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DATA SKP" sheetId="1" r:id="rId4"/>
    <sheet state="visible" name="2. COVER (cetak)" sheetId="2" r:id="rId5"/>
    <sheet state="hidden" name="SKP Pimpinan" sheetId="3" r:id="rId6"/>
    <sheet state="hidden" name="Manual Indikator" sheetId="4" r:id="rId7"/>
    <sheet state="visible" name="3. SKP Pegawai (cetak)" sheetId="5" r:id="rId8"/>
    <sheet state="visible" name="4. Lampiran SKP (cetak)" sheetId="6" r:id="rId9"/>
    <sheet state="visible" name="5. Evaluasi Pegawai (cetak)" sheetId="7" r:id="rId10"/>
    <sheet state="visible" name="6. Dok. Ev. Kinerja (cetak  ) " sheetId="8" r:id="rId11"/>
    <sheet state="hidden" name="CD" sheetId="9" r:id="rId12"/>
    <sheet state="hidden" name="K" sheetId="10" r:id="rId13"/>
    <sheet state="hidden" name="PD" sheetId="11" r:id="rId14"/>
    <sheet state="hidden" name="nama keg kepeg" sheetId="12" r:id="rId15"/>
    <sheet state="hidden" name="butir kepeg" sheetId="13" r:id="rId16"/>
    <sheet state="hidden" name="Sheet3" sheetId="14" r:id="rId17"/>
  </sheets>
  <definedNames>
    <definedName name="kegiatan">#REF!</definedName>
    <definedName name="s">#REF!</definedName>
    <definedName name="Eli">#REF!</definedName>
    <definedName name="sfsdf">#REF!</definedName>
    <definedName name="asdep">#REF!</definedName>
    <definedName name="fajar">#REF!</definedName>
  </definedNames>
  <calcPr/>
  <extLst>
    <ext uri="GoogleSheetsCustomDataVersion2">
      <go:sheetsCustomData xmlns:go="http://customooxmlschemas.google.com/" r:id="rId18" roundtripDataChecksum="+EcPiQUkTCDQ00LCHxpI1uwsfvSC01bbwgSHKQtOJ+I="/>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2">
      <text>
        <t xml:space="preserve">======
ID#AAAAqSvrp2k
binjak    (2022-07-18 07:27:20)
Perka BKN No.19 th 2011 ttg Pedoman Umum Penyssn Kebth Peg</t>
      </text>
    </comment>
  </commentList>
  <extLst>
    <ext uri="GoogleSheetsCustomDataVersion2">
      <go:sheetsCustomData xmlns:go="http://customooxmlschemas.google.com/" r:id="rId1" roundtripDataSignature="AMtx7mie8gd5bxCojs25xoKiylwKrOaExQ=="/>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H2280">
      <text>
        <t xml:space="preserve">======
ID#AAAAqSwPHO8
FAUZAN    (2022-07-18 07:27:20)
bertindak selaku kuasa hukum</t>
      </text>
    </comment>
    <comment authorId="0" ref="L9">
      <text>
        <t xml:space="preserve">======
ID#AAAAqSvrp2A
binjak    (2022-07-18 07:27:20)
Konsep surat usul</t>
      </text>
    </comment>
    <comment authorId="0" ref="M1000">
      <text>
        <t xml:space="preserve">======
ID#AAAAqSvrp3Y
Binjak    (2022-07-18 07:27:20)
laporan dlm satu kali pelaksann diklat</t>
      </text>
    </comment>
    <comment authorId="0" ref="L71">
      <text>
        <t xml:space="preserve">======
ID#AAAAqSvrp24
binjak    (2022-07-18 07:27:20)
bentuk/redaksi berbeda dinilai masing2</t>
      </text>
    </comment>
    <comment authorId="0" ref="H1343">
      <text>
        <t xml:space="preserve">======
ID#AAAAqSvrp2g
FAUZAN    (2022-07-18 07:27:20)
IIG1c</t>
      </text>
    </comment>
    <comment authorId="0" ref="H1661">
      <text>
        <t xml:space="preserve">======
ID#AAAAqSvrp3I
binjak    (2022-07-18 07:27:20)
Perka BKN No.16 /2014</t>
      </text>
    </comment>
    <comment authorId="0" ref="L63">
      <text>
        <t xml:space="preserve">======
ID#AAAAqSwPHOQ
binjak    (2022-07-18 07:27:20)
DAFT FORMASI YG LOWONG</t>
      </text>
    </comment>
    <comment authorId="0" ref="H819">
      <text>
        <t xml:space="preserve">======
ID#AAAAqSuTcjA
ASUS    (2022-07-18 07:27:20)
MUTASI INTERNAL SKPD</t>
      </text>
    </comment>
    <comment authorId="0" ref="L22">
      <text>
        <t xml:space="preserve">======
ID#AAAAqSvrp2s
binjak    (2022-07-18 07:27:20)
daft peg thn berjln</t>
      </text>
    </comment>
    <comment authorId="0" ref="L18">
      <text>
        <t xml:space="preserve">======
ID#AAAAqSvrp2Q
binjak    (2022-07-18 07:27:20)
daft Perkiraan peg (PNS yg ada - BUP)</t>
      </text>
    </comment>
    <comment authorId="0" ref="L1550">
      <text>
        <t xml:space="preserve">======
ID#AAAAqSvrp28
binjak    (2022-07-18 07:27:20)
catt harian; lap kerja</t>
      </text>
    </comment>
    <comment authorId="0" ref="L10">
      <text>
        <t xml:space="preserve">======
ID#AAAAqSvrp4A
binjak    (2022-07-18 07:27:20)
Data kekuatan peg : jabt;pangkat/golru;pendd;unitkerja;usia/bht/pens/md;PI</t>
      </text>
    </comment>
    <comment authorId="0" ref="H1637">
      <text>
        <t xml:space="preserve">======
ID#AAAAqSvrp3c
binjak    (2022-07-18 07:27:20)
Perka BKn No. 20/2012
SKK Anls kepeg</t>
      </text>
    </comment>
    <comment authorId="0" ref="O1480">
      <text>
        <t xml:space="preserve">======
ID#AAAAqSwPHOU
Binjak    (2022-07-18 07:27:20)
(Warna Merah) butir kegiatan dilaksanakan pada AK Terampil</t>
      </text>
    </comment>
    <comment authorId="0" ref="I1249">
      <text>
        <t xml:space="preserve">======
ID#AAAAqSvrp3E
Binjak    (2022-07-18 07:27:20)
sama dgn kegt AK Muda</t>
      </text>
    </comment>
    <comment authorId="0" ref="L64">
      <text>
        <t xml:space="preserve">======
ID#AAAAqSvrp2E
binjak    (2022-07-18 07:27:20)
srt usul formasi dan lampiranya</t>
      </text>
    </comment>
    <comment authorId="0" ref="H1146">
      <text>
        <t xml:space="preserve">======
ID#AAAAqSwPHOM
FAUZAN    (2022-07-18 07:27:20)
IIF1e</t>
      </text>
    </comment>
    <comment authorId="0" ref="L1084">
      <text>
        <t xml:space="preserve">======
ID#AAAAqSvrp3s
binjak    (2022-07-18 07:27:20)
=tunj jbt;tunj kelg =KP4</t>
      </text>
    </comment>
    <comment authorId="0" ref="H23">
      <text>
        <t xml:space="preserve">======
ID#AAAAqSvrp2I
ASUS    (2022-07-18 07:27:20)
ANJAB</t>
      </text>
    </comment>
    <comment authorId="0" ref="H2294">
      <text>
        <t xml:space="preserve">======
ID#AAAAqSvrp4E
FAUZAN    (2022-07-18 07:27:20)
bertindak selaku kuasa hukum</t>
      </text>
    </comment>
    <comment authorId="0" ref="G19">
      <text>
        <t xml:space="preserve">======
ID#AAAAqSwPHO4
binjak    (2022-07-18 07:27:20)
Perka BKN no.37 th 2011 ; Pedmn Penataan Peg</t>
      </text>
    </comment>
    <comment authorId="0" ref="J948">
      <text>
        <t xml:space="preserve">======
ID#AAAAqSvrp2U
FAUZAN    (2022-07-18 07:27:20)
IIB4a1</t>
      </text>
    </comment>
    <comment authorId="0" ref="G48">
      <text>
        <t xml:space="preserve">======
ID#AAAAqSvrp2w
ASUS    (2022-07-18 07:27:20)
CPNS MULAI 2011 DENGAN FORMASI JFT TETAPI BELUM DIANGKAT DAN/ATAU PNS YANG DIRENCANAKAN UNTUK MENJADI JFT</t>
      </text>
    </comment>
    <comment authorId="0" ref="L19">
      <text>
        <t xml:space="preserve">======
ID#AAAAqSvrp14
binjak    (2022-07-18 07:27:20)
analisis jabt</t>
      </text>
    </comment>
    <comment authorId="0" ref="I973">
      <text>
        <t xml:space="preserve">======
ID#AAAAqSvrp3M
ASUS    (2022-07-18 07:27:20)
JIKA MELAKUKAN AKD</t>
      </text>
    </comment>
    <comment authorId="0" ref="L15">
      <text>
        <t xml:space="preserve">======
ID#AAAAqSvrp2c
binjak    (2022-07-18 07:27:20)
Tbel ;1 perka 19/2011 : daftar susunan jabatan yang ada (nama;ikhtisar; syarat jbt)</t>
      </text>
    </comment>
    <comment authorId="0" ref="H907">
      <text>
        <t xml:space="preserve">======
ID#AAAAqSwPHOk
User    (2022-07-18 07:27:20)
sudah menggnakan dgn SAPK Perka No. 18/2010</t>
      </text>
    </comment>
    <comment authorId="0" ref="L11">
      <text>
        <t xml:space="preserve">======
ID#AAAAqSvrp38
binjak    (2022-07-18 07:27:20)
dari unit kerja/skpd</t>
      </text>
    </comment>
    <comment authorId="0" ref="H1378">
      <text>
        <t xml:space="preserve">======
ID#AAAAqSwPHOc
Binjak    (2022-07-18 07:27:20)
mulai diberlakukan  SAPK (bl September 2013 tidak ada konsep; adanya memeriksa konsep pertimbngn</t>
      </text>
    </comment>
    <comment authorId="0" ref="L69">
      <text>
        <t xml:space="preserve">======
ID#AAAAqSuTcis
binjak    (2022-07-18 07:27:20)
daftar nama panitia;agenda pelaks;dokumen penetapan formasi; SP penerimaan peg</t>
      </text>
    </comment>
    <comment authorId="0" ref="I1601">
      <text>
        <t xml:space="preserve">======
ID#AAAAqSuTciw
Binjak    (2022-07-18 07:27:20)
no. 18;19;20=kegiatan assesor?</t>
      </text>
    </comment>
    <comment authorId="0" ref="H32">
      <text>
        <t xml:space="preserve">======
ID#AAAAqSwPHOY
ASUS    (2022-07-18 07:27:20)
=jumlah jabatan</t>
      </text>
    </comment>
    <comment authorId="0" ref="M259">
      <text>
        <t xml:space="preserve">======
ID#AAAAqSvrp2o
USER    (2022-07-18 07:27:20)
sebelumnya surat</t>
      </text>
    </comment>
    <comment authorId="0" ref="G2332">
      <text>
        <t xml:space="preserve">======
ID#AAAAqSvrp2M
fauzan    (2022-07-18 07:27:20)
lap tugas AK dalam satu tahun</t>
      </text>
    </comment>
    <comment authorId="0" ref="L672">
      <text>
        <t xml:space="preserve">======
ID#AAAAqSwPHOs
binjak    (2022-07-18 07:27:20)
daft jabt yg lowong; struktur org; daftar peg yg memenuhi syarat; BAP sidang; daft hadir.</t>
      </text>
    </comment>
    <comment authorId="0" ref="L701">
      <text>
        <t xml:space="preserve">======
ID#AAAAqSwPHOg
binjak    (2022-07-18 07:27:20)
4th6bl tdak dpt mengumplkan angka kredit yg disyaratkan</t>
      </text>
    </comment>
    <comment authorId="0" ref="H24">
      <text>
        <t xml:space="preserve">======
ID#AAAAqSvrp3Q
ASUS    (2022-07-18 07:27:20)
ABK</t>
      </text>
    </comment>
    <comment authorId="0" ref="L20">
      <text>
        <t xml:space="preserve">======
ID#AAAAqSvrp3k
binjak    (2022-07-18 07:27:20)
apbila inf jabt tahun lalu sdh tersedia</t>
      </text>
    </comment>
    <comment authorId="0" ref="G1548">
      <text>
        <t xml:space="preserve">======
ID#AAAAqSvrp3U
binjak    (2022-07-18 07:27:20)
Perka BKN n0 12/2011</t>
      </text>
    </comment>
    <comment authorId="0" ref="L1552">
      <text>
        <t xml:space="preserve">======
ID#AAAAqSvrp34
binjak    (2022-07-18 07:27:20)
konfirmasi analisis jabatan kepada pihak-pihak terkait untuk penyempurnaan</t>
      </text>
    </comment>
    <comment authorId="0" ref="L16">
      <text>
        <t xml:space="preserve">======
ID#AAAAqSvrp3w
binjak    (2022-07-18 07:27:20)
daftar susunan pegawai Tabel :2 perka 19/2011 (nama jbt; data peg/nama,penddk, diklat dll)</t>
      </text>
    </comment>
    <comment authorId="0" ref="E8">
      <text>
        <t xml:space="preserve">======
ID#AAAAqSvrp3o
binjak    (2022-07-18 07:27:20)
Perka BKN No.19 th 2011 ttg Pedoman Umum Penyssn Kebth Peg</t>
      </text>
    </comment>
    <comment authorId="0" ref="G1705">
      <text>
        <t xml:space="preserve">======
ID#AAAAqSuTci8
binjak    (2022-07-18 07:27:20)
Perka BKN no.21/2011</t>
      </text>
    </comment>
    <comment authorId="0" ref="H1577">
      <text>
        <t xml:space="preserve">======
ID#AAAAqSwPHPA
binjak    (2022-07-18 07:27:20)
Perka no 7/2013</t>
      </text>
    </comment>
    <comment authorId="0" ref="L12">
      <text>
        <t xml:space="preserve">======
ID#AAAAqSvrp4I
binjak    (2022-07-18 07:27:20)
srt jwb permaslhan usul formasi</t>
      </text>
    </comment>
    <comment authorId="0" ref="H1957">
      <text>
        <t xml:space="preserve">======
ID#AAAAqSvrp18
Binjak    (2022-07-18 07:27:20)
kegiatan sama pada terampil warna merah</t>
      </text>
    </comment>
    <comment authorId="0" ref="H2209">
      <text>
        <t xml:space="preserve">======
ID#AAAAqSuTcjE
FAUZAN    (2022-07-18 07:27:20)
bertindak selaku kuasa hukum</t>
      </text>
    </comment>
    <comment authorId="0" ref="H33">
      <text>
        <t xml:space="preserve">======
ID#AAAAqSvrp20
ASUS    (2022-07-18 07:27:20)
=ABK</t>
      </text>
    </comment>
    <comment authorId="0" ref="L99">
      <text>
        <t xml:space="preserve">======
ID#AAAAqSwPHOw
binjak    (2022-07-18 07:27:20)
berbentuk daftar/nominatif/rekap; diberikan setiap kali tahapan</t>
      </text>
    </comment>
    <comment authorId="0" ref="L702">
      <text>
        <t xml:space="preserve">======
ID#AAAAqSuTci0
binjak    (2022-07-18 07:27:20)
5 tahun, dibebaskan sementara dari jbt fungs</t>
      </text>
    </comment>
    <comment authorId="0" ref="L62">
      <text>
        <t xml:space="preserve">======
ID#AAAAqSvrp3g
binjak    (2022-07-18 07:27:20)
DAFT PEG BERDASAR PENDDK;GOLRU;JABT;UNTKERJA;USIA</t>
      </text>
    </comment>
    <comment authorId="0" ref="G2329">
      <text>
        <t xml:space="preserve">======
ID#AAAAqSvrp30
fauzan    (2022-07-18 07:27:20)
lap tugas AK dalam satu tahun</t>
      </text>
    </comment>
    <comment authorId="0" ref="L29">
      <text>
        <t xml:space="preserve">======
ID#AAAAqSwPHOo
binjak    (2022-07-18 07:27:20)
informasi jbt</t>
      </text>
    </comment>
    <comment authorId="0" ref="L17">
      <text>
        <t xml:space="preserve">======
ID#AAAAqSwPHO0
binjak    (2022-07-18 07:27:20)
Tabel 3 perka 19/2011 :
1. daft PNS Pens
2. daft PNS yg Promosi
3, daft. PNS yg mutasi</t>
      </text>
    </comment>
    <comment authorId="0" ref="H1611">
      <text>
        <t xml:space="preserve">======
ID#AAAAqSuTci4
binjak    (2022-07-18 07:27:20)
Perka no.8/2013</t>
      </text>
    </comment>
    <comment authorId="0" ref="M2032">
      <text>
        <t xml:space="preserve">======
ID#AAAAqSvrp2Y
Binjak    (2022-07-18 07:27:20)
sblmnya :Data</t>
      </text>
    </comment>
    <comment authorId="0" ref="H938">
      <text>
        <t xml:space="preserve">======
ID#AAAAqSvrp3A
ASUS    (2022-07-18 07:27:20)
NOTA DINAS PENEMPATAN PADA BIDANG</t>
      </text>
    </comment>
  </commentList>
  <extLst>
    <ext uri="GoogleSheetsCustomDataVersion2">
      <go:sheetsCustomData xmlns:go="http://customooxmlschemas.google.com/" r:id="rId1" roundtripDataSignature="AMtx7mjMnrDv0arKahZuiPHO1TI37sWN0w=="/>
    </ext>
  </extLst>
</comments>
</file>

<file path=xl/sharedStrings.xml><?xml version="1.0" encoding="utf-8"?>
<sst xmlns="http://schemas.openxmlformats.org/spreadsheetml/2006/main" count="9254" uniqueCount="2444">
  <si>
    <t>SASARAN KINERJA PEGAWAI</t>
  </si>
  <si>
    <t>DATA SASARAN KERJA PEGAWAI</t>
  </si>
  <si>
    <r>
      <rPr>
        <rFont val="Bookman Old Style"/>
        <color rgb="FF000000"/>
        <sz val="11.0"/>
      </rPr>
      <t xml:space="preserve">PENDEKATAN HASIL KERJA </t>
    </r>
    <r>
      <rPr>
        <rFont val="BookmanOldStyle"/>
        <b/>
        <color rgb="FF000000"/>
        <sz val="11.0"/>
      </rPr>
      <t>KUALITATIF</t>
    </r>
  </si>
  <si>
    <t>MANUAL INDIKATOR KINERJA SKP KEPALA BIRO SDM</t>
  </si>
  <si>
    <t>BAGI PEJABAT PIMPINAN TINGGI DAN PIMPINAN UNIT KERJA MANDIRI</t>
  </si>
  <si>
    <t>KEMENDIKBUDRISTEK</t>
  </si>
  <si>
    <t xml:space="preserve">(NAMA INSTANSI) </t>
  </si>
  <si>
    <t>PERIODE PENILAIAN: ….. JANUARI SD … DESEMBER TAHUN ….</t>
  </si>
  <si>
    <t>PERIODE PENILAIAN:  JANUARI SD DESEMBER TAHUN 2022</t>
  </si>
  <si>
    <t>RENCANA HASIL KERJA</t>
  </si>
  <si>
    <t xml:space="preserve">NO </t>
  </si>
  <si>
    <t xml:space="preserve">PEGAWAI YANG DINILAI </t>
  </si>
  <si>
    <t>UKURAN KEBERHASILAN/ INDIKATOR KINERJA DAN TARGET</t>
  </si>
  <si>
    <t xml:space="preserve">TUJUAN </t>
  </si>
  <si>
    <t>PEJABAT PENILAI KINERJA</t>
  </si>
  <si>
    <t xml:space="preserve">DESKRIPSI </t>
  </si>
  <si>
    <t xml:space="preserve">NAMA </t>
  </si>
  <si>
    <t>NAMA</t>
  </si>
  <si>
    <t>YANG DINILAI</t>
  </si>
  <si>
    <t>Definisi</t>
  </si>
  <si>
    <t xml:space="preserve">NIP </t>
  </si>
  <si>
    <r>
      <rPr>
        <rFont val="Bookman Old Style"/>
        <color rgb="FF000000"/>
        <sz val="11.0"/>
      </rPr>
      <t xml:space="preserve">NIP </t>
    </r>
    <r>
      <rPr>
        <rFont val="BookmanOldStyle"/>
        <i/>
        <color rgb="FF000000"/>
        <sz val="11.0"/>
      </rPr>
      <t>(*opsional)</t>
    </r>
  </si>
  <si>
    <t>a.</t>
  </si>
  <si>
    <r>
      <rPr>
        <rFont val="Times New Roman"/>
        <color rgb="FF000000"/>
        <sz val="11.0"/>
      </rPr>
      <t xml:space="preserve">Formula </t>
    </r>
    <r>
      <rPr>
        <rFont val="Times New Roman"/>
        <i/>
        <color rgb="FF000000"/>
        <sz val="11.0"/>
      </rPr>
      <t>(opsional bagi pendekatan hasil kerja kualitatif)</t>
    </r>
  </si>
  <si>
    <t>Nama</t>
  </si>
  <si>
    <t xml:space="preserve">PANGKAT/ GOL. RUANG </t>
  </si>
  <si>
    <t>PANGKAT/ GOL. RUANG</t>
  </si>
  <si>
    <t xml:space="preserve">JABATAN </t>
  </si>
  <si>
    <t>JABATAN</t>
  </si>
  <si>
    <t xml:space="preserve">UNIT KERJA </t>
  </si>
  <si>
    <t>UNIT KERJA</t>
  </si>
  <si>
    <t>:</t>
  </si>
  <si>
    <t>HASIL KERJA</t>
  </si>
  <si>
    <r>
      <rPr>
        <rFont val="Times New Roman"/>
        <color rgb="FF000000"/>
        <sz val="11.0"/>
      </rPr>
      <t xml:space="preserve">SATUAN PENGUKURAN
</t>
    </r>
    <r>
      <rPr>
        <rFont val="Times New Roman"/>
        <i/>
        <color rgb="FF000000"/>
        <sz val="11.0"/>
      </rPr>
      <t>(opsional bagi pendekatan hasil kerja kualitatif)</t>
    </r>
  </si>
  <si>
    <t>A. UTAMA</t>
  </si>
  <si>
    <t>KUALITAS DAN TINGKAT KENDALI</t>
  </si>
  <si>
    <r>
      <rPr>
        <rFont val="Times New Roman"/>
        <color rgb="FF000000"/>
        <sz val="11.0"/>
      </rPr>
      <t xml:space="preserve">( ) </t>
    </r>
    <r>
      <rPr>
        <rFont val="Times New Roman"/>
        <i/>
        <color rgb="FF000000"/>
        <sz val="11.0"/>
      </rPr>
      <t>Outcome ( ) Outcome Antara ( ) Output kendali rendah</t>
    </r>
  </si>
  <si>
    <t xml:space="preserve">SUMBER DATA </t>
  </si>
  <si>
    <t>(Hasil yang diharapkan dengan prioritas tinggi disertai dengan Jabatan Pimpinan yang memberikan penugasan)</t>
  </si>
  <si>
    <t xml:space="preserve">PERIODE PELAPORAN </t>
  </si>
  <si>
    <t>( ) Bulanan  ( ) Triwulanan ( ) Semesteran (  ) Tahunan</t>
  </si>
  <si>
    <t>Ukuran keberhasilan/ Indikator Kinerja Individu, Target, dan Perspektif :</t>
  </si>
  <si>
    <r>
      <rPr>
        <rFont val="Times New Roman"/>
        <color rgb="FF000000"/>
        <sz val="11.0"/>
      </rPr>
      <t xml:space="preserve">Formula </t>
    </r>
    <r>
      <rPr>
        <rFont val="Times New Roman"/>
        <i/>
        <color rgb="FF000000"/>
        <sz val="11.0"/>
      </rPr>
      <t>(opsional bagi pendekatan hasil kerja kualitatif)</t>
    </r>
  </si>
  <si>
    <r>
      <rPr>
        <rFont val="Times New Roman"/>
        <color rgb="FF000000"/>
        <sz val="11.0"/>
      </rPr>
      <t xml:space="preserve">SATUAN PENGUKURAN
</t>
    </r>
    <r>
      <rPr>
        <rFont val="Times New Roman"/>
        <i/>
        <color rgb="FF000000"/>
        <sz val="11.0"/>
      </rPr>
      <t>(opsional bagi pendekatan hasil kerja kualitatif)</t>
    </r>
  </si>
  <si>
    <r>
      <rPr>
        <rFont val="Times New Roman"/>
        <color rgb="FF000000"/>
        <sz val="11.0"/>
      </rPr>
      <t xml:space="preserve">( ) </t>
    </r>
    <r>
      <rPr>
        <rFont val="Times New Roman"/>
        <i/>
        <color rgb="FF000000"/>
        <sz val="11.0"/>
      </rPr>
      <t>Outcome ( ) Outcome Antara ( ) Output kendali rendah</t>
    </r>
  </si>
  <si>
    <t>SASARAN  KINERJA PEGAWAI</t>
  </si>
  <si>
    <t>DR. Salman Salsabila, S.E, M.H.Hum.</t>
  </si>
  <si>
    <t>b.</t>
  </si>
  <si>
    <t>NUPTK</t>
  </si>
  <si>
    <t>198002320000000</t>
  </si>
  <si>
    <t>…..</t>
  </si>
  <si>
    <t>B. TAMBAHAN</t>
  </si>
  <si>
    <t>(Hasil yang diharapkan dengan prioritas rendah disertai dengan Jabatan Pimpinan yang memberikan penugasan)</t>
  </si>
  <si>
    <t>c.</t>
  </si>
  <si>
    <t>Pangkat/Gol.Ruang</t>
  </si>
  <si>
    <t>Penata Tingkat I, golongan ruang III/d</t>
  </si>
  <si>
    <t>d.</t>
  </si>
  <si>
    <t>Jenis Jabatan</t>
  </si>
  <si>
    <t>Jabatan_Fungsional_Dosen</t>
  </si>
  <si>
    <t>PERILAKU KERJA*</t>
  </si>
  <si>
    <t>Berorientasi pelayanan</t>
  </si>
  <si>
    <t>e.</t>
  </si>
  <si>
    <t>Jabatan</t>
  </si>
  <si>
    <t>LEKTOR</t>
  </si>
  <si>
    <t>Jangka Waktu Penilaian</t>
  </si>
  <si>
    <r>
      <rPr>
        <rFont val="Bookman Old Style"/>
        <color rgb="FF000000"/>
        <sz val="11.0"/>
      </rPr>
      <t>- Memahami dan memenuhi kebutuhan masyarakat</t>
    </r>
  </si>
  <si>
    <t>Ekspektasi Khusus Pimpinan:</t>
  </si>
  <si>
    <t>g.</t>
  </si>
  <si>
    <t>TMT Jabatan</t>
  </si>
  <si>
    <t>1 Januari 2024</t>
  </si>
  <si>
    <t>JANUARI - DESEMBER 2025</t>
  </si>
  <si>
    <t>- Ramah, cekatan, solutif, dan dapat diandalkan</t>
  </si>
  <si>
    <t>f.</t>
  </si>
  <si>
    <t>Tingkat Jabatan (JFT saja)</t>
  </si>
  <si>
    <t>- Melakukan perbaikan tiada henti</t>
  </si>
  <si>
    <t>-</t>
  </si>
  <si>
    <t>Akuntabel</t>
  </si>
  <si>
    <r>
      <rPr>
        <rFont val="Bookman Old Style"/>
        <color rgb="FF000000"/>
        <sz val="11.0"/>
      </rPr>
      <t xml:space="preserve">- Melaksanakan tugas dengan jujur, bertanggung jawab, cermat,
disiplin, dan berintegritas tinggi
</t>
    </r>
  </si>
  <si>
    <t>Unit Kerja</t>
  </si>
  <si>
    <t>Universitas Duaribu duapuluh enam</t>
  </si>
  <si>
    <t>- Menggunakan kekayaan dan barang milik negara secara bertanggung
jawab, efektif, dan efisien.</t>
  </si>
  <si>
    <t>PEJABAT PENILAI</t>
  </si>
  <si>
    <t>- Tidak menyalahgunakan kewenangan jabatan</t>
  </si>
  <si>
    <t>Dr. Endang Saefuddin</t>
  </si>
  <si>
    <t>Kompeten</t>
  </si>
  <si>
    <t>1968080500000000</t>
  </si>
  <si>
    <t>- Meningkatkan kompetensi diri untuk menjawab tantangan yang selalu
berubah</t>
  </si>
  <si>
    <t>Nama Pegawai</t>
  </si>
  <si>
    <t>- Membantu orang lain belajar</t>
  </si>
  <si>
    <t>Pembina Utama Muda, golongan ruang IV/c</t>
  </si>
  <si>
    <t>- Melaksanakan tugas dengan kualitas terbaik</t>
  </si>
  <si>
    <t>LAMP : 1</t>
  </si>
  <si>
    <t>Harmonis</t>
  </si>
  <si>
    <t>- Menghargai setiap orang apapun latar belakangnya</t>
  </si>
  <si>
    <t>Dekan Fakultas Hukum</t>
  </si>
  <si>
    <t>- Suka menolong orang lain</t>
  </si>
  <si>
    <r>
      <rPr>
        <rFont val="Arial"/>
        <color theme="1"/>
        <sz val="12.0"/>
      </rPr>
      <t xml:space="preserve">PENDEKATAN HASIL KERJA </t>
    </r>
    <r>
      <rPr>
        <rFont val="Arial"/>
        <b/>
        <color theme="1"/>
        <sz val="12.0"/>
      </rPr>
      <t>KUALITATIF</t>
    </r>
  </si>
  <si>
    <t>- Membangun lingkungan kerja yang kondusif</t>
  </si>
  <si>
    <t>BAGI PEJABAT ADMINISTRASI / FUNGSIONAL</t>
  </si>
  <si>
    <t>Pangkat Golongan Ruang</t>
  </si>
  <si>
    <t>Loyal</t>
  </si>
  <si>
    <t>- Memegang teguh ideologi Pancasila, Undang-Undang Dasar Negara
Republik Indonesia Tahun 1945, setia pada Negara Kesatuan Republik
Indonesia serta pemerintahan yang sah</t>
  </si>
  <si>
    <t>ATASAN PEJABAT PENILAI</t>
  </si>
  <si>
    <t>- Menjaga nama baik sesama ASN, Pimpinan, Instansi, dan Negara</t>
  </si>
  <si>
    <t>- Menjaga rahasia jabatan dan negara</t>
  </si>
  <si>
    <r>
      <rPr>
        <rFont val="Arial"/>
        <color theme="1"/>
        <sz val="12.0"/>
      </rPr>
      <t xml:space="preserve">PERIODE PENILAIAN: </t>
    </r>
    <r>
      <rPr>
        <rFont val="Arial"/>
        <b/>
        <color theme="1"/>
        <sz val="12.0"/>
      </rPr>
      <t>01  JANUARI SD 31 DESEMBER TAHUN 2025</t>
    </r>
  </si>
  <si>
    <t>Prof. Alfian subroto, M.Pd.</t>
  </si>
  <si>
    <t>Adaptif</t>
  </si>
  <si>
    <t>196911211000000</t>
  </si>
  <si>
    <t>- Cepat menyesuaikan diri menghadapi perubahan</t>
  </si>
  <si>
    <t>Pembina Utama Madya, IV/d</t>
  </si>
  <si>
    <t>- Terus berinovasi dan mengembangkan kreativitas</t>
  </si>
  <si>
    <t>Rektor</t>
  </si>
  <si>
    <t>- Bertindak proaktif</t>
  </si>
  <si>
    <t>Kolaboratif</t>
  </si>
  <si>
    <t>- Memberi kesempatan kepada berbagai pihak untuk berkontribusi</t>
  </si>
  <si>
    <t>- Terbuka dalam bekerja sama untuk menghasilkan nilai tambah</t>
  </si>
  <si>
    <t>- Menggerakkan pemanfaatan berbagai sumberdaya untuk tujuan
bersama</t>
  </si>
  <si>
    <t>(tempat), (tanggal, bulan, tahun)</t>
  </si>
  <si>
    <t xml:space="preserve">Pegawai yang Dinilai </t>
  </si>
  <si>
    <t>Pejabat Penilai Kinerja</t>
  </si>
  <si>
    <r>
      <rPr>
        <rFont val="Arial"/>
        <b/>
        <color rgb="FFFF0000"/>
        <sz val="12.0"/>
      </rPr>
      <t xml:space="preserve">(contoh) </t>
    </r>
    <r>
      <rPr>
        <rFont val="Arial"/>
        <b/>
        <color theme="1"/>
        <sz val="12.0"/>
      </rPr>
      <t>Terlaksananya Pengajaran mata kuliah teori di kelas dan pengajaran di  laboratorium sesuai dengan  RPS dan tepat waktu  (Penugasan dari</t>
    </r>
    <r>
      <rPr>
        <rFont val="Arial"/>
        <b/>
        <color rgb="FFFF0000"/>
        <sz val="12.0"/>
      </rPr>
      <t xml:space="preserve"> Ketua Program Studi Manajemen)</t>
    </r>
  </si>
  <si>
    <r>
      <rPr>
        <rFont val="Arial"/>
        <b/>
        <color theme="1"/>
        <sz val="12.0"/>
      </rPr>
      <t>Ukuran keberhasilan/ Indikator Kinerja Individu, Target</t>
    </r>
    <r>
      <rPr>
        <rFont val="Arial"/>
        <color theme="1"/>
        <sz val="12.0"/>
      </rPr>
      <t xml:space="preserve"> :
</t>
    </r>
    <r>
      <rPr>
        <rFont val="Arial"/>
        <color rgb="FFFF0000"/>
        <sz val="12.0"/>
      </rPr>
      <t>(contoh) :</t>
    </r>
    <r>
      <rPr>
        <rFont val="Arial"/>
        <color theme="1"/>
        <sz val="12.0"/>
      </rPr>
      <t xml:space="preserve">
- Kesesuaian pelaksanaan pembelajaran dengan RPS: Jumlah pertemuan sesuai dengan materi dan metode pada RPS.
- Ketepatan waktu pelaksanaan perkuliahan:  kehadiran dosen tepat waktu sesuai jadwal.
- Jumlah pertemuan terpenuhi: Jumlah realisasi tatap muka sesuai  dengan standar yang telah ditentukan.
- Kelengkapan administrasi pembelajaran: Tersedianya presensi, jurnal mengajar, bahan ajar, dan nilai mahasiswa.
- Evaluasi pembelajaran mahasiswa: tersedianya Nilai evaluasi dosen oleh mahasiswa (EDOM) atau survei kepuasan.</t>
    </r>
  </si>
  <si>
    <t>KEMENTERIAN PENDIDIKAN, KEBUDAYAAN, RISET DAN TEKNOLOGI</t>
  </si>
  <si>
    <r>
      <rPr>
        <rFont val="Arial"/>
        <b/>
        <color rgb="FFFF0000"/>
        <sz val="12.0"/>
      </rPr>
      <t>(contoh)</t>
    </r>
    <r>
      <rPr>
        <rFont val="Arial"/>
        <b/>
        <color theme="1"/>
        <sz val="12.0"/>
      </rPr>
      <t xml:space="preserve"> Terlaksananya  kegiatan Penelitian sesuai  bidang keahlian (Penugasan dari Ketua</t>
    </r>
    <r>
      <rPr>
        <rFont val="Arial"/>
        <b/>
        <color rgb="FFFF0000"/>
        <sz val="12.0"/>
      </rPr>
      <t xml:space="preserve"> Program Studi  Manajemen)</t>
    </r>
  </si>
  <si>
    <r>
      <rPr>
        <rFont val="Arial"/>
        <b/>
        <color theme="1"/>
        <sz val="12.0"/>
      </rPr>
      <t xml:space="preserve">Ukuran keberhasilan/ Indikator Kinerja Individu, Target :
</t>
    </r>
    <r>
      <rPr>
        <rFont val="Arial"/>
        <color rgb="FFFF0000"/>
        <sz val="12.0"/>
      </rPr>
      <t>(contoh) :</t>
    </r>
    <r>
      <rPr>
        <rFont val="Arial"/>
        <color theme="1"/>
        <sz val="12.0"/>
      </rPr>
      <t xml:space="preserve">
- Jumlah penelitian yang dilaksanakan: Jumlah judul penelitian yang dikerjakan dalam 1 tahun sesuai dengan target Perguruan Tinggi.
- Kesesuaian bidang keahlian: Jumlah  penelitian yang relevan dengan bidang keilmuan.
- Luaran penelitian: Jumlah publikasi (jurnal nasional terakreditasi / internasional), prosiding, atau HKI.
- Kualitas publikasi: Tingkat akreditasi jurnal (Sinta/Scopus) atau reputasi luaran.
- Ketepatan waktu penyelesaian: Persentase penelitian yang selesai sesuai timeline.
- Perolehan pendanaan penelitian (opsional): Jumlah hibah internal/eksternal yang diperoleh.
- Pelaporan dan administrasi: Kelengkapan laporan akhir, logbook, dan bukti luaran.</t>
    </r>
  </si>
  <si>
    <t>LEMBAGA LAYANAN PENDIDIKAN TINGGI WILAYAH VI</t>
  </si>
  <si>
    <r>
      <rPr>
        <rFont val="Arial"/>
        <b/>
        <color rgb="FFFF0000"/>
        <sz val="12.0"/>
      </rPr>
      <t xml:space="preserve">(contoh) </t>
    </r>
    <r>
      <rPr>
        <rFont val="Arial"/>
        <b/>
        <color theme="1"/>
        <sz val="12.0"/>
      </rPr>
      <t>Terlaksananya  kegiatan Pengabdian kepada masyarakat sesuai  bidang keahlian yang dibiayai dari dana Perguruan Tinggi dan pihak luar (Penugasan dari Ketua Program  Manajemen)</t>
    </r>
  </si>
  <si>
    <r>
      <rPr>
        <rFont val="Arial"/>
        <b/>
        <color theme="1"/>
        <sz val="12.0"/>
      </rPr>
      <t xml:space="preserve">Ukuran keberhasilan/ Indikator Kinerja Individu, Target :
</t>
    </r>
    <r>
      <rPr>
        <rFont val="Arial"/>
        <b/>
        <color rgb="FFFF0000"/>
        <sz val="12.0"/>
      </rPr>
      <t>(contoh)</t>
    </r>
    <r>
      <rPr>
        <rFont val="Arial"/>
        <b/>
        <color theme="1"/>
        <sz val="12.0"/>
      </rPr>
      <t xml:space="preserve">
</t>
    </r>
    <r>
      <rPr>
        <rFont val="Arial"/>
        <color theme="1"/>
        <sz val="12.0"/>
      </rPr>
      <t>- Jumlah kegiatan PkM yang dilaksanakan: Banyaknya program/kegiatan pengabdian dalam 1 tahun sebanyak 10 PkM
- Kesesuaian dengan bidang keahlian: Persentase kegiatan yang relevan dengan bidang ilmu manajemen sebanyak 100%
- Sumber pendanaan kegiatan: Jumlah kegiatan yang didanai internal PT dan/atau pihak eksternal (hibah/mitra) sejumlah 10
- Luaran kegiatan PkM: Publikasi (jurnal pengabdian/prosiding), laporan, HKI, atau produk tepat guna.
- Dampak kegiatan kepada masyarakat: Tingkat kebermanfaatan (misal: peningkatan kapasitas mitra, UMKM binaan, dll) baik
- Ketepatan waktu pelaksanaan: seluruh  kegiatan  selesai sesuai jadwal 
- Kelengkapan administrasi dan pelaporan: Tersedianya proposal, laporan, dokumentasi, dan bukti luaran.</t>
    </r>
  </si>
  <si>
    <r>
      <rPr>
        <rFont val="Arial"/>
        <b/>
        <color rgb="FFFF0000"/>
        <sz val="12.0"/>
      </rPr>
      <t>(contoh)</t>
    </r>
    <r>
      <rPr>
        <rFont val="Arial"/>
        <b/>
        <color theme="1"/>
        <sz val="12.0"/>
      </rPr>
      <t xml:space="preserve"> Terlaksananya  pembimbingan Tugas Akhir  mahasiswa</t>
    </r>
    <r>
      <rPr>
        <rFont val="Arial"/>
        <b/>
        <color rgb="FFFF0000"/>
        <sz val="12.0"/>
      </rPr>
      <t xml:space="preserve"> Program Studi  D3 Manajemen</t>
    </r>
    <r>
      <rPr>
        <rFont val="Arial"/>
        <b/>
        <color theme="1"/>
        <sz val="12.0"/>
      </rPr>
      <t xml:space="preserve"> yang dibimbing  sesuai  panduan penulisan Tugas akhir  dan tepat waktu   (Penugasan dari Ketua Program Studi  Manajemen)</t>
    </r>
  </si>
  <si>
    <r>
      <rPr>
        <rFont val="Arial"/>
        <b/>
        <color theme="1"/>
        <sz val="12.0"/>
      </rPr>
      <t xml:space="preserve">Ukuran keberhasilan/ Indikator Kinerja Individu, Target :
</t>
    </r>
    <r>
      <rPr>
        <rFont val="Arial"/>
        <b/>
        <color rgb="FFFF0000"/>
        <sz val="12.0"/>
      </rPr>
      <t xml:space="preserve">(contoh) </t>
    </r>
    <r>
      <rPr>
        <rFont val="Arial"/>
        <b/>
        <color theme="1"/>
        <sz val="12.0"/>
      </rPr>
      <t xml:space="preserve">
</t>
    </r>
    <r>
      <rPr>
        <rFont val="Arial"/>
        <b val="0"/>
        <color theme="1"/>
        <sz val="12.0"/>
      </rPr>
      <t xml:space="preserve">- Jumlah mahasiswa bimbingan: 25 mahasiswa Tugas Akhir yang dibimbing dalam 1 periode.
- Kesesuaian dengan panduan penulisan: jumlah / persentase bimbingan yang mengikuti pedoman/format resmi Prodi.
- Frekuensi dan kualitas bimbingan:  Jumlah pertemuan bimbingan per mahasiswa dan kualitas arahan.
- Ketepatan waktu penyelesaian:  Persentase mahasiswa yang lulus/selesai tepat waktu.
- Tingkat kelulusan mahasiswa bimbingan:  Persentase mahasiswa yang berhasil lulus ujian Tugas Akhir.
- Kualitas hasil Tugas Akhir:  Nilai rata-rata atau kategori mutu (baik/sangat baik).
- Kelengkapan administrasi bimbingan: Ketersediaan logbook bimbingan, lembar konsultasi, dan berita acara.
</t>
    </r>
  </si>
  <si>
    <r>
      <rPr>
        <rFont val="Arial"/>
        <b/>
        <color rgb="FFFF0000"/>
        <sz val="12.0"/>
      </rPr>
      <t>(contoh)</t>
    </r>
    <r>
      <rPr>
        <rFont val="Arial"/>
        <b/>
        <color theme="1"/>
        <sz val="12.0"/>
      </rPr>
      <t xml:space="preserve"> Terlaksananya pembimbingan Skripsi mahasiswa Program </t>
    </r>
    <r>
      <rPr>
        <rFont val="Arial"/>
        <b/>
        <color rgb="FFFF0000"/>
        <sz val="12.0"/>
      </rPr>
      <t>Studi S1 Manajemen</t>
    </r>
    <r>
      <rPr>
        <rFont val="Arial"/>
        <b/>
        <color theme="1"/>
        <sz val="12.0"/>
      </rPr>
      <t xml:space="preserve">  yang dibimbing  sesuai  panduan penulisan Tugas akhir  dan tepat waktu   (Penugasan dari </t>
    </r>
    <r>
      <rPr>
        <rFont val="Arial"/>
        <b/>
        <color rgb="FFFF0000"/>
        <sz val="12.0"/>
      </rPr>
      <t>Ketua Program Studi Manajemen)</t>
    </r>
  </si>
  <si>
    <r>
      <rPr>
        <rFont val="Arial"/>
        <b/>
        <color theme="1"/>
        <sz val="12.0"/>
      </rPr>
      <t xml:space="preserve">Ukuran keberhasilan/ Indikator Kinerja Individu, Target :
</t>
    </r>
    <r>
      <rPr>
        <rFont val="Arial"/>
        <color theme="1"/>
        <sz val="12.0"/>
      </rPr>
      <t>- Jumlah mahasiswa yang dibimbing sebanyak 4 mahasiswa
- Dokumen hasil konsultasi bimbingan tersedia lengkap
- Dokumen Proposan Skripsi Mahasiswa  
- Fleksibilitas waktu bimbingan mahasiswa
- Penyelesaian Skripsi  tepat waktu
- Skripsi Mahasiswa disusun sesuai dengan panduan yang ditentukan 
- Kualitas Skripsi baik sesuai dengan standar mutu yang telah ditentukan</t>
    </r>
  </si>
  <si>
    <r>
      <rPr>
        <rFont val="Arial"/>
        <b/>
        <color rgb="FFFF0000"/>
        <sz val="12.0"/>
      </rPr>
      <t xml:space="preserve">(contoh) </t>
    </r>
    <r>
      <rPr>
        <rFont val="Arial"/>
        <b/>
        <color theme="1"/>
        <sz val="12.0"/>
      </rPr>
      <t>Menjadi Tim Penguji Skripsi / Tugas Akhir mahasiswa mahasiswa Program Studi Manajemen  yang diuji sesuai dengan waktu yang ditentukan dan kualitas tugas akhir / skripsi yang baik  (Penugasan dari Ketua Program Studi  Manajemen)</t>
    </r>
  </si>
  <si>
    <r>
      <rPr>
        <rFont val="Arial"/>
        <b/>
        <color theme="1"/>
        <sz val="12.0"/>
      </rPr>
      <t>Ukuran keberhasilan/ Indikator Kinerja Individu, Target :</t>
    </r>
    <r>
      <rPr>
        <rFont val="Arial"/>
        <color theme="1"/>
        <sz val="12.0"/>
      </rPr>
      <t xml:space="preserve">
</t>
    </r>
    <r>
      <rPr>
        <rFont val="Arial"/>
        <color rgb="FFFF0000"/>
        <sz val="12.0"/>
      </rPr>
      <t>(contoh)</t>
    </r>
    <r>
      <rPr>
        <rFont val="Arial"/>
        <color theme="1"/>
        <sz val="12.0"/>
      </rPr>
      <t xml:space="preserve">
- Jumlah mahasiswa yang diuji: Banyaknya mahasiswa yang diujikan sebagai penguji dalam 1 periode.
- Kehadiran dan ketepatan waktu pelaksanaan ujian: Persentase kehadiran sebagai penguji sesuai jadwal yang ditetapkan.
- Kualitas pelaksanaan pengujian: Kedalaman pertanyaan, relevansi masukan, dan objektivitas penilaian.
- Kesesuaian dengan pedoman penilaian: Penilaian mengikuti rubrik/pedoman resmi Prodi.
- Kontribusi terhadap peningkatan kualitas TA/Skripsi: Persentase mahasiswa yang melakukan perbaikan sesuai masukan penguji.
- Ketepatan waktu penyelesaian administrasi ujian: Pengisian nilai, berita acara, dan dokumen pendukung tepat waktu.
- Kelengkapan administrasi pengujian: Ketersediaan lembar penilaian, berita acara, dan dokumentasi.</t>
    </r>
  </si>
  <si>
    <r>
      <rPr>
        <rFont val="Arial"/>
        <b/>
        <color rgb="FFFF0000"/>
        <sz val="12.0"/>
      </rPr>
      <t>(contoh)</t>
    </r>
    <r>
      <rPr>
        <rFont val="Arial"/>
        <b/>
        <color theme="1"/>
        <sz val="12.0"/>
      </rPr>
      <t xml:space="preserve"> Menjadi dosen pembimbing Magang/Praktik Industri  mahasiswa Program Studi Manajemen   yang dibimbing  sesuai  panduan penulisan laporan magang  dan tepat waktu  (Penugasan dari Ketua Program Studi Manajemen)</t>
    </r>
  </si>
  <si>
    <t xml:space="preserve">Ukuran keberhasilan/ Indikator Kinerja Individu, Target :
</t>
  </si>
  <si>
    <t>hapus baris apabila todak diperlukan</t>
  </si>
  <si>
    <t>Terlaksananya kegiatan kepanitiaan/seminar/organisasi profesi/badan Perguruan Tinggi</t>
  </si>
  <si>
    <r>
      <rPr>
        <rFont val="Arial"/>
        <b/>
        <color theme="1"/>
        <sz val="12.0"/>
      </rPr>
      <t xml:space="preserve">Ukuran keberhasilan/ Indikator Kinerja Individu, Target:
</t>
    </r>
    <r>
      <rPr>
        <rFont val="Arial"/>
        <color theme="1"/>
        <sz val="12.0"/>
      </rPr>
      <t>- Mengikuti 4 kegiatan sebagai anggota
- Dokumen hasil kegiatan tersedia lengkap 
- Kesuksesan kegiatan yang dilaksanakan</t>
    </r>
  </si>
  <si>
    <t>Terlaksananya kegiatan bimbingan dosen wali kelas / pembimbingan Akademik mahasiswa (Penugasan dari Ketua Program Studi Manajemen)</t>
  </si>
  <si>
    <r>
      <rPr>
        <rFont val="Arial"/>
        <b/>
        <color theme="1"/>
        <sz val="12.0"/>
      </rPr>
      <t xml:space="preserve">Ukuran keberhasilan/ Indikator Kinerja Individu, Target:
</t>
    </r>
    <r>
      <rPr>
        <rFont val="Arial"/>
        <color theme="1"/>
        <sz val="12.0"/>
      </rPr>
      <t xml:space="preserve">- Berperan sebagai dosen Pembimbing Akademik / wali kelas sebanyak </t>
    </r>
    <r>
      <rPr>
        <rFont val="Arial"/>
        <color rgb="FFFF0000"/>
        <sz val="16.0"/>
      </rPr>
      <t>2500</t>
    </r>
    <r>
      <rPr>
        <rFont val="Arial"/>
        <color theme="1"/>
        <sz val="12.0"/>
      </rPr>
      <t xml:space="preserve"> mahasiswa 
- Semua mahasiswa dalam  pembimbingan / perwalian tidak ada yang  dicutikan atau DO                                                                                                                                      - Meningkatnya kepatuhan mahasiswa terhadap peraturarn-peraturn yang berlaku                                                                                                                                                            - Meningkatknya kualitas akademik Mahasiswa</t>
    </r>
  </si>
  <si>
    <t>Berperan aktif dalam pertemuan ilmiah sesuai bidang ilmu  (Penugasan dari Ketua Program Studi Manajemen)</t>
  </si>
  <si>
    <r>
      <rPr>
        <rFont val="Arial"/>
        <b/>
        <color theme="1"/>
        <sz val="12.0"/>
      </rPr>
      <t>Ukuran keberhasilan/ Indikator Kinerja Individu, Target</t>
    </r>
    <r>
      <rPr>
        <rFont val="Arial"/>
        <color theme="1"/>
        <sz val="12.0"/>
      </rPr>
      <t xml:space="preserve">
- Berperan aktif sebagai panitia dalam Seminar Nasional…...
- berperan sebagai Moderator / Presenter di</t>
    </r>
    <r>
      <rPr>
        <rFont val="Arial"/>
        <color rgb="FFFF0000"/>
        <sz val="12.0"/>
      </rPr>
      <t xml:space="preserve"> 2 Seminar Nasional . ….</t>
    </r>
    <r>
      <rPr>
        <rFont val="Arial"/>
        <color theme="1"/>
        <sz val="12.0"/>
      </rPr>
      <t xml:space="preserve">
</t>
    </r>
  </si>
  <si>
    <t>Berperan aktif dalam organisasi-organisasi profesi  sesuai bidang ilmu  (Penugasan dari Ketua Program Studi Manajemen)</t>
  </si>
  <si>
    <t>Ukuran keberhasilan/ Indikator Kinerja Individu, Target, dan Perspektif :
- Berperan aktif sebagai Pengurus organisasi profesi……
- Berperan aktif dalam kegiatan-kegiatan yang dilaksanakan oleh organisasi profesi sesuai dengan bidan ilmu dan keahliannya</t>
  </si>
  <si>
    <t>Tambahkan / Hapus baris apabila diperlukan</t>
  </si>
  <si>
    <t>- Memahami dan memenuhi kebutuhan masyarakat</t>
  </si>
  <si>
    <r>
      <rPr>
        <rFont val="Arial"/>
        <color rgb="FFED0000"/>
        <sz val="12.0"/>
      </rPr>
      <t xml:space="preserve">contoh: </t>
    </r>
    <r>
      <rPr>
        <rFont val="Arial"/>
        <color theme="1"/>
        <sz val="12.0"/>
      </rPr>
      <t xml:space="preserve">
- Dosen mampu mengidentifikasi kebutuhan mahasiswa, pengguna lulusan, dan masyarakat mitra dalam kegiatan pendidikan, penelitian, dan pengabdian.
- Menyesuaikan metode pembelajaran, topik penelitian, dan program pengabdian agar relevan dengan kebutuhan aktual.
- Responsif terhadap masukan/keluhan mahasiswa dan stakeholder serta menindaklanjutinya secara tepat.
- Memberikan layanan akademik (bimbingan, konsultasi) yang mudah diakses dan jelas.</t>
    </r>
  </si>
  <si>
    <t>Melaksanakan tugas dengan jujur, bertanggung jawab, cermat,
disiplin, dan berintegritas tinggi</t>
  </si>
  <si>
    <r>
      <rPr>
        <rFont val="Arial"/>
        <color rgb="FFED0000"/>
        <sz val="12.0"/>
      </rPr>
      <t xml:space="preserve">contoh: </t>
    </r>
    <r>
      <rPr>
        <rFont val="Arial"/>
        <color theme="1"/>
        <sz val="12.0"/>
      </rPr>
      <t xml:space="preserve">
- Melaksanakan seluruh tugas Tri Dharma (pengajaran, penelitian, dan pengabdian) secara jujur, sesuai ketentuan, dan dapat dipertanggungjawabkan.
- Menyusun dan melaporkan kinerja (BKD, SKP, laporan kegiatan) secara benar, akurat, dan tepat waktu.
- Disiplin dalam kehadiran, pelaksanaan perkuliahan, bimbingan, serta kegiatan akademik lainnya sesuai jadwal.
- Menjaga integritas akademik dengan menghindari plagiarisme dan menjunjung etika ilmiah.
- Bekerja secara cermat dalam penilaian mahasiswa, pengisian nilai, dan administrasi akademik.</t>
    </r>
  </si>
  <si>
    <t>isikan ekspektasi pimpinan</t>
  </si>
  <si>
    <t>LAMP : 2</t>
  </si>
  <si>
    <t>LAMPIRAN SASARAN KINERJA PEGAWAI</t>
  </si>
  <si>
    <t>DUKUNGAN SUMBER DAYA</t>
  </si>
  <si>
    <r>
      <rPr>
        <rFont val="Bookman Old Style"/>
        <color rgb="FFC00000"/>
        <sz val="11.0"/>
      </rPr>
      <t>CONTOH:</t>
    </r>
    <r>
      <rPr>
        <rFont val="Bookman Old Style"/>
        <color rgb="FF000000"/>
        <sz val="11.0"/>
      </rPr>
      <t xml:space="preserve"> 
Tersedianya ruang perkuliahan yang dilengkapi dengan sarana dan prasarana yang memadai untuk kegiatan pembelajaran baik untuk teori, praktik di laboratorium maupun bengkel</t>
    </r>
  </si>
  <si>
    <t>Tersedianya fasilitas laboratorium sesuai kebutuhan</t>
  </si>
  <si>
    <t xml:space="preserve">Dukungan sarana prasarana IT yang memadai </t>
  </si>
  <si>
    <t>Tersedianya panduan dokumen baku panduan penyusunan tugas akhir</t>
  </si>
  <si>
    <t>Tersedianya form bimbingan tugas akhir baik manual maupun melalui sistem informasi</t>
  </si>
  <si>
    <t>Tersedianya panduan dokumen baku panduan penyusunan Skripsi</t>
  </si>
  <si>
    <t>Tersedianya form bimbingan Skripsi baik manual maupun melalui sistem informasi</t>
  </si>
  <si>
    <t>Dukungan perijinan dan pendanaan untuk melakukan kegiatan penelitian dan pengabdian kepada masyarakat baik pendanaan Internal Perguruan Tinggi  maupun ekternal dari pemerintah / pihak lain.</t>
  </si>
  <si>
    <t>Adanya kerjasama antara Perguruan Tinggi dengan mitra DUDI untuk melakukan kegiatan penelitian dan pengabdian kepada masyarakat</t>
  </si>
  <si>
    <t xml:space="preserve">Kebijakan fleksibilitas waktu dalam melakukan pembimbingan (tugas akhir/skripsi/magang industri), penelitian dan pengabdian kepada masyarakat </t>
  </si>
  <si>
    <t>Semarang, 3 Januari 2025</t>
  </si>
  <si>
    <t>Tambahkan / hapus baris apabila diperlukan</t>
  </si>
  <si>
    <t>SKEMA PERTANGGUNGJAWABAN</t>
  </si>
  <si>
    <t>Dokumen laporan perkembangan  hasil kerja dilaporkan secara sistematis dan periodik  kepada Ketua Program Studi</t>
  </si>
  <si>
    <t xml:space="preserve">Dokumen Daftar kehadiran mengajar diserahkan secara sistematis dan periodik  ke Program Studi </t>
  </si>
  <si>
    <t>Dokumen laporan pelaksanaan perkuliahan sesuai dengan RPS dipalorkan secara periodik dan sistematis kepada ketua Program Studi</t>
  </si>
  <si>
    <t>Dokumen Hasil penilaian pembelajaran diserahkan kepada Program Studi melalui SIAKAD</t>
  </si>
  <si>
    <t>Dokumen Bukti kegiatan dilaporkan dan disimpan baik fisik maupun digital serta diunggah melalui Sister untuk dilakukan penilaian BKD</t>
  </si>
  <si>
    <t>Dokumen Jurnal Penelitian  dilaporkan kepada kaprodi dan diunggah ke  sinta</t>
  </si>
  <si>
    <t>KONSEKUENSI</t>
  </si>
  <si>
    <t>Jika memenuhi ekspektasi maka penilaian pegawai akan Baik direkomendasikan untuk pengembangan kompetensi lain atau tindakan lain</t>
  </si>
  <si>
    <t>Jika tidak memenuhi ekspektasi maka penilaian pegawai akan Tidak Baik dan direkomendasikan untuk pengembangan kompetensi  sesuai dengan bidangnya atau tindakan lain</t>
  </si>
  <si>
    <t>LAMP : 3</t>
  </si>
  <si>
    <t>EVALUASI KINERJA PEGAWAI</t>
  </si>
  <si>
    <t>PENDEKATAN HASIL KERJA KUALITATIF</t>
  </si>
  <si>
    <t>BAGI PEJABAT ADMINISTRASI DAN PEJABAT FUNGSIONAL</t>
  </si>
  <si>
    <r>
      <rPr>
        <rFont val="Arial"/>
        <color rgb="FF000000"/>
        <sz val="11.0"/>
      </rPr>
      <t xml:space="preserve">PERIODE: </t>
    </r>
    <r>
      <rPr>
        <rFont val="Arial"/>
        <strike/>
        <color rgb="FF000000"/>
        <sz val="11.0"/>
      </rPr>
      <t>TRIWULAN I</t>
    </r>
    <r>
      <rPr>
        <rFont val="Arial"/>
        <color rgb="FF000000"/>
        <sz val="11.0"/>
      </rPr>
      <t>/</t>
    </r>
    <r>
      <rPr>
        <rFont val="Arial"/>
        <strike/>
        <color rgb="FF000000"/>
        <sz val="11.0"/>
      </rPr>
      <t>II</t>
    </r>
    <r>
      <rPr>
        <rFont val="Arial"/>
        <color rgb="FF000000"/>
        <sz val="11.0"/>
      </rPr>
      <t>/</t>
    </r>
    <r>
      <rPr>
        <rFont val="Arial"/>
        <strike/>
        <color rgb="FF000000"/>
        <sz val="11.0"/>
      </rPr>
      <t>III</t>
    </r>
    <r>
      <rPr>
        <rFont val="Arial"/>
        <color rgb="FF000000"/>
        <sz val="11.0"/>
      </rPr>
      <t>/</t>
    </r>
    <r>
      <rPr>
        <rFont val="Arial"/>
        <strike/>
        <color rgb="FF000000"/>
        <sz val="11.0"/>
      </rPr>
      <t>IV</t>
    </r>
    <r>
      <rPr>
        <rFont val="Arial"/>
        <color rgb="FF000000"/>
        <sz val="11.0"/>
      </rPr>
      <t>-AKHIR*</t>
    </r>
  </si>
  <si>
    <t>NO.</t>
  </si>
  <si>
    <t>PEGAWAI YANG DINILAI</t>
  </si>
  <si>
    <t>PANGKAT/GOL. RUANG</t>
  </si>
  <si>
    <t xml:space="preserve">INSTANSI </t>
  </si>
  <si>
    <t>REALISASI BERDASARKAN BUKTI DUKUNG</t>
  </si>
  <si>
    <t>UMPAN BALIK BERKELANJUTAN BERDASARKAN BUKTI DUKUNG</t>
  </si>
  <si>
    <t>HASIL KERJA
1-Dibawah Ekspektasi
2- Sesuai Ekspektasi
3- diatas Ekspektasi</t>
  </si>
  <si>
    <t xml:space="preserve">Angka </t>
  </si>
  <si>
    <t>Dibawah Ekspektasi</t>
  </si>
  <si>
    <t>Sesuai Ekspektasi</t>
  </si>
  <si>
    <r>
      <rPr>
        <rFont val="Arial"/>
        <color rgb="FF000000"/>
        <sz val="11.0"/>
      </rPr>
      <t xml:space="preserve">Dosen melakukan kegiatan perkuliahan dengan mahasiswa dengan bukti SK mengajar, absensi dan lainnya dan dokumen pelaksanaan lainnya yang lengkap
</t>
    </r>
    <r>
      <rPr>
        <rFont val="Arial"/>
        <color rgb="FFC00000"/>
        <sz val="11.0"/>
      </rPr>
      <t>BUKTI DUKUNG: (LINK GOOGLE DRIVE)</t>
    </r>
  </si>
  <si>
    <r>
      <rPr>
        <rFont val="Arial"/>
        <color rgb="FFFF0000"/>
        <sz val="11.0"/>
      </rPr>
      <t>Contoh:</t>
    </r>
    <r>
      <rPr>
        <rFont val="Arial"/>
        <color rgb="FF000000"/>
        <sz val="11.0"/>
      </rPr>
      <t xml:space="preserve"> Dosen sudah bekerja dengan sangat baik. Pertahankan</t>
    </r>
  </si>
  <si>
    <t>Diatas Ekspektasi</t>
  </si>
  <si>
    <r>
      <rPr>
        <rFont val="Arial"/>
        <color rgb="FF000000"/>
        <sz val="11.0"/>
      </rPr>
      <t xml:space="preserve">Dosen telah melakukan penelitian sesuai dengan bidang ilmunya dan diselesaikan tepat waktu dan dokumen pelaksanaan yang lengkap
</t>
    </r>
    <r>
      <rPr>
        <rFont val="Arial"/>
        <color rgb="FFC00000"/>
        <sz val="11.0"/>
      </rPr>
      <t>BUKTI DUKUNG: (LINK GOOGLE DRIVE)</t>
    </r>
  </si>
  <si>
    <r>
      <rPr>
        <rFont val="Arial"/>
        <color rgb="FFFF0000"/>
        <sz val="11.0"/>
      </rPr>
      <t xml:space="preserve">'Contoh: </t>
    </r>
    <r>
      <rPr>
        <rFont val="Arial"/>
        <color rgb="FF000000"/>
        <sz val="11.0"/>
      </rPr>
      <t xml:space="preserve"> Dosen sudah bekerja dengan sangat baik. Pertahankan</t>
    </r>
  </si>
  <si>
    <r>
      <rPr>
        <rFont val="Arial"/>
        <color rgb="FF000000"/>
        <sz val="11.0"/>
      </rPr>
      <t xml:space="preserve">Dosen telah melakukan kegiatan pengabdian kepada msyarakat dengan baik dan memberikan manfaat sosial, dilaksanakan tepat waktu dan dokumen pelaksanaan yang lengkap
</t>
    </r>
    <r>
      <rPr>
        <rFont val="Arial"/>
        <color rgb="FFC00000"/>
        <sz val="11.0"/>
      </rPr>
      <t>BUKTI DUKUNG: (LINK GOOGLE DRIVE)</t>
    </r>
  </si>
  <si>
    <t>Dosen sudah bekerja dengan sangat baik. Pertahankan</t>
  </si>
  <si>
    <r>
      <rPr>
        <rFont val="Arial"/>
        <color rgb="FF000000"/>
        <sz val="11.0"/>
      </rPr>
      <t xml:space="preserve">Dosen menjadi penguji Skripsi Mahasiswa sesuai dengan beban  jumlah mahasiswa  yang harus diuji ditunjukkan dengan bukti dokumen sripsi mahasiswa dan dokumen pelaksanaan yang lengkap
</t>
    </r>
    <r>
      <rPr>
        <rFont val="Arial"/>
        <color rgb="FFC00000"/>
        <sz val="11.0"/>
      </rPr>
      <t>BUKTI DUKUNG: (LINK GOOGLE DRIVE)</t>
    </r>
  </si>
  <si>
    <r>
      <rPr>
        <rFont val="Arial"/>
        <color rgb="FF000000"/>
        <sz val="11.0"/>
      </rPr>
      <t xml:space="preserve">Dosen melakukan pembimbingan magang, praktek industri dengan bukti dokumen laporan magang sesuai waktu yang ditentukan dan dokumen pelaksanaan yang lengkap
</t>
    </r>
    <r>
      <rPr>
        <rFont val="Arial"/>
        <color rgb="FFC00000"/>
        <sz val="11.0"/>
      </rPr>
      <t>BUKTI DUKUNG: (LINK GOOGLE DRIVE)</t>
    </r>
  </si>
  <si>
    <t>SESUAI EKSPEKTASI</t>
  </si>
  <si>
    <r>
      <rPr>
        <rFont val="Arial"/>
        <color rgb="FF000000"/>
        <sz val="11.0"/>
      </rPr>
      <t xml:space="preserve">Dosen melakukan pengabdian kepada masyarakat dengan bukti dukung laporan hasil pengabdian masyarakat sesuai dengan panduan dan dokumen pelaksanaan yang lengkap
</t>
    </r>
    <r>
      <rPr>
        <rFont val="Arial"/>
        <color rgb="FFC00000"/>
        <sz val="11.0"/>
      </rPr>
      <t>BUKTI DUKUNG: (LINK GOOGLE DRIVE)</t>
    </r>
  </si>
  <si>
    <r>
      <rPr>
        <rFont val="Arial"/>
        <color rgb="FF000000"/>
        <sz val="11.0"/>
      </rPr>
      <t xml:space="preserve">Dosen merancang karya teknologi yang diajukan untuk memperoleh HKI dengan bukti sertifikat hak cipta dan dokumen pelaksanaan yang lengkap
</t>
    </r>
    <r>
      <rPr>
        <rFont val="Arial"/>
        <color rgb="FFC00000"/>
        <sz val="11.0"/>
      </rPr>
      <t>BUKTI DUKUNG: (LINK GOOGLE DRIVE)</t>
    </r>
  </si>
  <si>
    <r>
      <rPr>
        <rFont val="Arial"/>
        <color rgb="FF000000"/>
        <sz val="11.0"/>
      </rPr>
      <t xml:space="preserve">Dosen telah melakukkan tugas tambahan dengan baik disertai dengan bukti dukung yang lengkap
</t>
    </r>
    <r>
      <rPr>
        <rFont val="Arial"/>
        <color rgb="FFC00000"/>
        <sz val="11.0"/>
      </rPr>
      <t>LINK GOOGLE DRIVE:</t>
    </r>
  </si>
  <si>
    <r>
      <rPr>
        <rFont val="Arial"/>
        <color rgb="FF000000"/>
        <sz val="11.0"/>
      </rPr>
      <t xml:space="preserve">Dosen telah melakukkan tugas tambahan dengan baik disertai dengan bukti dukung yang lengkap
</t>
    </r>
    <r>
      <rPr>
        <rFont val="Arial"/>
        <color rgb="FFC00000"/>
        <sz val="11.0"/>
      </rPr>
      <t>LINK GOOGLE DRIVE:</t>
    </r>
  </si>
  <si>
    <r>
      <rPr>
        <rFont val="Arial"/>
        <color rgb="FF000000"/>
        <sz val="11.0"/>
      </rPr>
      <t xml:space="preserve">Dosen telah melakukkan tugas tambahan dengan baik disertai dengan bukti dukung yang lengkap
</t>
    </r>
    <r>
      <rPr>
        <rFont val="Arial"/>
        <color rgb="FFC00000"/>
        <sz val="11.0"/>
      </rPr>
      <t>LINK GOOGLE DRIVE:</t>
    </r>
  </si>
  <si>
    <r>
      <rPr>
        <rFont val="Arial"/>
        <color rgb="FF000000"/>
        <sz val="11.0"/>
      </rPr>
      <t xml:space="preserve">Dosen telah melakukkan tugas tambahan dengan baik disertai dengan bukti dukung yang lengkap
</t>
    </r>
    <r>
      <rPr>
        <rFont val="Arial"/>
        <color rgb="FFC00000"/>
        <sz val="11.0"/>
      </rPr>
      <t>LINK GOOGLE DRIVE:</t>
    </r>
  </si>
  <si>
    <t>RATING HASIL KERJA*</t>
  </si>
  <si>
    <t>Rekomendasi :</t>
  </si>
  <si>
    <t>PERILAKU KERJA</t>
  </si>
  <si>
    <t>dosen yeng bersangkutan sudah baik dalam melakukan pelayanan,  didukung dengan bukti hasil survey terhadap pelayanan publik  yang baik</t>
  </si>
  <si>
    <t>- Melaksanakan tugas dengan jujur, bertanggungjawab, cermat, disiplin dan berintegritas tinggi</t>
  </si>
  <si>
    <t>Dosen yang bersangkutan telah melaksanakn tugas dengan baik, jujur dan berintegritas tinggi  serta tidak pernah menyalahgunakan kewenangan jabatan didukung dengan dokumen pendukung</t>
  </si>
  <si>
    <t>- Menggunakan kekayaan dan barang milik negara secara bertanggungjawab, efektif, dan efisien</t>
  </si>
  <si>
    <t>- Meningkatkan kompetensi diri untuk menjawab tantangan yang selalu berubah</t>
  </si>
  <si>
    <t>… dst.. (isi sesuai dengan situasi yang sebenarnya)</t>
  </si>
  <si>
    <t>- Memegang teguh ideologi Pancasila, Undang-Undang Dasar Negara Republik Indonesia Tahun 1945, setia kepada Negara Kesatuan Republik Indonesia serta pemerintahan yang sah</t>
  </si>
  <si>
    <t>- Menggerakkan pemanfaatan berbagai sumberdaya untuk tujuan bersama</t>
  </si>
  <si>
    <t>RATING PERILAKU KERJA*</t>
  </si>
  <si>
    <t>PREDIKAT KINERJA PEGAWAI*</t>
  </si>
  <si>
    <t>Semarang, 2 Januari 2026</t>
  </si>
  <si>
    <t>DOKUMEN EVALUASI KINERJA PEGAWAI</t>
  </si>
  <si>
    <t>PERIODE*: TRIWULAN I/II/III/IV-AKHIR**</t>
  </si>
  <si>
    <t>KEMENTERIAN PENDIDIKAN, KEBUDAYAAN, RISET, DAN TEKNOLOGI</t>
  </si>
  <si>
    <t>PERIODE PENILAIAN:</t>
  </si>
  <si>
    <t>CATATAN :</t>
  </si>
  <si>
    <t>PILIH SALAH SATU UNTUK PENCETAKAN !!</t>
  </si>
  <si>
    <r>
      <rPr>
        <rFont val="Bookman Old Style"/>
        <color theme="1"/>
        <sz val="11.0"/>
      </rPr>
      <t xml:space="preserve">PERIODE*: </t>
    </r>
    <r>
      <rPr>
        <rFont val="Bookman Old Style"/>
        <strike/>
        <color theme="1"/>
        <sz val="11.0"/>
      </rPr>
      <t>TRIWULAN I/II/III/IV</t>
    </r>
    <r>
      <rPr>
        <rFont val="Bookman Old Style"/>
        <color theme="1"/>
        <sz val="11.0"/>
      </rPr>
      <t>-AKHIR**</t>
    </r>
  </si>
  <si>
    <t>01 JANUARI S.D. 31 DESEMBER TAHUN 2025</t>
  </si>
  <si>
    <t>NIP</t>
  </si>
  <si>
    <t>ATASAN PEJABAT PENILAI KINERJA</t>
  </si>
  <si>
    <t>EVALUASI KINERJA</t>
  </si>
  <si>
    <t>CAPAIAN KINERJA ORGANISASI</t>
  </si>
  <si>
    <t>PREDIKAT KINERJA PEGAWAI</t>
  </si>
  <si>
    <t>CATATAN/ REKOMENDASI</t>
  </si>
  <si>
    <t>REKOMENDASI</t>
  </si>
  <si>
    <t>Pegawai yang dinilai</t>
  </si>
  <si>
    <t>Pejabat Penilai Kinerja,</t>
  </si>
  <si>
    <t>Semarang, 4 Januari 2023</t>
  </si>
  <si>
    <t>Atasan Pejabat Penilai Kinerja,</t>
  </si>
  <si>
    <t>Di Atas Ekspektasi</t>
  </si>
  <si>
    <t>Istimewa</t>
  </si>
  <si>
    <t>Di Bawah Ekspektasi</t>
  </si>
  <si>
    <t>Baik</t>
  </si>
  <si>
    <t>Butuh Perbaikan</t>
  </si>
  <si>
    <t>Sesuai
Ekspektasi</t>
  </si>
  <si>
    <t>Di Atas
Ekspektasi</t>
  </si>
  <si>
    <t>Hasil Kerja</t>
  </si>
  <si>
    <t>Perilaku Kerja</t>
  </si>
  <si>
    <t>Concatenate</t>
  </si>
  <si>
    <t>Hasil</t>
  </si>
  <si>
    <r>
      <rPr>
        <rFont val="Calibri"/>
        <color rgb="FF000000"/>
        <sz val="11.0"/>
      </rPr>
      <t>Kurang/</t>
    </r>
    <r>
      <rPr>
        <rFont val="Calibri"/>
        <i/>
        <color rgb="FF000000"/>
        <sz val="11.0"/>
      </rPr>
      <t>Misconduct</t>
    </r>
  </si>
  <si>
    <t>Sangat Kurang</t>
  </si>
  <si>
    <t>Kategori</t>
  </si>
  <si>
    <t>SANGAT BAIK</t>
  </si>
  <si>
    <t>Pola Distribusi</t>
  </si>
  <si>
    <t>BAIK</t>
  </si>
  <si>
    <t>BUTUH PERBAIKAN</t>
  </si>
  <si>
    <r>
      <rPr>
        <rFont val="Calibri"/>
        <color rgb="FF000000"/>
        <sz val="8.0"/>
      </rPr>
      <t>KURANG/</t>
    </r>
    <r>
      <rPr>
        <rFont val="Calibri"/>
        <i/>
        <color rgb="FF000000"/>
        <sz val="8.0"/>
      </rPr>
      <t>MISS CONDUCT</t>
    </r>
  </si>
  <si>
    <r>
      <rPr>
        <rFont val="Calibri"/>
        <color rgb="FF000000"/>
        <sz val="8.0"/>
      </rPr>
      <t>KURANG/</t>
    </r>
    <r>
      <rPr>
        <rFont val="Calibri"/>
        <i/>
        <color rgb="FF000000"/>
        <sz val="8.0"/>
      </rPr>
      <t>MISS CONDUCT</t>
    </r>
  </si>
  <si>
    <t>SANGAT KURANG</t>
  </si>
  <si>
    <r>
      <rPr>
        <rFont val="Calibri"/>
        <color rgb="FF000000"/>
        <sz val="11.0"/>
      </rPr>
      <t>Kurang/</t>
    </r>
    <r>
      <rPr>
        <rFont val="Calibri"/>
        <i/>
        <color rgb="FF000000"/>
        <sz val="11.0"/>
      </rPr>
      <t>Misconduct</t>
    </r>
  </si>
  <si>
    <r>
      <rPr>
        <rFont val="Calibri"/>
        <color rgb="FF000000"/>
        <sz val="11.0"/>
      </rPr>
      <t>Kurang/</t>
    </r>
    <r>
      <rPr>
        <rFont val="Calibri"/>
        <i/>
        <color rgb="FF000000"/>
        <sz val="11.0"/>
      </rPr>
      <t>Misconduct</t>
    </r>
  </si>
  <si>
    <r>
      <rPr>
        <rFont val="Calibri"/>
        <color rgb="FF000000"/>
        <sz val="8.0"/>
      </rPr>
      <t>KURANG/</t>
    </r>
    <r>
      <rPr>
        <rFont val="Calibri"/>
        <i/>
        <color rgb="FF000000"/>
        <sz val="8.0"/>
      </rPr>
      <t>MISS CONDUCT</t>
    </r>
  </si>
  <si>
    <r>
      <rPr>
        <rFont val="Calibri"/>
        <color rgb="FF000000"/>
        <sz val="11.0"/>
      </rPr>
      <t>Kurang/</t>
    </r>
    <r>
      <rPr>
        <rFont val="Calibri"/>
        <i/>
        <color rgb="FF000000"/>
        <sz val="11.0"/>
      </rPr>
      <t>Misconduct</t>
    </r>
  </si>
  <si>
    <r>
      <rPr>
        <rFont val="Calibri"/>
        <color rgb="FF000000"/>
        <sz val="11.0"/>
      </rPr>
      <t>Kurang/</t>
    </r>
    <r>
      <rPr>
        <rFont val="Calibri"/>
        <i/>
        <color rgb="FF000000"/>
        <sz val="11.0"/>
      </rPr>
      <t>Misconduct</t>
    </r>
  </si>
  <si>
    <r>
      <rPr>
        <rFont val="Calibri"/>
        <color rgb="FF000000"/>
        <sz val="11.0"/>
      </rPr>
      <t>Kurang/</t>
    </r>
    <r>
      <rPr>
        <rFont val="Calibri"/>
        <i/>
        <color rgb="FF000000"/>
        <sz val="11.0"/>
      </rPr>
      <t>Misconduct</t>
    </r>
  </si>
  <si>
    <t>KURANG/MISS CONDUCT</t>
  </si>
  <si>
    <t>Sangat Baik</t>
  </si>
  <si>
    <t>Jumlah</t>
  </si>
  <si>
    <t>Kurang/Missconduct</t>
  </si>
  <si>
    <t>Sangat
Kurang</t>
  </si>
  <si>
    <r>
      <rPr>
        <rFont val="Calibri"/>
        <color rgb="FF000000"/>
        <sz val="11.0"/>
      </rPr>
      <t xml:space="preserve">Kurang/
</t>
    </r>
    <r>
      <rPr>
        <rFont val="Calibri"/>
        <i/>
        <color rgb="FF000000"/>
        <sz val="11.0"/>
      </rPr>
      <t>Misconduct</t>
    </r>
  </si>
  <si>
    <t>Butuh
Perbaikan</t>
  </si>
  <si>
    <t>NO</t>
  </si>
  <si>
    <t>UNSUR</t>
  </si>
  <si>
    <t>KEGIATAN</t>
  </si>
  <si>
    <t>A.</t>
  </si>
  <si>
    <t>MANAJEMEN PNS</t>
  </si>
  <si>
    <t>Formasi</t>
  </si>
  <si>
    <t>Pengadaan</t>
  </si>
  <si>
    <t>Sangat
Baik</t>
  </si>
  <si>
    <t>Mutasi Kepegawaian</t>
  </si>
  <si>
    <t xml:space="preserve">Status dan Kedudukan Hukum Kepegawaian PNS </t>
  </si>
  <si>
    <t>Peningkatan Pendidikan</t>
  </si>
  <si>
    <t>DIATAS EKSPEKTASI</t>
  </si>
  <si>
    <t>DIBAWAH EKSPEKTASI</t>
  </si>
  <si>
    <t>Mutasi Lain-lain</t>
  </si>
  <si>
    <t>h.</t>
  </si>
  <si>
    <t>Pendidikan dan Pelatihan</t>
  </si>
  <si>
    <t>i.</t>
  </si>
  <si>
    <t>Penggajian, Tunjangan dan Kesejahteraan</t>
  </si>
  <si>
    <t>j.</t>
  </si>
  <si>
    <t>Tata Usaha Kepegawaian</t>
  </si>
  <si>
    <t>k.</t>
  </si>
  <si>
    <t>Disiplin dan Pengendalian Kepegawaian</t>
  </si>
  <si>
    <t>l.</t>
  </si>
  <si>
    <t>Pemberhentian</t>
  </si>
  <si>
    <t>B.</t>
  </si>
  <si>
    <t>PENGEMBANGAN SISTEM MANAJEMEN PNS</t>
  </si>
  <si>
    <t>Sistem Rekrutmen Pegawai</t>
  </si>
  <si>
    <t xml:space="preserve">Sistem Computer Assisted Test (CAT) </t>
  </si>
  <si>
    <t>Sistem Pengembangan Jabatan (anjab)</t>
  </si>
  <si>
    <t>Sistem Ketatausahaan Kepegawaian</t>
  </si>
  <si>
    <t>Penyusunan Naskah Akademik</t>
  </si>
  <si>
    <t>Pelaporan</t>
  </si>
  <si>
    <t>PERJANJIAN KINERJA PIMPINAN UNIT KERJA</t>
  </si>
  <si>
    <t xml:space="preserve">PENGHITUNGAN FORMASI JABATAN  ANALIS KEPEGAWAIAN </t>
  </si>
  <si>
    <t>Sasaran</t>
  </si>
  <si>
    <t>Indikator Kinerja Kegiatan</t>
  </si>
  <si>
    <t>Target</t>
  </si>
  <si>
    <t>UNIVERSITAS  ANU</t>
  </si>
  <si>
    <t>Jumlah layanan akademik dan non akademik berbasis teknologi informasi yang terintegrasi</t>
  </si>
  <si>
    <t>1 daftar</t>
  </si>
  <si>
    <t>SUB UNSUR</t>
  </si>
  <si>
    <t>BUTIR KEGIATAN                                                                                                                          (DITENTUKAN BERDASARKAN  UNSUR UTAMA) *)</t>
  </si>
  <si>
    <t>KODE KEGIATAN</t>
  </si>
  <si>
    <t>1 kegiatan</t>
  </si>
  <si>
    <t>VOLUME KEGIATAN DALAM 1 (SATU) TAHUN</t>
  </si>
  <si>
    <t>SATUAN         HASIL</t>
  </si>
  <si>
    <t>ANGKA KREDIT</t>
  </si>
  <si>
    <t>PELAKSANA KEGIATAN</t>
  </si>
  <si>
    <t>24 pegawai</t>
  </si>
  <si>
    <t>3 pegawai</t>
  </si>
  <si>
    <t>53 pegawai</t>
  </si>
  <si>
    <t>10 pegawai</t>
  </si>
  <si>
    <t>5 pegawai</t>
  </si>
  <si>
    <t>25 pegawai</t>
  </si>
  <si>
    <t>24 daftar</t>
  </si>
  <si>
    <t xml:space="preserve">UNSUR UTAMA : </t>
  </si>
  <si>
    <t>6 daftar</t>
  </si>
  <si>
    <t>II.</t>
  </si>
  <si>
    <t>TUGAS POKOK :</t>
  </si>
  <si>
    <t>26 pegawai</t>
  </si>
  <si>
    <t>2 laporan</t>
  </si>
  <si>
    <t>1 laporan</t>
  </si>
  <si>
    <t>Analis Kepegawaian Keterampilan</t>
  </si>
  <si>
    <t>1.</t>
  </si>
  <si>
    <t xml:space="preserve">Membuat konsep surat permintaan kebutuhan tambahan pegawai  </t>
  </si>
  <si>
    <t>Surat</t>
  </si>
  <si>
    <t>AK Pel. Lanjutan</t>
  </si>
  <si>
    <t>2.</t>
  </si>
  <si>
    <t>Menyiapkan bahan pembahasan rencana usul formasi</t>
  </si>
  <si>
    <t>Bahan</t>
  </si>
  <si>
    <t>**silakan disesuaikan dengan PK Pimpinan Unit Kerja</t>
  </si>
  <si>
    <t>3.</t>
  </si>
  <si>
    <t xml:space="preserve">Memeriksa usul formasi </t>
  </si>
  <si>
    <t>Usul</t>
  </si>
  <si>
    <t>AK Penyelia</t>
  </si>
  <si>
    <t>4.</t>
  </si>
  <si>
    <t>Menyiapkan surat/surat jawaban permasalahan usul formasi</t>
  </si>
  <si>
    <t>Analis Kepegawaian Keahlian</t>
  </si>
  <si>
    <t>Melakukan analisis persediaan pegawai per satuan unit kerja, dengan :</t>
  </si>
  <si>
    <t>a).</t>
  </si>
  <si>
    <t>Menyusun daftar susunan jabatan</t>
  </si>
  <si>
    <t>Daftar</t>
  </si>
  <si>
    <t>AK Pertama</t>
  </si>
  <si>
    <t>b).</t>
  </si>
  <si>
    <t>Menyusun daftar susunan pegawai menurut jabatan</t>
  </si>
  <si>
    <t>c).</t>
  </si>
  <si>
    <t>Membuat perkiraan perubahan komposisi pegawai yang akan pensiun dan rencana promosi serta mutasi</t>
  </si>
  <si>
    <t>d).</t>
  </si>
  <si>
    <t>Membuat perkiraan pegawai untuk waktu 2 sampai dengan 5 tahun</t>
  </si>
  <si>
    <t xml:space="preserve">Menganalisis jabatan yang meliputi uraian jabatan, syarat jabatan, dan peta jabatan serta kekuatan pegawai yang menghasilkan informasi jabatan </t>
  </si>
  <si>
    <t>AK Muda</t>
  </si>
  <si>
    <t>Melakukan peninjauan kembali atas informasi jabatan, apabila informasi jabatan telah tersedia</t>
  </si>
  <si>
    <t xml:space="preserve">Melaksanakan pengumpulan data, dengan : </t>
  </si>
  <si>
    <t xml:space="preserve">Mengumpulkan data  pegawai tahun berjalan untuk mengetahui pegawai yang pensiun, meninggal dunia, naik pangkat, pindah instansi maupun berhenti </t>
  </si>
  <si>
    <t>Mengumpulkan data jabatan fungsional umum per satuan unit kerja dengan metode analisis kecenderungan berdasarkan indeks</t>
  </si>
  <si>
    <t>Unit Kerja/     SKPD</t>
  </si>
  <si>
    <t>Mengumpulkan data jabatan fungsional umum per satuan unit kerja dengan mempertimbangkan faktor beban kerja, standar kemampuan rata-rata, waktu kerja dan memperhatikan profil daerah</t>
  </si>
  <si>
    <r>
      <rPr>
        <rFont val="Bookman Old Style"/>
        <color rgb="FFFF0000"/>
        <sz val="8.0"/>
      </rPr>
      <t xml:space="preserve">Mengumpulkan data  tenaga guru yang ada (TK, SD, SLTP, SMU &amp; SMK) </t>
    </r>
    <r>
      <rPr>
        <rFont val="Calibri"/>
        <color rgb="FFFF0000"/>
        <sz val="8.0"/>
      </rPr>
      <t>*)</t>
    </r>
  </si>
  <si>
    <t>Sekolah</t>
  </si>
  <si>
    <t>e).</t>
  </si>
  <si>
    <t>Mengumpulkan data  tenaga kesehatan yang ada (pada Rumah Sakit &amp; Puskesmas) **)</t>
  </si>
  <si>
    <t>Rumah Sakit /Puskesmas</t>
  </si>
  <si>
    <t>f).</t>
  </si>
  <si>
    <t>Mengumpulkan data pejabat fungsional yang ada</t>
  </si>
  <si>
    <t>5.</t>
  </si>
  <si>
    <t>Melaksanakan penyusunan, dengan :</t>
  </si>
  <si>
    <t>Menyusun informasi jabatan setiap pegawai yang meliputi uraian jabatan dan syarat jabatan dari suatu unit organisasi</t>
  </si>
  <si>
    <t>Menyusun peta jabatan per satuan unit kerja yang merupakan susunan nama dan tingkat jabatan struktural dan fungsional yang tergambar dalam suatu struktur organisasi dari tingkat paling rendah sampai dengan tingkat paling tinggi</t>
  </si>
  <si>
    <t>Peta Jabatan</t>
  </si>
  <si>
    <t>6.</t>
  </si>
  <si>
    <t>Melaksanakan analisis beban kerja dalam rangka penghitungan kebutuhan jabatan per satuan unit kerja, dengan :</t>
  </si>
  <si>
    <t>Menghitung jumlah kebutuhan jabatan fungsional umum dengan metode analisis kecenderungan berdasarkan indeks</t>
  </si>
  <si>
    <t>Menghitung jumlah kebutuhan jabatan fungsional umum dengan mempertimbangkan faktor beban kerja, standar  kemampuan rata-rata, waktu kerja dan memperhatikan profil daerah</t>
  </si>
  <si>
    <t>Menghitung jumlah kebutuhan tenaga guru pada  setiap TK, SD, SLTP, SMU dan SMK *)</t>
  </si>
  <si>
    <r>
      <rPr>
        <rFont val="Bookman Old Style"/>
        <color rgb="FFFF0000"/>
        <sz val="8.0"/>
      </rPr>
      <t xml:space="preserve">Menghitung jumlah kebutuhan tenaga kesehatan pada setiap Rumah Sakit dan Puskesmas </t>
    </r>
    <r>
      <rPr>
        <rFont val="Calibri"/>
        <color rgb="FFFF0000"/>
        <sz val="8.0"/>
      </rPr>
      <t>**)</t>
    </r>
  </si>
  <si>
    <t>Menghitung jumlah kebutuhan jabatan fungsional  berdasarkan pedoman penyusunan formasi jabatan fungsional yang ditetapkan instansi pembina</t>
  </si>
  <si>
    <t>7.</t>
  </si>
  <si>
    <t>Merekapitulasi hasil penghitungan kebutuhan pegawai pada setiap jabatan</t>
  </si>
  <si>
    <t>8.</t>
  </si>
  <si>
    <t>Merekapitulasi hasil penghitungan kebutuhan pegawai pada setiap instansi</t>
  </si>
  <si>
    <t>AK Madya</t>
  </si>
  <si>
    <t>9.</t>
  </si>
  <si>
    <t>Mengolah data kebutuhan pegawai</t>
  </si>
  <si>
    <t>Laporan</t>
  </si>
  <si>
    <t>10.</t>
  </si>
  <si>
    <t>Menganalisis kesenjangan antara profil PNS dengan syarat jabatan</t>
  </si>
  <si>
    <t>11.</t>
  </si>
  <si>
    <t>Mengevaluasi kebutuhan pegawai dengan cara membandingkan antara jumlah persediaan dengan kebutuhan pegawai untuk jabatan sehingga diperoleh jumlah kelebihan dan kekurangan pegawai</t>
  </si>
  <si>
    <t>12.</t>
  </si>
  <si>
    <t>Membuat konsep surat pertimbangan/rekomendasi distribusi pegawai dari unit organisasi yang kelebihan kepada unit organisasi yang kekurangan</t>
  </si>
  <si>
    <t>13.</t>
  </si>
  <si>
    <r>
      <rPr>
        <rFont val="Bookman Old Style"/>
        <color rgb="FF000000"/>
        <sz val="8.0"/>
      </rPr>
      <t xml:space="preserve">Membuat konsep surat keputusan penarikan PNS yang dipekerjakan atau diperbantukan pada instansi lain </t>
    </r>
  </si>
  <si>
    <t>14.</t>
  </si>
  <si>
    <r>
      <rPr>
        <rFont val="Bookman Old Style"/>
        <color rgb="FF000000"/>
        <sz val="8.0"/>
      </rPr>
      <t xml:space="preserve">Membuat laporan penilaian kinerja, penegakan disiplin PNS, dan penilaian kompetensi untuk mengetahui PNS yang memiliki kompetensi dan kapabilitas </t>
    </r>
  </si>
  <si>
    <t>15.</t>
  </si>
  <si>
    <t xml:space="preserve">Membuat laporan  pemetaan potensi dalam rangka mengetahui minat dan bakat pegawai </t>
  </si>
  <si>
    <t>16.</t>
  </si>
  <si>
    <t xml:space="preserve">Melakukan pemberdayaan dengan cara memberikan pendidikan dan pelatihan serta memperkaya tugas pegawai </t>
  </si>
  <si>
    <t>Paket</t>
  </si>
  <si>
    <t>17.</t>
  </si>
  <si>
    <t xml:space="preserve">Membuat daftar peringkat bagi PNS yang belum memiliki kompetensi dan kapabilitas sesuai dengan syarat jabatan </t>
  </si>
  <si>
    <t>18.</t>
  </si>
  <si>
    <t>Merencanakan pengangkatan PNS yang menduduki jabatan fungsional umum ke dalam jabatan fungsional</t>
  </si>
  <si>
    <t>19.</t>
  </si>
  <si>
    <t>Menyusun rencana pengembangan pegawai pada Instansi</t>
  </si>
  <si>
    <t>20.</t>
  </si>
  <si>
    <t xml:space="preserve">Menyusun telaahan terhadap PNS  yang tidak memiliki kompetensi </t>
  </si>
  <si>
    <t>Naskah</t>
  </si>
  <si>
    <t>21.</t>
  </si>
  <si>
    <r>
      <rPr>
        <rFont val="Bookman Old Style"/>
        <color rgb="FF000000"/>
        <sz val="8.0"/>
      </rPr>
      <t xml:space="preserve">Menyusun perencanaan pegawai untuk 5 (lima) tahun ke depan dengan pendekatan </t>
    </r>
    <r>
      <rPr>
        <rFont val="Bookman Old Style"/>
        <i/>
        <color rgb="FF000000"/>
        <sz val="8.0"/>
      </rPr>
      <t xml:space="preserve">positive growth </t>
    </r>
  </si>
  <si>
    <t>22.</t>
  </si>
  <si>
    <t xml:space="preserve">Mengevaluasi dan menganalisis organisasi yang menyangkut tugas, fungsi, dan struktur organisasi   </t>
  </si>
  <si>
    <t>23.</t>
  </si>
  <si>
    <t xml:space="preserve">Membuat laporan hasil penataan PNS </t>
  </si>
  <si>
    <t>24.</t>
  </si>
  <si>
    <r>
      <rPr>
        <rFont val="Bookman Old Style"/>
        <color rgb="FF000000"/>
        <sz val="8.0"/>
      </rPr>
      <t xml:space="preserve">Membuat daftar jumlah kebutuhan pegawai </t>
    </r>
  </si>
  <si>
    <t>25.</t>
  </si>
  <si>
    <t xml:space="preserve">Menyusun rencana tambahan formasi pegawai baru </t>
  </si>
  <si>
    <t>26.</t>
  </si>
  <si>
    <t xml:space="preserve">Membuat konsep surat pengantar  usul  kebutuhan tambahan pegawai </t>
  </si>
  <si>
    <t>27.</t>
  </si>
  <si>
    <t>Memverifikasi data usul kebutuhan pegawai</t>
  </si>
  <si>
    <t xml:space="preserve">Data </t>
  </si>
  <si>
    <t>28.</t>
  </si>
  <si>
    <t>Mengevaluasi kebutuhan pegawai</t>
  </si>
  <si>
    <t>Data</t>
  </si>
  <si>
    <t>29.</t>
  </si>
  <si>
    <t>Menganalisis hasil penghitungan kebutuhan pegawai setiap jabatan dengan jumlah pegawai yang ada</t>
  </si>
  <si>
    <t>30.</t>
  </si>
  <si>
    <t xml:space="preserve">Membuat konsep surat permintaan kebutuhan tambahan pegawai </t>
  </si>
  <si>
    <t>31.</t>
  </si>
  <si>
    <t xml:space="preserve">Memeriksa konsep surat jawaban permasalahan usul formasi </t>
  </si>
  <si>
    <t>Konsep Surat</t>
  </si>
  <si>
    <t>32.</t>
  </si>
  <si>
    <t xml:space="preserve">Menyusun kekuatan pegawai/bezetting </t>
  </si>
  <si>
    <t>33.</t>
  </si>
  <si>
    <t>Menyusun kebutuhan pegawai</t>
  </si>
  <si>
    <t>34.</t>
  </si>
  <si>
    <t>Menyusun usul formasi</t>
  </si>
  <si>
    <t>35.</t>
  </si>
  <si>
    <t xml:space="preserve">Membuat konsep surat pertimbangan teknis/penetapan usul formasi </t>
  </si>
  <si>
    <t>36.</t>
  </si>
  <si>
    <t xml:space="preserve">Fasilitasi penyusunan tambahan formasi </t>
  </si>
  <si>
    <t>Kegiatan</t>
  </si>
  <si>
    <t>Perencanaan dan Persiapan Pengangkatan CPNS :</t>
  </si>
  <si>
    <t>Menyiapkan bahan rapat persiapan pengadaan pegawai</t>
  </si>
  <si>
    <t xml:space="preserve">Melakukan pengawasan pengepakan naskah soal ujian </t>
  </si>
  <si>
    <t>Materi</t>
  </si>
  <si>
    <t>Menyiapkan konsep naskah pengumuman penerimaan pegawai</t>
  </si>
  <si>
    <t>AK Pelaksana</t>
  </si>
  <si>
    <t xml:space="preserve">Membuat perencanaan dan persiapan pengadaan CPNS berdasarkan formasi </t>
  </si>
  <si>
    <t>Memeriksa dan meneliti perencanaan pengadaan CPNS berdasarkan formasi</t>
  </si>
  <si>
    <t xml:space="preserve">Menyusun naskah panduan pelaksanaan pengadaan CPNS </t>
  </si>
  <si>
    <t>Menyusun tata tertib pelaksanaan ujian saringan</t>
  </si>
  <si>
    <t>Panduan</t>
  </si>
  <si>
    <t>Menyusun jadwal pelaksanaan pengadaan CPNS</t>
  </si>
  <si>
    <t>Penyusunan materi ujian pengadaan CPNS :</t>
  </si>
  <si>
    <t>1).</t>
  </si>
  <si>
    <t>Menyusun materi ujian pengadaan CPNS, sebagai Ketua</t>
  </si>
  <si>
    <t>2).</t>
  </si>
  <si>
    <t>Menyusun materi ujian pengadaan CPNS, sebagai Anggota</t>
  </si>
  <si>
    <t>Semua jenjang</t>
  </si>
  <si>
    <t>g).</t>
  </si>
  <si>
    <t>Menyusun naskah MoU dalam penyusunan materi ujian pengadaan CPNS dengan pihak ketiga</t>
  </si>
  <si>
    <t>Pelaksanaan Seleksi Administrasi :</t>
  </si>
  <si>
    <t>Memeriksa kelengkapan berkas lamaran</t>
  </si>
  <si>
    <t>Berkas</t>
  </si>
  <si>
    <t>Menyajikan informasi data pelamar sesuai dengan kebutuhan</t>
  </si>
  <si>
    <t xml:space="preserve">Membuat konsep surat pengembalian berkas lamaran yang tidak memenuhi syarat </t>
  </si>
  <si>
    <t xml:space="preserve">Menyiapkan  surat panggilan/penolakan untuk mengikuti ujian saringan </t>
  </si>
  <si>
    <t xml:space="preserve">Mengentri data pelamar kedalam media komputer </t>
  </si>
  <si>
    <t>Pelaksanaan Ujian :</t>
  </si>
  <si>
    <t xml:space="preserve">Menyusun daftar peserta ujian saringan CPNS </t>
  </si>
  <si>
    <t>Pengawasan pelaksanaan ujian saringan CPNS :</t>
  </si>
  <si>
    <t>Mengawasi ujian saringan CPNS oleh Analis Kepegawaian Penyelia</t>
  </si>
  <si>
    <t>Mengawasi ujian saringan CPNS oleh Analis Kepegawaian Pelaksana Lanjutan</t>
  </si>
  <si>
    <t>3).</t>
  </si>
  <si>
    <t xml:space="preserve">Mengawasi ujian saringan CPNS oleh Analis Kepegawaian Pelaksana  </t>
  </si>
  <si>
    <t>Menyusun daftar ranking kelulusan dalam buku ranking sesuai dengan kualifikasi formasi</t>
  </si>
  <si>
    <t>Membuat naskah surat keputusan kelulusan hasil ujian saringan</t>
  </si>
  <si>
    <t>Menyiapkan pengumuman  hasil ujian saringan</t>
  </si>
  <si>
    <t>50 orang</t>
  </si>
  <si>
    <t>Membuat konsep surat panggilan kelulusan  hasil ujian saringan</t>
  </si>
  <si>
    <t>Menyusun Laporan Pelaksanaan Pengadaan Pegawai</t>
  </si>
  <si>
    <t>Menjadi anggota tim pelaksanaan ujian saringan sesuai tanggung jawabnya</t>
  </si>
  <si>
    <t>Mengawasi ujian saringan CPNS oleh Analis Kepegawaian  Pertama</t>
  </si>
  <si>
    <t>Mengawasi ujian saringan CPNS oleh Analis Kepegawaian Muda</t>
  </si>
  <si>
    <t>Mengawasi ujian saringan CPNS oleh Analis Kepegawaian Madya</t>
  </si>
  <si>
    <t>Memeriksa hasil ujian saringan :</t>
  </si>
  <si>
    <t xml:space="preserve"> </t>
  </si>
  <si>
    <t>Memeriksa hasil ujian saringan soal pilihan ganda</t>
  </si>
  <si>
    <t>50 Orang</t>
  </si>
  <si>
    <t>Memeriksa hasil ujian saringan soal pilihan esai</t>
  </si>
  <si>
    <t>10 Orang</t>
  </si>
  <si>
    <t>Penetapan Nomor Identitas Pegawai (NIP) CPNS :</t>
  </si>
  <si>
    <t xml:space="preserve">Mendata peserta yang lulus ujian yang memenuhi syarat secara administrasi untuk pengusulan pengangkatan CPNS </t>
  </si>
  <si>
    <t>Pegawai</t>
  </si>
  <si>
    <t>Menerima dan memeriksa kelengkapan berkas peserta yang lulus ujian</t>
  </si>
  <si>
    <t>Mengumpulkan kelengkapan berkas usul penetapan NIP bagi peserta yang lulus ujian</t>
  </si>
  <si>
    <t>Membuat konsep surat keputusan sesuai rencana penempatan CPNS</t>
  </si>
  <si>
    <t>Mengentri data usul penetapan NIP melalui SAPK</t>
  </si>
  <si>
    <t xml:space="preserve">Memeriksa konsep nota usul penetapan NIP </t>
  </si>
  <si>
    <t>Nota Usul</t>
  </si>
  <si>
    <t xml:space="preserve">Menyiapkan usul permintaan NIP </t>
  </si>
  <si>
    <t>h).</t>
  </si>
  <si>
    <t>Membuat konsep laporan mingguan/bulanan/ triwulan/semester/tahunan</t>
  </si>
  <si>
    <t>i).</t>
  </si>
  <si>
    <t xml:space="preserve">Memeriksa secara administrasi lampiran usul penetapan NIP  </t>
  </si>
  <si>
    <t>j).</t>
  </si>
  <si>
    <t>Mencocokkan antara nama CPNS yang diusulkan dengan daftar peringkat nilai dan formasi kualifikasi pendidikan dan jabatan</t>
  </si>
  <si>
    <t xml:space="preserve">100 berkas </t>
  </si>
  <si>
    <t>k).</t>
  </si>
  <si>
    <t>Memeriksa  berkas nota usul penetapan NIP</t>
  </si>
  <si>
    <t>l).</t>
  </si>
  <si>
    <t>Mencocokkan hasil print out SAPK dengan kelengkapan berkas usul penetapan NIP</t>
  </si>
  <si>
    <t>m).</t>
  </si>
  <si>
    <t>Membuat konsep surat  pemberitahuan permintaan kelengkapan berkas pengangkatan pegawai/usul yang tidak lengkap</t>
  </si>
  <si>
    <t>n).</t>
  </si>
  <si>
    <t>Membuat konsep surat  pengembalian berkas  usul penetapan NIP tidak memenuhi syarat</t>
  </si>
  <si>
    <t>o).</t>
  </si>
  <si>
    <t>Membuat konsep surat pengantar/memo dinas perbaikan data base ke INKA</t>
  </si>
  <si>
    <t>p).</t>
  </si>
  <si>
    <t>Pemeriksaan berkas dan penandatanganan nota usul penetapan NIP :</t>
  </si>
  <si>
    <t xml:space="preserve">Memeriksa dan/atau menandatangani nota usul penetapan NIP oleh Analis Kepegawaian Penyelia </t>
  </si>
  <si>
    <t>Memeriksa dan/atau menandatangani nota usul penetapan NIP oleh Analis Kepegawaian Pelaksana Lanjutan</t>
  </si>
  <si>
    <t>q).</t>
  </si>
  <si>
    <t>Membuat konsep surat pengantar hasil penetapan NIP</t>
  </si>
  <si>
    <t>r).</t>
  </si>
  <si>
    <t>Mengendalikan formasi (kualifikasi pendidikan dan jabatan)</t>
  </si>
  <si>
    <t>100 berkas</t>
  </si>
  <si>
    <t>Memeriksa kelulusan Tes Kompetensi Dasar /Tes Kompetensi Bidang berdasarkan ranking</t>
  </si>
  <si>
    <t>Mengentri data penetapan NIP CPNS</t>
  </si>
  <si>
    <t>Memeriksa dan/atau menandatangani nota usul penetapan NIP oleh Analis Kepegawaian Pertama</t>
  </si>
  <si>
    <t>Memeriksa dan/atau menandatangani nota usul penetapan NIP oleh Analis Kepegawaian Muda</t>
  </si>
  <si>
    <t>Memeriksa dan/atau menandatangani nota usul penetapan NIP oleh Analis Kepegawaian  Madya</t>
  </si>
  <si>
    <t xml:space="preserve">Menyusun laporan penetapan NIP CPNS </t>
  </si>
  <si>
    <t>Menyiapkan surat jawaban permasalahan usul penetapan NIP</t>
  </si>
  <si>
    <t xml:space="preserve"> Surat</t>
  </si>
  <si>
    <t>Memeriksa konsep surat jawaban permasalahan usul penetapan NIP</t>
  </si>
  <si>
    <t>Pengangkatan CPNS :</t>
  </si>
  <si>
    <t xml:space="preserve">Menyiapkan naskah surat keputusan pengangkatan </t>
  </si>
  <si>
    <t>Membuat konsep salinan surat keputusan pengangkatan CPNS</t>
  </si>
  <si>
    <t>Membuat konsep petikan surat keputusan pengangkatan CPNS</t>
  </si>
  <si>
    <t>Membuat konsep surat panggilan bekerja</t>
  </si>
  <si>
    <t xml:space="preserve">Menyiapkan surat perintah melaksanakan tugas </t>
  </si>
  <si>
    <t>Memeriksa formulir isian pegawai (FIP) pengajuan gaji CPNS</t>
  </si>
  <si>
    <t>Memeriksa konsep surat keputusan pengangkatan CPNS</t>
  </si>
  <si>
    <t>Memeriksa konsep  salinan surat keputusan pengangkatan CPNS</t>
  </si>
  <si>
    <t>Memeriksa konsep  petikan surat keputusan pengangkatan CPNS</t>
  </si>
  <si>
    <t>Pelaksanaan  orientasi CPNS  :</t>
  </si>
  <si>
    <t xml:space="preserve">Menyiapkan surat pemberitahuan mengikuti latihan prajabatan </t>
  </si>
  <si>
    <t>Menyiapkan surat permintaan pengujian kesehatan</t>
  </si>
  <si>
    <t xml:space="preserve">Membuat konsep  jadwal orientasi CPNS </t>
  </si>
  <si>
    <t xml:space="preserve">Membuat laporan pelaksanaan orientasi CPNS </t>
  </si>
  <si>
    <t>Pengangkatan PNS :</t>
  </si>
  <si>
    <t>Menginventarisasi  kelengkapan berkas usul pengangkatan PNS</t>
  </si>
  <si>
    <t>Menginventarisasi PNS yang akan disumpah</t>
  </si>
  <si>
    <t>Membuat konsep surat undangan pengambilan sumpah PNS</t>
  </si>
  <si>
    <t xml:space="preserve">Menyiapkan surat permohonan menjadi saksi </t>
  </si>
  <si>
    <t>Menyiapkan surat permohonan menjadi rohaniawan</t>
  </si>
  <si>
    <t>Membuat konsep berita acara pengambilan sumpah PNS</t>
  </si>
  <si>
    <t>Berita Acaara</t>
  </si>
  <si>
    <t xml:space="preserve">Membuat konsep  surat keputusan pengangkatan PNS </t>
  </si>
  <si>
    <t>Membuat konsep salinan  surat keputusan pengangkatan PNS</t>
  </si>
  <si>
    <t xml:space="preserve">Membuat konsep petikan  surat keputusan pengangkatan PNS </t>
  </si>
  <si>
    <t>Memeriksa kelengkapan berkas usul pengangkatan PNS</t>
  </si>
  <si>
    <t>Mengentri data pengangkatan PNS sebagai data tambahan</t>
  </si>
  <si>
    <t>Memeriksa konsep  surat keputusan pengangkatan PNS</t>
  </si>
  <si>
    <t>Memeriksa konsep  salinan surat keputusan pengangkatan PNS</t>
  </si>
  <si>
    <t>Memeriksa konsep  petikan surat keputusan pengangkatan PNS</t>
  </si>
  <si>
    <t>Penetapan Kartu Pegawai :</t>
  </si>
  <si>
    <t>Mendata pegawai yang belum memiliki Kartu Pegawai</t>
  </si>
  <si>
    <t xml:space="preserve">Menyiapkan  usul permintaan Kartu Pegawai </t>
  </si>
  <si>
    <t>10 usul</t>
  </si>
  <si>
    <t xml:space="preserve">Memeriksa berkas usul permintaan Kartu Pegawai </t>
  </si>
  <si>
    <t>Membuat konsep surat pemberitahuan permintaan kelengkapan berkas penetapan Kartu Pegawai karena bahan tidak lengkap (BTL)</t>
  </si>
  <si>
    <t>Membuat konsep surat pengantar pengembalian berkas penetapan Kartu Pegawai karena bahan tidak memenuhi syarat (TMS)</t>
  </si>
  <si>
    <t>Menyiapkan Kartu Pegawai</t>
  </si>
  <si>
    <t>10 Kartu</t>
  </si>
  <si>
    <t>Menyiapkan surat keputusan penetapan Kartu Pegawai</t>
  </si>
  <si>
    <t>0,002</t>
  </si>
  <si>
    <t>Membuat konsep surat pengantar penetapan Kartu Pegawai</t>
  </si>
  <si>
    <t>Mengendalikan jumlah penetapan Kartu Pegawai yang memenuhi syarat (MS) atau usul penetapan Kartu Pegawai/Kartu Pegawai Elektronik  yang bahan tidak lengkap (BTL) atau yang tidak memenuhi syarat (TMS)</t>
  </si>
  <si>
    <t>Menyiapkan berita acara penyerahan Kartu Pegawai</t>
  </si>
  <si>
    <t>Berita Acara</t>
  </si>
  <si>
    <t xml:space="preserve">Menyiapkan surat jawaban permasalahan Kartu Pegawai </t>
  </si>
  <si>
    <t>Mengumpulkan kelengkapan berkas usul penetapan Kartu Pegawai</t>
  </si>
  <si>
    <t>Memeriksa secara administratif  kelengkapan berkas usul penetapan Kartu Pegawai</t>
  </si>
  <si>
    <t>Membuat konsep buku keputusan penetapan Kartu Pegawai</t>
  </si>
  <si>
    <t>Konsep</t>
  </si>
  <si>
    <t xml:space="preserve">Mengentri data usul penetapan Kartu Pegawai ke dalam SAPK </t>
  </si>
  <si>
    <t xml:space="preserve">Memeriksa konsep naskah surat keputusan penetapan Kartu Pegawai </t>
  </si>
  <si>
    <t xml:space="preserve">Menuangkan nomor keputusan dan nomor seri Karpeg ke dalam berkas usul permintaan penetapan Kartu Pegawai </t>
  </si>
  <si>
    <t>0.002</t>
  </si>
  <si>
    <t xml:space="preserve">Memeriksa konsep surat jawaban permasalahan Kartu Pegawai </t>
  </si>
  <si>
    <t>Penetapan Kartu Isteri/Kartu Suami :</t>
  </si>
  <si>
    <t>Mendata pegawai yang belum memiliki Kartu Isteri/Kartu Suami</t>
  </si>
  <si>
    <t xml:space="preserve">Menyiapkan surat pengantar  penetapan  Kartu Isteri/Kartu Suami </t>
  </si>
  <si>
    <t>10 Usul</t>
  </si>
  <si>
    <t>Memeriksa kelengkapan berkas usul permintaan penetapan  Kartu Isteri/ Kartu Suami</t>
  </si>
  <si>
    <t>Membuat konsep surat pemberitahuan permintaan kelengkapan berkas penetapan  Kartu Isteri/Kartu Suami karena bahan tidak lengkap (BTL)</t>
  </si>
  <si>
    <t>Membuat konsep surat pengantar pengembalian berkas penetapan  Kartu Isteri/Kartu Suami karena bahan tidak memenuhi syarat (TMS)</t>
  </si>
  <si>
    <t xml:space="preserve">Menyiapkan  Karis/Karsu </t>
  </si>
  <si>
    <t>Menyiapkan naskah surat keputusan penetapan  Kartu Isteri/Kartu Suami</t>
  </si>
  <si>
    <t>Mengendalikan jumlah penetapan Kartu Isteri/Kartu Suami yang memenuhi syarat (MS) atau usul penetapan Karis/ Karsu yang bahan tidak lengkap (BTL) atau yang tidak memenuhi syarat (TMS)</t>
  </si>
  <si>
    <t>Menyiapkan  berita acara penyerahan  Kartu Isteri/Kartu Suami</t>
  </si>
  <si>
    <t>Membuat konsep surat jawaban permasalahan  Kartu Isteri/Kartu Suami</t>
  </si>
  <si>
    <t>Mengumpulkan  kelengkapan berkas usul penetapan Kartu Isteri/Kartu Suami</t>
  </si>
  <si>
    <t>Memeriksa  kelengkapan berkas usul penetapan Kartu Isteri/Kartu Suami</t>
  </si>
  <si>
    <t>Membuat konsep surat usul penetapan Kartu Isteri/Kartu Suami</t>
  </si>
  <si>
    <t>Membuat konsep buku keputusan penetapan  Kartu Isteri/Kartu Suami</t>
  </si>
  <si>
    <t xml:space="preserve">Mengentri data Kartu Isteri/Kartu Suami ke dalam SAPK </t>
  </si>
  <si>
    <t>Memeriksa konsep naskah surat keputusan penetapan  Kartu Isteri/Kartu Suami</t>
  </si>
  <si>
    <t>Membuat konsep surat pengantar penetapan  Kartu Isteri/Kartu Suami</t>
  </si>
  <si>
    <t>Memeriksa konsep surat jawaban permasalahan Kartu Isteri/Kartu Suami</t>
  </si>
  <si>
    <t>Penetapan Nota Persetujuan Teknis Kenaikan Pangkat Golongan Ruang IV/b Ke Bawah :</t>
  </si>
  <si>
    <t>Membuat konsep surat pemberitahuan tentang pendataan PNS yang akan naik pangkat</t>
  </si>
  <si>
    <t>Mendata pegawai yang memenuhi syarat untuk kenaikan pangkat</t>
  </si>
  <si>
    <t>Menyiapkan bahan berkas usulan kenaikan pangkat</t>
  </si>
  <si>
    <t xml:space="preserve">Menyiapkan usul persetujuan/pertimbangan teknis kenaikan  pangkat PNS </t>
  </si>
  <si>
    <t>Mengumpulkan data PNS yang memenuhi syarat secara administrasi untuk kenaikan pangkat</t>
  </si>
  <si>
    <t xml:space="preserve">Mengumpulkan bahan-bahan untuk sidang baperjakat </t>
  </si>
  <si>
    <t>Membuat konsep nota usul persetujuan teknis kenaikan pangkat PNS</t>
  </si>
  <si>
    <t>Membuat konsep surat pengantar usul kenaikan pangkat PNS dengan daftar nominatifnya</t>
  </si>
  <si>
    <t>Membuat konsep laporan mingguan/bulanan/ triwulan/ semester/tahunan</t>
  </si>
  <si>
    <t xml:space="preserve">Mencocokan jumlah berkas  usul persetujuan kenaikan pangkat PNS sesuai dengan daftar nominatif </t>
  </si>
  <si>
    <t xml:space="preserve">Memeriksa secara administrasi lampiran usul persetujuan kenaikan pangkat PNS </t>
  </si>
  <si>
    <t xml:space="preserve">Membuat konsep surat permintaan kelengkapan berkas usul persetujuan teknis kenaikan pangkat </t>
  </si>
  <si>
    <t xml:space="preserve">Mengentri kesesuaian data kenaikan pangkat </t>
  </si>
  <si>
    <t>100 Berkas</t>
  </si>
  <si>
    <t xml:space="preserve">Menyiapkan surat pengantar pengembalian usul yang dinyatakan bahan tidak lengkap (BTL) atau tidak memenuhi syarat (TMS) </t>
  </si>
  <si>
    <t xml:space="preserve">Menyiapkan surat pengantar pertimbangan teknis kenaikan pangkat PNS </t>
  </si>
  <si>
    <t>Membuat konsep laporan mingguan/bulanan/triwulan/ semester/tahunan</t>
  </si>
  <si>
    <t xml:space="preserve">Memeriksa berkas usul kenaikan pangkat PNS </t>
  </si>
  <si>
    <t>Mengendalikan listing persetujuan teknis kenaikan pangkat PNS</t>
  </si>
  <si>
    <t>s).</t>
  </si>
  <si>
    <t>Menyiapkan naskah keputusan kenaikan pangkat</t>
  </si>
  <si>
    <t>t).</t>
  </si>
  <si>
    <t>Membuat konsep salinan surat keputusan kenaikan pangkat</t>
  </si>
  <si>
    <t>u).</t>
  </si>
  <si>
    <t>Membuat konsep petikan surat keputusan kenaikan pangkat</t>
  </si>
  <si>
    <t>v).</t>
  </si>
  <si>
    <t>Membuat konsep surat pengantar keputusan kenaikan pangkat ke Unit Kerja/ SKPD</t>
  </si>
  <si>
    <t>w).</t>
  </si>
  <si>
    <t>Membuat konsep berita acara serah terima surat keputusan kenaikan pangkat</t>
  </si>
  <si>
    <t>x).</t>
  </si>
  <si>
    <t>Mengadministrasikan dan menyimpan dokumen surat keputusan kenaikan pangkat sebagai bagian tata naskah ke dalam lemari penyimpanan tata naskah sesuai dengan urutan NIP</t>
  </si>
  <si>
    <t>Dokumen</t>
  </si>
  <si>
    <t xml:space="preserve">Melakukan verifikasi riwayat kepangkatan PNS </t>
  </si>
  <si>
    <t>Mengentri data  usul kenaikan pangkat kedalam SAPK</t>
  </si>
  <si>
    <t>Memeriksa nota usul persetujuan kenaikan pangkat PNS sesuai dengan persyaratannya</t>
  </si>
  <si>
    <t xml:space="preserve">Memeriksa dan/atau menandatangani usul persetujuan teknis kenaikan pangkat PNS sesuai dengan persyaratannya </t>
  </si>
  <si>
    <t>Memeriksa konsep surat keputusan kenaikan pangkat</t>
  </si>
  <si>
    <t>Memeriksa konsep salinan surat keputusan kenaikan pangkat</t>
  </si>
  <si>
    <t>Memeriksa konsep petikan surat keputusan kenaikan pangkat</t>
  </si>
  <si>
    <t>Memeriksa surat keputusan kenaikan pangkat</t>
  </si>
  <si>
    <t>Mendata PNS yang telah mendapat nota persetujuan teknis kenaikan pangkat menurut golongan ruang</t>
  </si>
  <si>
    <t>Mengentri dokumen surat keputusan kenaikan pangkat  ke dalam SAPK untuk peremajaan data</t>
  </si>
  <si>
    <t>Menyiapkan konsep surat jawaban permasalahan kenaikan pangkat  golongan ruang IV/b Ke Bawah</t>
  </si>
  <si>
    <t>Memeriksa konsep surat jawaban permasalahan kenaikan pangkat  golongan ruang IV/b Ke Bawah</t>
  </si>
  <si>
    <t>Penetapan Pertimbangan Teknis Kenaikan Pangkat Golongan Ruang IV/c Ke Atas (Wewenang Presiden) :</t>
  </si>
  <si>
    <t xml:space="preserve">Membuat konsep surat pemberitahuan tentang pendataan PNS yang akan naik pangkat </t>
  </si>
  <si>
    <t>Mendata PNS yang memenuhi syarat secara administrasi untuk kenaikan pangkat</t>
  </si>
  <si>
    <t>Mengumpulkan kelengkapan berkas PNS yang memenuhi syarat administrasi untuk diusulkan kenaikan pangkat</t>
  </si>
  <si>
    <t>0,006</t>
  </si>
  <si>
    <t>Mengumpulkan bahan-bahan untuk sidang baperjakat (instansi pengusul)</t>
  </si>
  <si>
    <t>Membuat konsep nota usul pertimbangan teknis kenaikan pangkat PNS; (mencetak SAPK)</t>
  </si>
  <si>
    <t>Membuat konsep surat pengantar usul pertimbangan teknis kenaikan  pangkat PNS dengan daftar nominatifnya</t>
  </si>
  <si>
    <t xml:space="preserve">Membuat konsep laporan mingguan/bulanan/ triwulan/ semester/tahunan </t>
  </si>
  <si>
    <t>Membuat konsep surat pengantar pengembalian berkas penetapan nota pertimbangan teknis kenaikan pangkat  yang dinyatakan bahan tidak lengkap (BTL) atau tidak memenuhi syarat (TMS) ke instansi pengusul</t>
  </si>
  <si>
    <t>Mendata PNS yang telah mendapat pertimbangan teknis kenaikan pangkat menurut golongan ruang</t>
  </si>
  <si>
    <t>Memeriksa nota usul  pertimbangan teknis kenaikan pangkat PNS  sesuai dengan persyaratannya</t>
  </si>
  <si>
    <t xml:space="preserve">Mencocokan jumlah berkas  usul pertimbangan teknis kenaikan pangkat PNS  sesuai dengan daftar nominatif </t>
  </si>
  <si>
    <t>Memeriksa secara administrasi lampiran pengajuan penetapan  nota pertimbangan teknis kenaikan pangkat PNS</t>
  </si>
  <si>
    <t xml:space="preserve">Memeriksa usul pertimbangan teknis kenaikan pangkat PNS sesuai dengan persyaratannya </t>
  </si>
  <si>
    <t xml:space="preserve">Membuat konsep surat permintaan kelengkapan berkas usul pertimbangan teknis kenaikan pangkat </t>
  </si>
  <si>
    <t>Membuat konsep nota pertimbangan teknis kenaikan pangkat  yang memenuhi syarat (MS)</t>
  </si>
  <si>
    <t xml:space="preserve">Nota  </t>
  </si>
  <si>
    <t>Memeriksa konsep nota pertimbangan teknis kenaikan pangkat yang memenuhi syarat (MS)</t>
  </si>
  <si>
    <t xml:space="preserve">Mengentri data pertimbangan teknis kenaikan pangkat PNS </t>
  </si>
  <si>
    <t>Membuat konsep surat pengantar dan penetapan nota pertimbangan teknis kenaikan pangkat  ke Presiden</t>
  </si>
  <si>
    <t xml:space="preserve">Membuat konsep laporan mingguan/bulanan/triwulan/ semester/tahunan </t>
  </si>
  <si>
    <t xml:space="preserve">Memeriksa penetapan pertimbangan teknis kenaikan pangkat PNS dari Kepala BKN sesuai dengan persyaratannya </t>
  </si>
  <si>
    <t>Membuat konsep naskah surat keputusan kenaikan pangkat</t>
  </si>
  <si>
    <t>Memeriksa konsep naskah surat keputusan kenaikan pangkat</t>
  </si>
  <si>
    <t>Membuat konsep naskah salinan surat keputusan kenaikan pangkat</t>
  </si>
  <si>
    <t>Memeriksa konsep naskah salinan surat keputusan kenaikan pangkat</t>
  </si>
  <si>
    <t>Membuat konsep naskah petikan surat keputusan kenaikan pangkat</t>
  </si>
  <si>
    <t>Memeriksa konsep naskah petikan surat keputusan kenaikan pangkat</t>
  </si>
  <si>
    <t>Membuat konsep surat pengantar pertimbangan teknis kenaikan pangkat ke instansi pusat dan/atau daerah</t>
  </si>
  <si>
    <t>Menyiapkan konsep surat jawaban permasalahan kenaikan pangkat golongan ruang IV/c Ke Atas  (Wewenang Presiden)</t>
  </si>
  <si>
    <t>y).</t>
  </si>
  <si>
    <t>Memeriksa konsep surat jawaban permasalahan kenaikan pangkat golongan ruang IV/c Ke Atas (Wewenang Presiden)</t>
  </si>
  <si>
    <t>Penetapan Nota Persetujuan Teknis Kenaikan Pangkat Prestasi Kerja Luar Biasa Baiknya Golongan Ruang IV/b Ke bawah :</t>
  </si>
  <si>
    <t>Mendata PNS yang memenuhi syarat administrasi untuk kenaikan pangkat Prestasi Kerja Luar Biasa Baiknya</t>
  </si>
  <si>
    <t>Mengumpulkan kelengkapan berkas PNS yang memenuhi syarat administrasi untuk diusulkan kenaikan pangkat Prestasi Kerja Luar Biasa Baiknya</t>
  </si>
  <si>
    <t>Nota usul</t>
  </si>
  <si>
    <t>Membuat konsep surat pengantar usul persetujuan teknis kenaikan pangkat  Prestasi Kerja Luar Biasa Baiknya dan daftar nominatif</t>
  </si>
  <si>
    <t>Membuat konsep surat pengantar/undangan pemberian kenaikan pangkat  Prestasi Kerja Luar Biasa Baiknya ke Unit Kerja/SKPD</t>
  </si>
  <si>
    <t>Membuat konsep berita acara serah terima surat keputusan Kenaikan Pangkat Prestasi Kerja Luar Biasa Baiknya</t>
  </si>
  <si>
    <t>Memeriksa nota usul persetujuan teknis kenaikan pangkat PNS sesuai dengan persyaratannya</t>
  </si>
  <si>
    <t xml:space="preserve">Mencocokan jumlah berkas penetapan nota persetujuan teknis kenaikan pangkat Prestasi Kerja Luar Biasa Baiknya dengan daftar nominatif </t>
  </si>
  <si>
    <t>Memeriksa secara administrasi lampiran pengajuan penetapan nota persetujuan teknis kenaikan pangkat Prestasi Kerja Luar Biasa Baiknya</t>
  </si>
  <si>
    <t xml:space="preserve">Memeriksa konsep usul persetujuan teknis kenaikan pangkat Prestasi Kerja Luar Biasa Baiknya </t>
  </si>
  <si>
    <t>Membuat konsep narasi penetapan nota persetujuan teknis kenaikan pangkat Prestasi Kerja Luar Biasa Baiknya</t>
  </si>
  <si>
    <t>Mengumpulkan bahan persidangan pemberian persetujuan teknis KP Prestasi Kerja Luar Biasa Baiknya</t>
  </si>
  <si>
    <t>Menghimpun nota persetujuan teknis kenaikan pangkat Prestasi Kerja Luar Biasa Baiknya yang telah disetujui dalam persidangan</t>
  </si>
  <si>
    <t>Nota</t>
  </si>
  <si>
    <t xml:space="preserve">Membuat konsep nota persetujuan teknis Kepala BKN tentang kenaikan Pangkat Prestasi Kerja Luar Biasa Baiknya  </t>
  </si>
  <si>
    <t xml:space="preserve">Memeriksa dan/atau menandatangani nota persetujuan teknis kenaikan Pangkat Prestasi Kerja Luar Biasa Baiknya </t>
  </si>
  <si>
    <t xml:space="preserve">Mengentri  data persetujuan teknis kenaikan pangkat Prestasi Kerja Luar Biasa Baiknya </t>
  </si>
  <si>
    <t xml:space="preserve">Membuat konsep surat pengantar pengembalian berkas penetapan nota persetujuan Prestasi Kerja Luar Biasa Baiknya yang dinyatakan bahan tidak lengkap (BTL) tidak memenuhi syarat (TMS) ke instansi pengusul </t>
  </si>
  <si>
    <t>Membuat konsep surat pengantar dan nota persetujuan teknis kenaikan pangkat  Prestasi Kerja Luar Biasa Baiknya untuk Pembina Tingkat I gol. ruang IV/b ke bawah ke instansi pengusul</t>
  </si>
  <si>
    <t>Membuat konsep laporan mingguan/bulanan/triwulan/semester/tahunan</t>
  </si>
  <si>
    <t xml:space="preserve">Memeriksa penetapan nota persetujuan teknis kenaikan pangkat PNS dari Kepala BKN sesuai dengan persyaratannya </t>
  </si>
  <si>
    <t>Membuat konsep naskah Surat Keputusan kenaikan pangkat Prestasi Kerja Luar Biasa Baiknya</t>
  </si>
  <si>
    <t>Memeriksa konsep naskah Surat Keputusan Kenaikan pangkat  Prestasi Kerja Luar Biasa Baiknya</t>
  </si>
  <si>
    <t>Membuat konsep Salinan Surat Keputusan kenaikan pangkat  Prestasi Kerja Luar Biasa Baiknya</t>
  </si>
  <si>
    <t>Memeriksa konsep Salinan Surat Keputusan Kenaikan pangkat Prestasi Kerja Luar Biasa Baiknya</t>
  </si>
  <si>
    <t>Membuat konsep Petikan Surat Keputusan kenaikan pangkat Prestasi Kerja Luar Biasa Baiknya</t>
  </si>
  <si>
    <t>Memeriksa konsep Petikan Surat Keputusan Kenaikan pangkat Prestasi Kerja Luar Biasa Baiknya</t>
  </si>
  <si>
    <t>Memeriksa surat keputusan kenaikan pangkat Prestasi Kerja Luar Biasa Baiknya</t>
  </si>
  <si>
    <t>Membuat daftar nama pegawai yang telah mendapat persetujuan kenaikan pangkat KP Prestasi Kerja Luar Biasa Baiknya menurut golongan ruang</t>
  </si>
  <si>
    <t xml:space="preserve">Melaksanakan acara serah terima surat keputusan Kenaikan Pangkat Prestasi Kerja Luar Biasa Baiknya secara seremonial </t>
  </si>
  <si>
    <t>z).</t>
  </si>
  <si>
    <t>Mengentri dokumen SK Kenaikan Pangkat Prestasi Kerja Luar Biasa Baiknya ke dalam SAPK untuk peremajaan data</t>
  </si>
  <si>
    <t>aa).</t>
  </si>
  <si>
    <t>bb).</t>
  </si>
  <si>
    <t>Membuat konsep surat jawaban permasalahan kenaikan pangkat Prestasi Kerja Luar Biasa Baiknya</t>
  </si>
  <si>
    <t>cc).</t>
  </si>
  <si>
    <t>Memeriksa konsep surat jawaban permasalahan kenaikan pangkat Prestasi Kerja Luar Biasa Baiknya</t>
  </si>
  <si>
    <t>Penetapan Pertimbangan Teknis Kenaikan Pangkat Prestasi Kerja Luar Biasa Baiknya Golongan Ruang IV/c Ke atas (Wewenang Presiden) :</t>
  </si>
  <si>
    <t>Membuat konsep surat pemberitahuan tentang pendataan PNS yang akan naik pangkat Prestasi Kerja Luar Biasa Baiknya</t>
  </si>
  <si>
    <t xml:space="preserve">Mengumpulkan bahan-bahan untuk sidang Baperjakat </t>
  </si>
  <si>
    <t>Membuat konsep nota usul  kenaikan pangkat PNS</t>
  </si>
  <si>
    <t>Membuat konsep surat pengantar usul kenaikan pangkat  Prestasi Kerja Luar Biasa Baiknya dan daftar nominatif</t>
  </si>
  <si>
    <t>Memeriksa nota usul  kenaikan pangkat PNS sesuai dengan persyaratannya</t>
  </si>
  <si>
    <t xml:space="preserve">Mencocokan jumlah berkas penetapan nota usul kenaikan pangkat Prestasi Kerja Luar Biasa Baiknya dengan daftar nominatif </t>
  </si>
  <si>
    <t>Memeriksa secara administrasi lampiran pengajuan penetapan nota usul kenaikan pangkat Prestasi Kerja Luar Biasa Baiknya</t>
  </si>
  <si>
    <t xml:space="preserve">Memeriksa konsep usul kenaikan pangkat Prestasi Kerja Luar Biasa Baiknya </t>
  </si>
  <si>
    <t>Membuat konsep narasi penetapan nota pertimbangan teknis kenaikan pangkat Prestasi Kerja Luar Biasa Baiknya</t>
  </si>
  <si>
    <t>Mengumpulkan bahan persidangan pemberian pertimbangan teknis KP Prestasi Kerja Luar Biasa Baiknya</t>
  </si>
  <si>
    <t>Menghimpun usul kenaikan pangkat Prestasi Kerja Luar Biasa Baiknya yang telah disetujui dalam persidangan</t>
  </si>
  <si>
    <t xml:space="preserve">Membuat konsep nota pertimbangan teknis Kepala BKN tentang kenaikan Pangkat Prestasi Kerja Luar Biasa Baiknya  </t>
  </si>
  <si>
    <t xml:space="preserve">Memeriksa konsep nota pertimbangan teknis kenaikan Pangkat Prestasi Kerja Luar Biasa Baiknya </t>
  </si>
  <si>
    <t xml:space="preserve">Mengentry data pertimbangan teknis kenaikan pangkat Prestasi Kerja Luar Biasa Baiknya </t>
  </si>
  <si>
    <t xml:space="preserve">Membuat konsep surat pengantar pengembalian berkas penetapan  pertimbangan Prestasi Kerja Luar Biasa Baiknya yang dinyatakan bahan tidak lengkap (BTL) tidak memenuhi syarat (TMS) ke instansi pengusul </t>
  </si>
  <si>
    <t>Membuat konsep surat pengantar dan pertimbangan teknis kenaikan pangkat  Prestasi Kerja Luar Biasa Baiknya untuk Pembina Muda gol. ruang IV/c ke atas ke Presiden</t>
  </si>
  <si>
    <t>Membuat konsep surat pengantar naskah Surat Keputusan Kenaikan Pangkat  Prestasi Kerja Luar Biasa Baiknya, Salinan dan Petikan  ke instansi pusat dan/atau daerah</t>
  </si>
  <si>
    <t>Membuat daftar PNS yang telah mendapat pertimbangan kenaikan pangkat KP Prestasi Kerja Luar Biasa Baiknya menurut golongan ruang</t>
  </si>
  <si>
    <t>Mengentry dokumen SK Kenaikan Pangkat Prestasi Kerja Luar Biasa Baiknya ke dalam SAPK untuk peremajaan data</t>
  </si>
  <si>
    <t>dd).</t>
  </si>
  <si>
    <t>Penetapan Pertimbangan Teknis Pengangkatan, Kenaikan Jabatan/ Pangkat, Pembebasan dan Pengangkatan Kembali Jabatan Fungsional Jenjang Utama yang menjadi Kewenangan Presiden :</t>
  </si>
  <si>
    <t>Membuat konsep surat pemberitahuan tentang pendataan PNS yang akan naik jabatan fungsional PNS jenjang utama</t>
  </si>
  <si>
    <t>Mendata PNS yang memenuhi syarat untuk kenaikan jabatan fungsional  PNS jenjang utama</t>
  </si>
  <si>
    <t>Mengumpulkan kelengkapan berkas PNS yang memenuhi syarat administrasi untuk diusulkan kenaikan jabatan fungsional PNS jenjang utama</t>
  </si>
  <si>
    <t>Mengumpulkan data PNS yang memenuhi syarat secara administrasi untuk kenaikan jabatan fungsional PNS jenjang utama</t>
  </si>
  <si>
    <t xml:space="preserve">Membuat konsep nota usul kenaikan jabatan fungsional  PNS jenjang utama </t>
  </si>
  <si>
    <t>Membuat konsep surat pengantar  usul kenaikan jabatan fungsional PNS jenjang utama dengan daftar nominatifnya</t>
  </si>
  <si>
    <t>Membuat konsep surat pengantar keputusan kenaikan jabatan fungsional PNS jenjang utama ke Unit Kerja/ SKPD</t>
  </si>
  <si>
    <t>Membuat konsep berita acara serah terima surat keputusan kenaikan jabatan fungsional PNS jenjang utama</t>
  </si>
  <si>
    <t>Mengentri data  usul kenaikan jabatan fungsional PNS jenjang utama kedalam SAPK</t>
  </si>
  <si>
    <t>Memeriksa nota usul  kenaikan jabatan fungsional PNS jenjang utama PNS sesuai dengan persyaratannya</t>
  </si>
  <si>
    <t xml:space="preserve">Mencocokan jumlah berkas  nota usul kenaikan jabatan fungsional PNS jenjang utama  sesuai dengan daftar nominatif </t>
  </si>
  <si>
    <t xml:space="preserve">Memeriksa secara administrasi lampiran pengajuan penetapan nota pertimbangan teknis Kepala BKN tentang kenaikan jabatan fungsional PNS jenjang utama </t>
  </si>
  <si>
    <t xml:space="preserve">Memeriksa   usul  kenaikan jabatan fungsional PNS jenjang utama sesuai dengan persyaratannya </t>
  </si>
  <si>
    <t xml:space="preserve">Membuat konsep  pertimbangan teknis Kepala BKN tentang kenaikan jabatan fungsional PNS jenjang utama </t>
  </si>
  <si>
    <t xml:space="preserve">Memeriksa konsep pertimbangan teknis kenaikan jabatan fungsional PNS jenjang utama </t>
  </si>
  <si>
    <t xml:space="preserve">Mengentri data pertimbangan teknis kenaikan jabatan fungsional PNS jenjang utama </t>
  </si>
  <si>
    <t xml:space="preserve">Membuat konsep surat pengantar pengembalian berkas pertimbangan teknis kenaikan jabatan fungsional  PNS jenjang utama yang dinyatakan bahan tidak lengkap (BTL) atau tidak memenuhi syarat (TMS) ke instansi pengusul </t>
  </si>
  <si>
    <t xml:space="preserve">Membuat konsep surat pengantar  pertimbangan teknis kenaikan jabatan fungsional PNS jenjang utama PNS  ke Presiden     </t>
  </si>
  <si>
    <t xml:space="preserve">Memeriksa  pertimbangan teknis kenaikan jabatan fungsional PNS jenjang utama </t>
  </si>
  <si>
    <t>Membuat konsep surat keputusan kenaikan jabatan fungsional PNS jenjang utama</t>
  </si>
  <si>
    <t>Memeriksa konsep surat keputusan kenaikan jabatan fungsional PNS jenjang utama</t>
  </si>
  <si>
    <t>Membuat konsep salinan surat keputusan kenaikan jabatan fungsional PNS jenjang utama</t>
  </si>
  <si>
    <t>Memeriksa konsep salinan surat keputusan kenaikan jabatan fungsional  PNS jenjang utama</t>
  </si>
  <si>
    <t>Membuat konsep petikan surat keputusan kenaikan jabatan fungsional PNS jenjang utama</t>
  </si>
  <si>
    <t>Memeriksa konsep petikan surat keputusan kenaikan jabatan fungsional PNS jenjang utama</t>
  </si>
  <si>
    <t>Membuat konsep surat pengantar naskah Surat Keputusan Kenaikan jabatan fungsional PNS jenjang utama, Salinan dan Petikan  ke instansi pusat dan/atau daerah</t>
  </si>
  <si>
    <t>Memeriksa surat keputusan kenaikan jabatan fungsional  PNS jenjang utama</t>
  </si>
  <si>
    <t>Membuat daftar PNS yang telah mendapat nota persetujuan teknis kenaikan jabatan fungsional PNS jenjang utama menurut golongan ruang</t>
  </si>
  <si>
    <t>Mengentry dokumen surat keputusan kenaikan jabatan fungsional PNS jenjang utama  ke dalam SAPK untuk peremajaan data</t>
  </si>
  <si>
    <t xml:space="preserve">Membuat konsep surat jawaban permasalahan kenaikan jabatan fungsional  PNS jenjang utama </t>
  </si>
  <si>
    <t xml:space="preserve">Memeriksa konsep surat jawaban permasalahan kenaikan jabatan fungsional PNS jenjang utama </t>
  </si>
  <si>
    <t>Penetapan  Nota Persetujuan Teknis Peninjauan Masa Kerja :</t>
  </si>
  <si>
    <t>Mendata PNS yang mengajukan peninjauan masa kerja</t>
  </si>
  <si>
    <t>Mengumpulkan kelengkapan berkas PNS yang memenuhi syarat administrasi untuk diusulkan peninjauan masa kerja</t>
  </si>
  <si>
    <t>Menyiapkan usul peninjauan masa kerja</t>
  </si>
  <si>
    <t>Membuat konsep surat pengantar usul peninjauan masa kerja dan daftar nominatif</t>
  </si>
  <si>
    <t xml:space="preserve">Memeriksa usul  peninjauan masa kerja </t>
  </si>
  <si>
    <t>Memeriksa dan menandatangani nota usul peninjauan masa kerja</t>
  </si>
  <si>
    <t>Mendata PNS yang telah mendapat persetujuan teknis peninjauan masa kerja</t>
  </si>
  <si>
    <t>Menyiapkan surat keputusan peninjauan masa kerja</t>
  </si>
  <si>
    <t>Membuat konsep surat pengantar surat keputusan peninjauan masa kerja ke Unit Kerja/ SKPD</t>
  </si>
  <si>
    <t>Membuat konsep berita Acara Serah Terima surat keputusan peninjauan masa kerja ke Unit Kerja/ SKPD</t>
  </si>
  <si>
    <t>Mengadministrasikan dan menyimpan dokumen surat keputusan peninjauan masa kerja sebagai bagian tata naskah ke dalam lemari penyimpanan tata naskah sesuai dengan urutan NIP</t>
  </si>
  <si>
    <t>Mengentri data  usul peninjauan masa kerja kedalam SAPK</t>
  </si>
  <si>
    <t>Memeriksa  konsep usul  peninjauan masa kerja sesuai dengan persyaratannya</t>
  </si>
  <si>
    <t xml:space="preserve">Memeriksa secara administrasi lampiran pengajuan penetapan  nota persetujuan teknis peninjauan masa kerja </t>
  </si>
  <si>
    <t>Membuat konsep surat permintaan kelengkapan berkas usul persetujuan teknis peninjauan masa kerja</t>
  </si>
  <si>
    <t>Membuat konsep nota persetujuan teknis peninjauan masa kerja</t>
  </si>
  <si>
    <t xml:space="preserve">Memeriksa nota persetujuan teknis peninjauan masa kerja </t>
  </si>
  <si>
    <t>Mengentri data  penetapan nota persetujuan teknis peninjauan masa kerja  ke dalam SAPK untuk peremajaan data</t>
  </si>
  <si>
    <t>Membuat konsep surat pengantar pengembalian berkas penetapan nota persetujuan teknis peninjauan masa kerjayang dinyatakan bahan tidak lengkap (BTL) atau tidak memenuhi syarat (TMS) ke instansi pengusul</t>
  </si>
  <si>
    <t>0.018</t>
  </si>
  <si>
    <t>Membuat konsep surat pengantar penetapan nota persetujuan teknis peninjauan masa kerja ke instansi pengusul</t>
  </si>
  <si>
    <t xml:space="preserve">Memeriksa penetapan nota persetujuan teknis peninjauan masa kerja dari Kepala BKN sesuai dengan persyaratannya </t>
  </si>
  <si>
    <t>Memeriksa konsep  naskah surat keputusan peninjauan masa kerja</t>
  </si>
  <si>
    <t>Membuat konsep  naskah salinan surat keputusan peninjauan masa kerja</t>
  </si>
  <si>
    <t>Memeriksa konsep  naskah salinan surat keputusan peninjauan masa kerja</t>
  </si>
  <si>
    <t>Membuat konsep naskah  petikan surat keputusan peninjauan masa kerja</t>
  </si>
  <si>
    <t>Memeriksa konsep naskah petikan surat keputusan peninjauan masa kerja</t>
  </si>
  <si>
    <t>Memeriksa surat keputusan peninjauan masa kerja</t>
  </si>
  <si>
    <t>Mengentri dokumen surat keputusan peninjauan masa kerja ke dalam SAPK untuk peremajaan data</t>
  </si>
  <si>
    <t>Membuat konsep surat jawaban permasalahan peninjauan masa kerja</t>
  </si>
  <si>
    <t>Memeriksa konsep surat jawaban permasalahan peninjauan masa kerja</t>
  </si>
  <si>
    <t>Penetapan Pertimbangan Tewas Dan Atau Cacat Karena Dinas :</t>
  </si>
  <si>
    <t>Mengumpulkan kelengkapan berkas usul penetapan pertimbangan tewas dan atau cacat karena dinas</t>
  </si>
  <si>
    <t>Membuat konsep surat pengantar usul penetapan pertimbangan tewas dan atau cacat karena dinas</t>
  </si>
  <si>
    <t>Membuat konsep surat permintaan kelengkapan berkas penetapan pertimbangan tewas dan atau cacat karena dinas</t>
  </si>
  <si>
    <t xml:space="preserve">Membuat konsep surat pemberitahuan penetapan pertimbangan tewas dan atau cacat karena dinas ke instansi pengusul </t>
  </si>
  <si>
    <t>Membuat konsep surat pengantar penetapan pertimbangan tewas dan atau cacat karena dinas Ke Direktorat Pensiun</t>
  </si>
  <si>
    <t>Membuat konsep nota usul penetapan pertimbangan tewas dan atau cacat karena dinas</t>
  </si>
  <si>
    <t>Memeriksa kelengkapan berkas usul penetapan pertimbangan tewas dan atau cacat karena dinas</t>
  </si>
  <si>
    <t>Menganalisis  permasalahan penetapan pertimbangan tewas dan atau cacat karena dinas</t>
  </si>
  <si>
    <t>Membuat konsep telaah penetapan pertimbangan tewas dan atau cacat karena dinas</t>
  </si>
  <si>
    <t>Menganalisis konsep telaah penetapan pertimbangan tewas dan atau cacat karena dinas</t>
  </si>
  <si>
    <t>Mengikuti rapat penetapan pertimbangan tewas dan atau cacat karena dinas</t>
  </si>
  <si>
    <t>Membuat konsep naskah pertimbangan surat keputusan pengangkatan menjadi PNS bagi CPNS yang dinyatakan tewas</t>
  </si>
  <si>
    <t>Memeriksa konsep naskah pertimbangan surat keputusan pengangkatan menjadi PNS bagi CPNS yang dinyatakan tewas</t>
  </si>
  <si>
    <t>Memeriksa naskah Surat Keputusan penetapan pertimbangan tewas dan atau cacat karena dinas</t>
  </si>
  <si>
    <t>Mendata PNS yang telah mendapat penetapan pertimbangan tewas dan atau cacat karena dinas</t>
  </si>
  <si>
    <t>Membuat konsep surat jawaban permasalahan penetapan pertimbangan tewas dan atau cacat karena dinas</t>
  </si>
  <si>
    <t>Memeriksa konsep surat jawaban permasalahan penetapan pertimbangan tewas dan atau cacat karena dinas</t>
  </si>
  <si>
    <t>Persetujuan Uang Duka Tewas Dan Atau Tunjangan Cacat Karena Dinas :</t>
  </si>
  <si>
    <t>Mengumpulkan  kelengkapan berkas usul persetujuan uang duka tewas dan atau tunjangan cacat karena dinas</t>
  </si>
  <si>
    <t>Membuat konsep surat pengantar usul persetujuan uang duka tewas dan atau tunjangan cacat karena dinas</t>
  </si>
  <si>
    <t>Membuat konsep surat permintaan kelengkapan berkas persetujuan uang duka tewas dan atau tunjangan cacat karena dinas</t>
  </si>
  <si>
    <t xml:space="preserve">Membuat konsep surat pemberitahuan persetujuan uang duka tewas dan atau tunjangan cacat karena dinas ke instansi pengusul </t>
  </si>
  <si>
    <t>Membuat konsep surat pengantar persetujuan uang duka tewas dan atau tunjangan cacat karena dinas Ke Unit Kerja/SKPD</t>
  </si>
  <si>
    <t>Menyusun berita Acara Serah Terima surat keputusan penetapan persetujuan uang duka tewas dan atau tunjangan cacat karena dinas</t>
  </si>
  <si>
    <t>Mengadministrasikan dan menyimpan dokumen surat keputusan pengangkatan menjadi PNS bagi CPNS yang dinyatakan tewas  sebagai bagian tata naskah ke dalam lemari penyimpanan tata naskah sesuai dengan urutan NIP</t>
  </si>
  <si>
    <t>Membuat konsep nota usul persetujuan uang duka tewas dan atau tunjangan cacat karena dinas</t>
  </si>
  <si>
    <t>Memeriksa kelengkapan berkas usul persetujuan uang duka tewas dan atau tunjangan cacat karena dinas</t>
  </si>
  <si>
    <t>Membuat konsep telaah persetujuan uang duka tewas dan atau tunjangan cacat karena dinas</t>
  </si>
  <si>
    <t>Menganalisis konsep telaah persetujuan uang duka tewas dan atau tunjangan cacat karena dinas</t>
  </si>
  <si>
    <t>Mengikuti rapat persetujuan uang duka tewas dan atau tunjangan cacat karena dinas</t>
  </si>
  <si>
    <t>Membuat konsep naskah nota persetujuan uang duka tewas dan atau tunjangan cacat karena dinas</t>
  </si>
  <si>
    <t>Memeriksa konsep naskah nota persetujuan uang duka tewas dan atau tunjangan cacat karena dinas</t>
  </si>
  <si>
    <t>Memeriksa naskah Surat Keputusan penetapan persetujuan uang duka tewas dan atau tunjangan cacat karena dinas</t>
  </si>
  <si>
    <t>Mendata PNS yang telah mendapat penetapan persetujuan uang duka tewas dan atau tunjangan cacat karena dinas</t>
  </si>
  <si>
    <t>Mengentri dokumen surat keputusan pengangkatan menjadi PNS bagi CPNS yang dinyatakan tewas  dan atau cacat karena dinas ke dalam SAPK untuk peremajaan data</t>
  </si>
  <si>
    <t>Membuat konsep surat jawaban permasalahan penetapan persetujuan uang duka tewas dan atau tunjangan cacat karena dinas</t>
  </si>
  <si>
    <t>Memeriksa konsep surat jawaban permasalahan penetapan persetujuan uang duka tewas dan atau tunjangan cacat karena dinas</t>
  </si>
  <si>
    <t>Penetapan Perubahan Tanggal Lahir dan atau Nama :</t>
  </si>
  <si>
    <t>Mengumpulkan  kelengkapan berkas usul penetapan perubahan tanggal lahir dan atau nama</t>
  </si>
  <si>
    <t>Membuat konsep surat pengantar usul penetapan perubahan tanggal lahir dan atau nama</t>
  </si>
  <si>
    <t>Melakukan pengecekan tata naskah, register penetapan NIP dan SAPK terhadap dokumen kepegawaian yang bersangkutan</t>
  </si>
  <si>
    <t>Membuat konsep surat permintaan kelengkapan berkas penetapan pertimbangan perubahan tanggal lahir dan atau nama</t>
  </si>
  <si>
    <t>Membuat konsep surat pengantar/pemberitahuan penetapan pertimbangan perubahan tanggal lahir dan atau nama</t>
  </si>
  <si>
    <t>Membuat konsep surat pengantar penetapan pertimbangan perubahan tanggal lahir dan atau nama ke Unit Kerja/SKPD</t>
  </si>
  <si>
    <t xml:space="preserve">Menyusun Berita Acara Serah Terima penetapan pertimbangan perubahan tanggal lahir dan atau nama </t>
  </si>
  <si>
    <t>Mengadministrasikan dan menyimpan dokumen surat penetapan pertimbangan perubahan tanggal lahir dan atau nama sebagai bagian tata naskah ke dalam lemari penyimpanan tata naskah sesuai dengan urutan NIP</t>
  </si>
  <si>
    <t>Membuat konsep nota usul penetapan perubahan tanggal lahir dan atau nama</t>
  </si>
  <si>
    <t>Memeriksa kelengkapan berkas usul penetapan perubahan tanggal lahir dan atau nama</t>
  </si>
  <si>
    <t>Membuat konsep telaah penetapan pertimbangan perubahan tanggal lahir dan atau nama</t>
  </si>
  <si>
    <t>Menganalisis konsep telaah penetapan pertimbangan perubahan tanggal lahir dan atau nama</t>
  </si>
  <si>
    <t>Mengikuti rapat penetapan pertimbangan perubahan tanggal lahir dan atau nama</t>
  </si>
  <si>
    <t>Membuat konsep naskah surat  penetapan perubahan tanggal lahir dan atau nama</t>
  </si>
  <si>
    <t>Memeriksa konsep naskah surat penetapan perubahan tanggal lahir dan atau nama</t>
  </si>
  <si>
    <t>Memeriksa naskah Surat Keputusan penetapan pertimbangan perubahan tanggal lahir dan atau nama</t>
  </si>
  <si>
    <t>Mendata PNS yang telah mendapat penetapan pertimbangan perubahan tanggal lahir dan atau nama</t>
  </si>
  <si>
    <t>Mengentri dokumen surat penetapan pertimbangan perubahan tanggal lahir dan atau nama  ke dalam SAPK untuk peremajaan data</t>
  </si>
  <si>
    <t>Membuat konsep surat jawaban permasalahan penetapan pertimbangan perubahan tanggal lahir dan atau nama</t>
  </si>
  <si>
    <t>Memeriksa konsep surat jawaban permasalahan penetapan pertimbangan perubahan tanggal lahir dan atau nama</t>
  </si>
  <si>
    <t>Persetujuan Pemberian Cuti Di luar Tanggungan Negara, Perpanjangan Dan Mempekerjakan Kembali Setelah CLTN :</t>
  </si>
  <si>
    <t>Mengumpulkan kelengkapan berkas usul pengajuan permohonan cuti di luar tanggungan negara, perpanjangan dan mempekerjakan kembali setelah CLTN</t>
  </si>
  <si>
    <t>Membuat konsep surat pengantar persetujuan  pemberian cuti di luar tanggungan negara, perpanjangan dan mempekerjakan kembali setelah CLTN</t>
  </si>
  <si>
    <t xml:space="preserve">Membuat konsep surat pengantar pemberian cuti di luar tanggungan negara, perpanjangan dan mempekerjakan kembali setelah CLTN ke instansi pengusul </t>
  </si>
  <si>
    <t>Membuat konsep laporan mingguan/bulanan/triwulan/  semester/tahunan</t>
  </si>
  <si>
    <t>Membuat konsep surat pengantar penetapan pemberian cuti di luar tanggungan negara, perpanjangan dan mempekerjakan kembali setelah CLTN ke Unit Kerja/SKPD</t>
  </si>
  <si>
    <t xml:space="preserve">Menyusun Berita Acara Serah Terima surat keputusan penetapan pemberian cuti di luar tanggungan negara, perpanjangan dan mempekerjakan kembali setelah CLTN </t>
  </si>
  <si>
    <t>Mengadministrasikan dan menyimpan dokumen surat keputusan penetapan pemberian cuti di luar tanggungan negara, perpanjangan dan mempekerjakan kembali setelah CLTN sebagai bagian tata naskah ke dalam lemari penyimpanan tata naskah sesuai dengan urutan NIP</t>
  </si>
  <si>
    <t>Memeriksa pengajuan permohonan cuti di luar tanggungan negara, perpanjangan dan mempekerjakan kembali setelah CLTN</t>
  </si>
  <si>
    <t>Membuat konsep surat persetujuan pemberian cuti di luar tanggungan negara, perpanjangan dan mempekerjakan kembali setelah CLTN</t>
  </si>
  <si>
    <t>Memeriksa konsep surat persetujuan pemberian cuti di luar tanggungan negara, perpanjangan dan mempekerjakan kembali setelah CLTN</t>
  </si>
  <si>
    <t>Membuat konsep nota persetujuan pemberian cuti di luar tanggungan negara, perpanjangan dan mempekerjakan kembali setelah CLTN</t>
  </si>
  <si>
    <t>Memeriksa konsep nota persetujuan pemberian cuti di luar tanggungan negara, perpanjangan dan mempekerjakan kembali setelah CLTN</t>
  </si>
  <si>
    <t>Mendata PNS yang telah mendapat penetapan pemberian cuti di luar tanggungan negara, perpanjangan dan mempekerjakan kembali setelah CLTN</t>
  </si>
  <si>
    <t>Memeriksa naskah Surat Keputusan penetapan pemberian cuti di luar tanggungan negara, perpanjangan dan mempekerjakan kembali setelah CLTN</t>
  </si>
  <si>
    <t>Mengentri dokumen surat keputusan penetapan pemberian cuti di luar tanggungan negara, perpanjangan dan mempekerjakan kembali setelah CLTN  ke dalam SAPK untuk peremajaan data</t>
  </si>
  <si>
    <t>Membuat konsep surat jawaban permasalahan penetapan pemberian cuti di luar tanggungan negara, perpanjangan dan mempekerjakan kembali setelah CLTN</t>
  </si>
  <si>
    <t>Memeriksa konsep surat jawaban permasalahan penetapan pemberian cuti di luar tanggungan negara, perpanjangan dan mempekerjakan kembali setelah CLTN</t>
  </si>
  <si>
    <t>Penyelesaian Permasalahan NIP :</t>
  </si>
  <si>
    <t>Mengumpulkan  kelengkapan berkas  usul permohonan penyelesaian permasalahan NIP</t>
  </si>
  <si>
    <t>Membuat konsep surat pengantar usul permohonan penyelesaian permasalahan NIP</t>
  </si>
  <si>
    <t>Membuat konsep surat permintaan kelengkapan usul permohonan penyelesaian permasalahan NIP</t>
  </si>
  <si>
    <t>Membuat konsep surat pengantar penetapan penyelesaian permasalahan NIP</t>
  </si>
  <si>
    <t>Membuat konsep laporan mingguan/bulanan/triwulan/ semester/ tahunan</t>
  </si>
  <si>
    <t>Membuat konsep surat pengantar penetapan penyelesaian permasalahan NIP ke Unit Kerja/SKPD</t>
  </si>
  <si>
    <t>Menyusun Berita Acara Serah Terima surat keputusan penetapan penyelesaian permasalahan NIP</t>
  </si>
  <si>
    <t>Mengadministrasikan dan menyimpan dokumen surat keputusan penetapan penyelesaian permasalahan NIP sebagai bagian tata naskah ke dalam lemari penyimpanan tata naskah sesuai dengan urutan NIP</t>
  </si>
  <si>
    <t>Membuat konsep nota usul permohonan penyelesaian permasalahan NIP</t>
  </si>
  <si>
    <t>Memeriksa kelengkapan berkas  usul permohonan penyelesaian permasalahan NIP</t>
  </si>
  <si>
    <t>Memverifikasi data kepegawaian dan register penetapan NIP  terhadap dokumen kepegawaian yang bersangkutan pada Direktorat  Pengadaan PNS</t>
  </si>
  <si>
    <t>Melakukan verifikasi data kepegawaian dan SAPK terhadap dokumen kepegawaian yang bersangkutan pada Deputi INKA</t>
  </si>
  <si>
    <t xml:space="preserve">Membuat konsep telaah sebagai bahan rapat usul permohonan penyelesaian permasalahan NIP </t>
  </si>
  <si>
    <t>Menganalisis konsep telaah penetapan pertimbangan permasalahan NIP</t>
  </si>
  <si>
    <t>Mengikuti rapat penetapan pertimbangan permasalahan NIP</t>
  </si>
  <si>
    <t>Membuat konsep surat penetapan penyelesaian permasalahan NIP</t>
  </si>
  <si>
    <t>Memeriksa konsep surat penetapan penyelesaian permasalahan NIP</t>
  </si>
  <si>
    <t>Memeriksa naskah Surat Keputusan penetapan penetapan penyelesaian permasalahan NIP</t>
  </si>
  <si>
    <t>Mendata PNS yang telah mendapat penetapan penyelesaian permasalahan NIP</t>
  </si>
  <si>
    <t>Mengentri dokumen surat keputusan penetapan penyelesaian permasalahan NIP ke dalam SAPK untuk peremajaan data</t>
  </si>
  <si>
    <t>Membuat konsep surat jawaban permasalahan penetapan penyelesaian permasalahan NIP</t>
  </si>
  <si>
    <t>Memeriksa konsep surat jawaban permasalahan penetapan penyelesaian permasalahan NIP</t>
  </si>
  <si>
    <t>Penetapan Pertimbangan Status Kepegawaian :</t>
  </si>
  <si>
    <t>Mengumpulkan  kelengkapan berkas usul penetapan pertimbangan status kepegawaian</t>
  </si>
  <si>
    <t>Membuat konsep surat pengantar usul penetapan pertimbangan status kepegawaian</t>
  </si>
  <si>
    <t>Membuat konsep surat permintaan kelengkapan berkas penetapan pertimbangan status kepegawaian</t>
  </si>
  <si>
    <t xml:space="preserve">Membuat konsep surat pengantar penetapan pertimbangan status kepegawaian ke instansi pengusul </t>
  </si>
  <si>
    <t>Membuat konsep surat pengantar penetapan pertimbangan status kepegawaian Ke Unit Kerja/SKPD</t>
  </si>
  <si>
    <t>Menyusun Berita Acara Serah Terima surat keputusan status kepegawaian</t>
  </si>
  <si>
    <t>Mengadministrasikan dan menyimpan dokumen surat keputusan status kepegawaian sebagai bagian tata naskah ke dalam lemari penyimpanan tata naskah sesuai dengan urutan NIP</t>
  </si>
  <si>
    <t>Membuat konsep nota usul penetapan pertimbangan status kepegawaian</t>
  </si>
  <si>
    <t>Memeriksa kelengkapan berkas usul penetapan pertimbangan status kepegawaian</t>
  </si>
  <si>
    <t>Melakukan verifikasi data kepegawaian dan register penetapan NIP  terhadap dokumen kepegawaian yang bersangkutan pada Direktorat  Pengadaan PNS</t>
  </si>
  <si>
    <t>Membuat konsep telaah sebagai bahan rapat penetapan pertimbangan status kepegawaian</t>
  </si>
  <si>
    <t>Menganalisis  konsep telaah penetapan pertimbangan status kepegawaian</t>
  </si>
  <si>
    <t>Mengikuti rapat penetapan/pertimbangan status kepegawaian</t>
  </si>
  <si>
    <t>Membuat konsep naskah surat keputusan penetapan pertimbangan status kepegawaian</t>
  </si>
  <si>
    <t>Memeriksa konsep naskah surat keputusan penetapan pertimbangan status kepegawaian</t>
  </si>
  <si>
    <t>Memeriksa naskah Surat Keputusan penetapan pertimbangan status kepegawaian</t>
  </si>
  <si>
    <t>Mendata PNS yang telah mendapat penetapan pertimbangan status kepegawaian</t>
  </si>
  <si>
    <t>Mengentri dokumen surat keputusan pertimbangan status kepegawaian  ke dalam SAPK untuk peremajaan data</t>
  </si>
  <si>
    <t xml:space="preserve">Membuat konsep surat jawaban permasalahan pertimbangan status kepegawaian </t>
  </si>
  <si>
    <t>Memeriksa konsep surat jawaban permasalahan pertimbangan status kepegawaian</t>
  </si>
  <si>
    <t>Penetapan Pertimbangan Status Bagi PNS Yang Terlibat Ekses Politik Dan Menjadi Anggota/Pengurus Partai Politik :</t>
  </si>
  <si>
    <t>Mengumpulkan  kelengkapan berkas  usul penetapan pertimbangan status bagi PNS yang terlibat ekses politik dan menjadi anggota/pengurus partai politik</t>
  </si>
  <si>
    <t>Membuat konsep surat pengantar usul penetapan pertimbangan status bagi PNS yang terlibat ekses politik dan menjadi anggota/pengurus partai politik</t>
  </si>
  <si>
    <t>Membuat konsep surat permintaan kelengkapan berkas penetapan pertimbangan status bagi PNS yang terlibat ekses politik dan menjadi anggota/pengurus partai politik</t>
  </si>
  <si>
    <t xml:space="preserve">Membuat konsep surat pengantar penetapan/pertimbangan status bagi PNS yang terlibat ekses politik dan menjadi anggota/pengurus partai politik ke instansi pengusul </t>
  </si>
  <si>
    <t>Membuat konsep surat pengantar penetapan/pertimbangan status bagi PNS yang terlibat ekses politik dan menjadi anggota/pengurus partai politik ke Unit Kerja/SKPD</t>
  </si>
  <si>
    <t xml:space="preserve">Menyusun Berita Acara Serah Terima surat penetapan/pertimbangan status bagi PNS yang terlibat ekses politik dan menjadi anggota/pengurus partai politik </t>
  </si>
  <si>
    <t>Mengadministrasikan dan menyimpan dokumen surat penetapan/pertimbangan status bagi PNS yang terlibat ekses politik dan menjadi anggota/pengurus partai politik sebagai bagian tata naskah ke dalam lemari penyimpanan tata naskah sesuai dengan urutan NIP</t>
  </si>
  <si>
    <t>Membuat konsep nota usul penetapan pertimbangan status bagi PNS yang terlibat ekses politik dan menjadi anggota/pengurus partai politik</t>
  </si>
  <si>
    <t>Memeriksa kelengkapan berkas  usul penetapan pertimbangan status bagi PNS yang terlibat ekses politik dan menjadi anggota/pengurus partai politik</t>
  </si>
  <si>
    <t>Membuat konsep telaah penetapan pertimbangan status bagi PNS yang terlibat ekses politik dan menjadi anggota/pengurus partai politik</t>
  </si>
  <si>
    <t>Menganalisis  konsep telaah penetapan pertimbangan status bagi PNS yang terlibat ekses politik dan menjadi anggota/pengurus partai politik</t>
  </si>
  <si>
    <t>Mengikuti rapat penetapan/pertimbangan status bagi PNS yang terlibat ekses politik dan menjadi anggota/pengurus partai politik</t>
  </si>
  <si>
    <t>Membuat konsep naskah surat penetapan/pertimbangan status bagi PNS yang terlibat ekses politik dan menjadi anggota/pengurus partai politik</t>
  </si>
  <si>
    <t>Memeriksa konsep naskah surat keputusan penetapan/pertimbangan status bagi PNS yang terlibat ekses politik dan menjadi anggota/pengurus partai politik</t>
  </si>
  <si>
    <t xml:space="preserve">Memeriksa naskah Surat Keputusan penetapan/pertimbangan status bagi PNS yang terlibat ekses politik dan menjadi anggota/pengurus partai politik </t>
  </si>
  <si>
    <t xml:space="preserve">Mendata PNS yang telah mendapat penetapan/pertimbangan status bagi PNS yang terlibat ekses politik dan menjadi anggota/pengurus partai politik </t>
  </si>
  <si>
    <t>Mengentri dokumen surat  penetapan/pertimbangan status bagi PNS yang terlibat ekses politik dan menjadi anggota/pengurus partai politik  ke dalam SAPK untuk peremajaan data</t>
  </si>
  <si>
    <t>Membuat konsep surat jawaban permasalahan penetapan/pertimbangan status bagi PNS yang terlibat ekses politik dan menjadi anggota/pengurus partai politik</t>
  </si>
  <si>
    <t>Memeriksa konsep surat jawaban permasalahan penetapan/pertimbangan status bagi PNS yang terlibat ekses politik dan menjadi anggota/pengurus partai politik</t>
  </si>
  <si>
    <t>Penetapan Persetujuan Pengangkatan CPNS Yang Menjalani Masa Percobaan Lebih Dari 2 Tahun :</t>
  </si>
  <si>
    <t xml:space="preserve">Mengumpulkan  kelengkapan berkas usul penetapan persetujuan pengangkatan CPNS yang menjalani masa percobaan lebih dari 2 tahun menjadi PNS </t>
  </si>
  <si>
    <t xml:space="preserve">Membuat konsep surat pengantar usul penetapan persetujuan pengangkatan CPNS yang menjalani masa percobaan lebih dari 2 tahun menjadi PNS </t>
  </si>
  <si>
    <t xml:space="preserve">Memeriksa usul persetujuan pengangkatan PNS bagi CPNS yang menjalani masa percobaan lebih dari 2 tahun </t>
  </si>
  <si>
    <t xml:space="preserve">Menyiapkan surat pemberitahuan tentang bahan tidak lengkap (BTL) tidak memenuhi syarat (TMS) </t>
  </si>
  <si>
    <t xml:space="preserve">Membuat konsep surat pengantar penetapan persetujuan pengangkatan CPNS yang menjalani masa percobaan lebih dari 2 tahun menjadi PNS Pusat ke instansi pengusul </t>
  </si>
  <si>
    <t>Membuat konsep surat pengantar SK pengangkatan CPNS yang menjalani masa percobaan lebih dari 2 tahun menjadi PNS Pusat ke instansi</t>
  </si>
  <si>
    <t>Membuat konsep laporan mingguan/bulanan/ triwulan/semester/ tahunan</t>
  </si>
  <si>
    <t>Membuat konsep surat pengantar penetapan pengangkatan CPNS yang menjalani masa percobaan lebih dari 2 tahun menjadi PNS Pusat ke Unit Kerja/SKPD</t>
  </si>
  <si>
    <t xml:space="preserve">Menyusun Berita Acara Serah Terima surat keputusan pengangkatan CPNS yang menjalani masa percobaan lebih dari 2 tahun menjadi PNS Pusat </t>
  </si>
  <si>
    <t>Mengadministrasikan dan menyimpan dokumen surat keputusan pengangkatan CPNS yang menjalani masa percobaan lebih dari 2 tahun menjadi PNS Pusat sebagai bagian tata naskah ke dalam lemari penyimpanan tata naskah sesuai dengan urutan NIP</t>
  </si>
  <si>
    <t xml:space="preserve">Membuat konsep nota usul penetapan persetujuan pengangkatan CPNS yang menjalani masa percobaan lebih dari 2 tahun  </t>
  </si>
  <si>
    <t>Membuat konsep telaahan penetapan persetujuan pengangkatan CPNS yang menjalani masa percobaan lebih dari 2 tahun</t>
  </si>
  <si>
    <t xml:space="preserve">Menganalisis  konsep telaahan penetapan persetujuan pengangkatan CPNS yang menjalani masa percobaan lebih dari 2 tahun </t>
  </si>
  <si>
    <t xml:space="preserve">Membuat konsep naskah surat persetujuan pengangkatan CPNS yang menjalani masa percobaan lebih dari 2 tahun </t>
  </si>
  <si>
    <t xml:space="preserve">Memeriksa konsep naskah surat penetapan persetujuan pengangkatan CPNS yang menjalani masa percobaan lebih dari 2 tahun </t>
  </si>
  <si>
    <t xml:space="preserve">Membuat konsep naskah surat keputusan pengangkatan CPNS yang menjalani masa percobaan lebih dari 2 tahun </t>
  </si>
  <si>
    <t xml:space="preserve">Memeriksa konsep Naskah surat keputusan pengangkatan CPNS yang menjalani masa percobaan lebih dari 2 tahun </t>
  </si>
  <si>
    <t xml:space="preserve">Memeriksa naskah Surat Keputusan penetapan pengangkatan CPNS yang menjalani masa percobaan lebih dari 2 tahun </t>
  </si>
  <si>
    <t xml:space="preserve">Mendata PNS yang telah mendapat penetapan pengangkatan CPNS yang menjalani masa percobaan lebih dari 2 tahun </t>
  </si>
  <si>
    <t>Mengentri dokumen surat keputusan pengangkatan CPNS yang menjalani masa percobaan lebih dari 2 tahun  ke dalam SAPK untuk peremajaan data</t>
  </si>
  <si>
    <t xml:space="preserve">Membuat konsep surat jawaban permasalahan pengangkatan CPNS yang menjalani masa percobaan lebih dari 2 tahun </t>
  </si>
  <si>
    <t>Memeriksa konsep surat jawaban permasalahan pengangkatan CPNS yang menjalani masa percobaan lebih dari 2 tahun menjadi PNS Pusat</t>
  </si>
  <si>
    <t>Jabatan Struktural :</t>
  </si>
  <si>
    <t>Menyusun daftar jabatan yang lowong</t>
  </si>
  <si>
    <t>Membuat konsep surat usul mengikuti seleksi pengangkatan/promosi dalam jabatan struktural</t>
  </si>
  <si>
    <t>Menyusun data kehadiran dan hukuman disiplin calon pejabat struktural</t>
  </si>
  <si>
    <t>Membuat konsep surat undangan mengikuti seleksi pengangkatan/ promosi  dalam jabatan struktural</t>
  </si>
  <si>
    <t>Mengentri nilai hasil seleksi pengangkatan/ promosi  dalam jabatan struktural</t>
  </si>
  <si>
    <t>Menyiapkan data pegawai yang memenuhi syarat administrasi untuk diangkat/ promosi  dalam jabatan struktural</t>
  </si>
  <si>
    <t>Menyusun daftar nama calon pejabat struktural</t>
  </si>
  <si>
    <t xml:space="preserve">Menyiapkan bahan-bahan untuk sidang baperjakat </t>
  </si>
  <si>
    <t>Membuat konsep surat undangan pelantikan</t>
  </si>
  <si>
    <t>Membuat konsep surat permohonan menjadi saksi/rohaniwan</t>
  </si>
  <si>
    <t>Membuat konsep Berita Acara Sumpah Jabatan</t>
  </si>
  <si>
    <t>Menyiapkan SPMT/SPMJ/SPP/SPMMDJ</t>
  </si>
  <si>
    <t>Membuat konsep naskah pengumuman seleksi pengangkatan/ promosi dalam jabatan struktural</t>
  </si>
  <si>
    <t>Mengumpulkan kelengkapan berkas persyaratan untuk  mengikuti seleksi pengangkatan/ promosi dalam jabatan struktural</t>
  </si>
  <si>
    <t>Memeriksa kelengkapan berkas calon peserta seleksi pengangkatan/ promosi dalam jabatan struktural</t>
  </si>
  <si>
    <t>Melakukan penilaian administrasi calon peserta seleksi pengangkatan/ promosi dalam jabatan struktural</t>
  </si>
  <si>
    <t>Peserta</t>
  </si>
  <si>
    <t>Membuat daftar hasil penilaian administrasi calon peserta seleksi pengangkatan/ promosi dalam jabatan struktural</t>
  </si>
  <si>
    <t>Menyusun jadwal pelaksanaan seleksi pengangkatan/ promosi  dalam jabatan struktural</t>
  </si>
  <si>
    <t>Mengawasi pelaksanaan seleksi pengangkatan/ promosi  dalam jabatan struktural</t>
  </si>
  <si>
    <t>Membuat konsep naskah  pengumuman tahapan pelaksanaan seleksi pengangkatan/ promosi  dalam jabatan struktural</t>
  </si>
  <si>
    <t xml:space="preserve">Menyusun laporan hasil sidang baperjakat </t>
  </si>
  <si>
    <t xml:space="preserve">Membuat konsep naskah Surat Keputusan pengangkatan dalam jabatan </t>
  </si>
  <si>
    <t>Memeriksa konsep naskah Surat Keputusan pengangkatan dalam jabatan</t>
  </si>
  <si>
    <t>Membuat konsep naskah Salinan Surat Keputusan  pengangkatan dalam jabatan</t>
  </si>
  <si>
    <t>Memeriksa konsep naskah Salinan Surat Keputusan  pengangkatan dalam jabatan</t>
  </si>
  <si>
    <t xml:space="preserve">Membuat konsep naskah Petikan  Surat Keputusan  pengangkatan dalam jabatan </t>
  </si>
  <si>
    <t xml:space="preserve">Memeriksa konsep naskah Petikan  Surat Keputusan  pengangkatan dalam jabatan </t>
  </si>
  <si>
    <t>Jabatan Fungsional :</t>
  </si>
  <si>
    <t>Mengumpulkan kelengkapan  berkas persyaratan pengangkatan dalam jabatan fungsional</t>
  </si>
  <si>
    <t xml:space="preserve">Membuat konsep surat undangan pengangkatan dalam jabatan fungsional </t>
  </si>
  <si>
    <t>Membuat konsep surat permohonan menjadi saksi/ rohaniwan</t>
  </si>
  <si>
    <t>Membuat konsep SPMT/SPMJ/SPP/SPMMDJ/Pakta Integritas</t>
  </si>
  <si>
    <t xml:space="preserve">Menyiapkan bahan penilaian dan penetapan angka kredit jabatan fungsional </t>
  </si>
  <si>
    <t>Menyiapkan naskah pemberitahuan/peringatan kepada pejabat fungsional yang tidak dapat mengumpulkan AK yang ditentukan</t>
  </si>
  <si>
    <t xml:space="preserve">Membuat konsep surat usul pembebasan sementara/ pengangkatan kembali/ pemberhentian dari dan dalam jabatan </t>
  </si>
  <si>
    <t>Membuat konsep surat pemberitahuan mengikuti seleksi diklat pengangkatan dalam jabatan fungsional</t>
  </si>
  <si>
    <t xml:space="preserve">Membuat konsep surat penawaran mengikuti diklat pengangkatan dalam jabatan fungsional </t>
  </si>
  <si>
    <t>Memeriksa kelengkapan  berkas persyaratan pengangkatan dalam jabatan fungsional</t>
  </si>
  <si>
    <t>Membuat konsep surat pengantar permintaan pertimbangan pengangkatan dalam jabatan fungsional</t>
  </si>
  <si>
    <t>Membuat konsep naskah surat keputusan pengangkatan dalam jabatan fungsional</t>
  </si>
  <si>
    <t>Memeriksa konsep naskah surat keputusan pengangkatan dalam jabatan fungsional</t>
  </si>
  <si>
    <t>Membuat konsep naskah salinan surat keputusan pengangkatan dalam jabatan fungsional</t>
  </si>
  <si>
    <t>Memeriksa konsep naskah salinan surat keputusan pengangkatan dalam jabatan fungsional</t>
  </si>
  <si>
    <t>Membuat konsep naskah petikan surat keputusan pengangkatan dalam jabatan fungsional</t>
  </si>
  <si>
    <t>Memeriksa konsep naskah petikan surat keputusan pengangkatan dalam jabatan fungsional</t>
  </si>
  <si>
    <t>Memeriksa kelengkapan bahan penilaian dan penetapan angka kredit jabatan fungsional</t>
  </si>
  <si>
    <t>Membuat konsep surat pengantar Daftar Usul Penetapan Angka Kredit (DUPAK)</t>
  </si>
  <si>
    <t>Memeriksa konsep naskah pemberitahuan/peringatan kepada pejabat fungsional yang tidak dapat mengumpulkan AK yang ditentukan</t>
  </si>
  <si>
    <t xml:space="preserve">Memeriksa konsep surat usul pembebasan sementara/pengangkatan kembali/ pemberhentian dari dan dalam jabatan </t>
  </si>
  <si>
    <t xml:space="preserve">Membuat konsep naskah keputusan pembebasan sementara/ pengangkatan kembali/pemberhentian dari dan dalam jabatan </t>
  </si>
  <si>
    <t xml:space="preserve">Memeriksa naskah keputusan pembebasan sementara/ pengangkatan kembali/pemberhentian dari dan dalam jabatan </t>
  </si>
  <si>
    <t>Pemberian Tugas Belajar :</t>
  </si>
  <si>
    <t xml:space="preserve">Membuat konsep pedoman tugas belajar </t>
  </si>
  <si>
    <t xml:space="preserve">Membuat konsep surat penawaran untuk mengikuti tugas belajar </t>
  </si>
  <si>
    <t xml:space="preserve">Membuat konsep surat jawaban untuk mengikuti tugas belajar </t>
  </si>
  <si>
    <t xml:space="preserve">Mendata pegawai yang akan mengikuti tugas belajar </t>
  </si>
  <si>
    <t xml:space="preserve">Mengumpulkan kelengkapan berkas persyaratan untuk  mengikuti seleksi tugas belajar </t>
  </si>
  <si>
    <t xml:space="preserve">Memeriksa kelengkapan berkas calon peserta seleksi tugas belajar </t>
  </si>
  <si>
    <t xml:space="preserve">Menyusun jadwal pelaksanaan seleksi tugas belajar </t>
  </si>
  <si>
    <t xml:space="preserve">Membuat konsep surat panggilan mengikuti seleksi tugas belajar </t>
  </si>
  <si>
    <t>Pengawasan pelaksanaan seleksi tugas belajar :</t>
  </si>
  <si>
    <t>Mengawasi pelaksanaan seleksi tugas belajar oleh Analis Kepegawaian Penyelia</t>
  </si>
  <si>
    <t>Mengawasi pelaksanaan seleksi tugas belajar oleh Analis Kepegawaian Pelaksana Lanjutan</t>
  </si>
  <si>
    <t xml:space="preserve">Mengawasi pelaksanaan seleksi tugas belajar oleh Analis Kepegawaian Pelaksana  </t>
  </si>
  <si>
    <t>Mengawasi pelaksanaan seleksi tugas belajar oleh Analis Kepegawaian Madya</t>
  </si>
  <si>
    <t>Mengawasi pelaksanaan seleksi tugas belajar oleh Analis Kepegawaian Muda</t>
  </si>
  <si>
    <t>Mengawasi pelaksanaan seleksi tugas belajar oleh Analis Kepegawaian Pertama</t>
  </si>
  <si>
    <t xml:space="preserve">Mengentri data nilai hasil seleksi tugas belajar </t>
  </si>
  <si>
    <t xml:space="preserve">Membuat konsep naskah  pengumuman tahapan pelaksanaan seleksi tugas belajar </t>
  </si>
  <si>
    <t xml:space="preserve">Menyusun data pegawai yang memenuhi syarat administrasi untuk tugas belajar </t>
  </si>
  <si>
    <t xml:space="preserve">Membuat konsep surat panggilan pegawai yang akan mengikuti tugas belajar </t>
  </si>
  <si>
    <t xml:space="preserve">Membuat konsep surat perjanjian tugas belajar </t>
  </si>
  <si>
    <t xml:space="preserve">Membuat konsep surat perintah tugas belajar </t>
  </si>
  <si>
    <t xml:space="preserve">Membuat konsep surat pengantar peserta ujian mengikuti tugas belajar </t>
  </si>
  <si>
    <t>Membuat konsep surat pengurusan dokumen ijin ke luar negeri</t>
  </si>
  <si>
    <t>Pemberian Surat Ijin / Keterangan Belajar:</t>
  </si>
  <si>
    <t>Membuat konsep pedoman pelaksanaan Ijin Belajar</t>
  </si>
  <si>
    <t>Mendata pegawai yang mengajukan Surat Ijin / Keterangan Belajar</t>
  </si>
  <si>
    <t>Memeriksa kelengkapan berkas pengajuan Surat Ijin / Keterangan Belajar</t>
  </si>
  <si>
    <t>Membuat konsep Surat Ijin / Keterangan Belajar</t>
  </si>
  <si>
    <t>Menyusun daftar pegawai yang mengajukan permohonan Ijin / Keterangan Belajar ke Pejabat Pembina Kepegawaian</t>
  </si>
  <si>
    <t>Pelaksanaan  Ujian Dinas/Ujian Penyesuaian Kenaikan Pangkat/ Presentasi Peningkatan Pendidikan :</t>
  </si>
  <si>
    <t>Membuat konsep surat penawaran untuk mengikuti Ujian Dinas/Ujian Penyesuaian Kenaikan Pangkat/ Presentasi Peningkatan Pendidikan</t>
  </si>
  <si>
    <t>Membuat konsep surat pengantar usul peserta Ujian Dinas/Ujian Penyesuaian Kenaikan Pangkat/ Presentasi Peningkatan Pendidikan</t>
  </si>
  <si>
    <t>Menyusun daftar pegawai  yang memenuhi syarat untuk mengikuti Ujian Dinas/Ujian Penyesuaian Kenaikan Pangkat/ Presentasi Peningkatan Pendidikan</t>
  </si>
  <si>
    <t>Membuat konsep surat undangan mengikuti Ujian Dinas/Ujian Penyesuaian Kenaikan Pangkat/ Presentasi Peningkatan Pendidikan</t>
  </si>
  <si>
    <t>Pengawasan pelaksanaan Ujian Dinas/Ujian Penyesuaian Kenaikan Pangkat/ Presentasi Peningkatan Pendidikan :</t>
  </si>
  <si>
    <t>Mengawasi pelaksanaan Ujian Dinas/Ujian Penyesuaian Kenaikan Pangkat/ Presentasi Peningkatan Pendidikan oleh Analis Kepegawaian Penyelia</t>
  </si>
  <si>
    <t>Mengawasi pelaksanaan Ujian Dinas/Ujian Penyesuaian Kenaikan Pangkat/ Presentasi Peningkatan Pendidikan oleh Analis Kepegawaian Pelaksana Lanjutan</t>
  </si>
  <si>
    <t>Mengawasi pelaksanaan Ujian Dinas/Ujian Penyesuaian Kenaikan Pangkat/ Presentasi Peningkatan Pendidikan oleh Analis Kepegawaian Pelaksana</t>
  </si>
  <si>
    <t>Menyusun konsep pedoman pelaksanaan  Ujian Dinas/Ujian Penyesuaian Kenaikan Pangkat/ Presentasi Peningkatan Pendidikan</t>
  </si>
  <si>
    <t>Mendata pegawai yang akan mengikuti Ujian Dinas/Ujian Penyesuaian Kenaikan Pangkat/ Presentasi Peningkatan Pendidikan</t>
  </si>
  <si>
    <t>Memeriksa kelengkapan berkas persyaratan  mengikuti Ujian Dinas/Ujian Penyesuaian Kenaikan Pangkat/ Presentasi Peningkatan Pendidikan</t>
  </si>
  <si>
    <t>Penyusunan soal Ujian Dinas/Ujian Penyesuaian Kenaikan Pangkat/ Presentasi Peningkatan Pendidikan :</t>
  </si>
  <si>
    <t>Menyusun soal Ujian Dinas/Ujian Penyesuaian Kenaikan Pangkat/ Presentasi Peningkatan Pendidikan sebagai Ketua</t>
  </si>
  <si>
    <t>naskah</t>
  </si>
  <si>
    <t>Menyusun soal Ujian Dinas/Ujian Penyesuaian Kenaikan Pangkat/ Presentasi Peningkatan Pendidikan sebagai Anggota</t>
  </si>
  <si>
    <t>Mengawasi pelaksanaan Ujian Dinas/Ujian Penyesuaian Kenaikan Pangkat/ Presentasi Peningkatan Pendidikan oleh Analis Kepegawaian Madya</t>
  </si>
  <si>
    <t>Mengawasi pelaksanaan Ujian Dinas/Ujian Penyesuaian Kenaikan Pangkat/ Presentasi Peningkatan Pendidikan oleh Analis Kepegawaian Muda</t>
  </si>
  <si>
    <t>Mengawasi pelaksanaan Ujian Dinas/Ujian Penyesuaian Kenaikan Pangkat/ Presentasi Peningkatan Pendidikan oleh Analis Kepegawaian Pertama</t>
  </si>
  <si>
    <t>Memeriksa hasil Ujian Dinas/Ujian Penyesuaian Kenaikan Pangkat/ Presentasi Peningkatan Pendidikan :</t>
  </si>
  <si>
    <t>Membuat konsep Surat Keterangan hasil Ujian Dinas/Ujian Penyesuaian Kenaikan Pangkat/ Presentasi Peningkatan Pendidikan</t>
  </si>
  <si>
    <t>Membuat konsep Surat Tanda Lulus Ujian Dinas/Ujian Penyesuaian Kenaikan Pangkat/ Presentasi Peningkatan Pendidikan</t>
  </si>
  <si>
    <t>Penetapan Nota Persetujuan Teknis Mutasi Lain-lain (Diperbantukan ke Instansi Lain, Penarikan Dari Perbantuan, Rehabilitasi, Pemutihan dan Perbaikan) :</t>
  </si>
  <si>
    <t>Mendata PNS yang mengajukan usul persetujuan teknis mutasi lain-lain</t>
  </si>
  <si>
    <t>Mengumpulkan kelengkapan berkas PNS yang memenuhi syarat administrasi untuk diusulkan persetujuan teknis mutasi lain-lain</t>
  </si>
  <si>
    <t>Mengentri data  usul persetujuan teknis mutasi lain-lain ke dalam SAPK</t>
  </si>
  <si>
    <t>Membuat konsep usul persetujuan teknis mutasi lain-lain;</t>
  </si>
  <si>
    <t>Membuat konsep surat pengantar usul persetujuan teknis mutasi lain-lain dan daftar nominatif</t>
  </si>
  <si>
    <t>Membuat konsep laporan mingguan/bulanan/triwulan /semester/tahunan</t>
  </si>
  <si>
    <t xml:space="preserve">Memeriksa nota usul persetujuan teknis mutasi lain-lain  sesuai dengan persyaratannya </t>
  </si>
  <si>
    <t xml:space="preserve">Membuat konsep surat permintaan kelengkapan berkas usul persetujuan teknis mutasi lain-lain </t>
  </si>
  <si>
    <t xml:space="preserve">Membuat konsep nota persetujuan teknis mutasi lain-lain </t>
  </si>
  <si>
    <t>Membuat konsep surat pengantar penetapan nota persetujuan teknis mutasi lain-lain ke instansi pengusul</t>
  </si>
  <si>
    <t xml:space="preserve">Memeriksa penetapan nota persetujuan teknis mutasi lain-lain dari Kepala BKN sesuai dengan persyaratannya </t>
  </si>
  <si>
    <t>Membuat konsep naskah surat keputusan penetapan mutasi lain-lain</t>
  </si>
  <si>
    <t>Membuat konsep naskah salinan surat keputusan penetapan mutasi lain-lain</t>
  </si>
  <si>
    <t>Membuat konsep naskah petikan surat keputusan penetapan mutasi lain-lain</t>
  </si>
  <si>
    <t>Memeriksa surat keputusan kenaikan pangkat penetapan mutasi lain-lain</t>
  </si>
  <si>
    <t>Membuat konsep surat pengantar surat keputusan penetapan mutasi lain-lain ke Unit Kerja/ SKPD</t>
  </si>
  <si>
    <t>Membuat konsep berita Acara Serah Terima surat keputusan penetapan mutasi lain-lain ke Unit Kerja/ SKPD</t>
  </si>
  <si>
    <t>Mengadministrasikan dan menyimpan dokumen surat keputusan penetapan mutasi lain-lain sebagai bagian tata naskah ke dalam lemari penyimpanan tata naskah sesuai dengan urutan NIP</t>
  </si>
  <si>
    <t xml:space="preserve">Memverifikasi riwayat kepangkatan PNS </t>
  </si>
  <si>
    <t>Memeriksa usul  persetujuan teknis mutasi lain-lain sesuai dengan persyaratannya</t>
  </si>
  <si>
    <t xml:space="preserve">Mencocokan jumlah berkas  usul persetujuan teknis mutasi lain-lain sesuai dengan daftar nominatif </t>
  </si>
  <si>
    <t xml:space="preserve">Memeriksa secara administrasi lampiran pengajuan penetapan nota persetujuan teknis mutasi lain-lain </t>
  </si>
  <si>
    <t>Memeriksa nota persetujuan teknis mutasi lain-lain</t>
  </si>
  <si>
    <t>Mengentri data penetapan nota persetujuan teknis mutasi lain-lain  ke dalam SAPK untuk peremajaan data</t>
  </si>
  <si>
    <t>Membuat konsep surat pengantar pengembalian berkas penetapan nota persetujuan teknis mutasi lain-lain  yang dinyatakan bahan tidak lengkap (BTL) atau tidak memenuhi syarat (TMS) ke instansi pengusul</t>
  </si>
  <si>
    <t>Memeriksa konsep naskah surat keputusan penetapan mutasi lain-lain</t>
  </si>
  <si>
    <t>Memeriksa konsep naskah salinan surat keputusan penetapan mutasi lain-lain</t>
  </si>
  <si>
    <t>Memeriksa konsep naskah petikan surat keputusan penetapan mutasi lain-lain</t>
  </si>
  <si>
    <t>Mendata PNS yang telah mendapat penetapan mutasi lain-lain</t>
  </si>
  <si>
    <t>Mengentri dokumen surat keputusan penetapan mutasi lain-lain ke dalam SAPK untuk peremajaan data</t>
  </si>
  <si>
    <t>Membuat konsep surat jawaban permasalahan mutasi lain-lain</t>
  </si>
  <si>
    <t>Memeriksa konsep surat jawaban permasalahan mutasi lain-lain</t>
  </si>
  <si>
    <t>Penetapan Surat Keputusan Pindah Instansi :</t>
  </si>
  <si>
    <t xml:space="preserve">Membuat konsep surat penawaran pindah instansi </t>
  </si>
  <si>
    <t xml:space="preserve">Mendata PNS yang mengajukan usul persetujuan teknis pindah instansi </t>
  </si>
  <si>
    <t>Membuat konsep surat  persetujuan pejabat pembina kepegawaian dari instansi yang membutuhkan</t>
  </si>
  <si>
    <t>Membuat konsep surat pengantar pernyataan permintaan persetujuan pejabat pembina kepegawaian dari instansi yang membutuhkan ke instansi PNS yang bersangkutan bekerja</t>
  </si>
  <si>
    <t>Membuat konsep surat pernyataan persetujuan dari pejabat pembina kepegawaian dari instansi PNS yang bersangkutan bekerja</t>
  </si>
  <si>
    <t xml:space="preserve">Membuat konsep surat pengantar  pernyataan persetujuan dari pejabat pembina kepegawaian dari instansi PNS yang bersangkutan bekerja ke instansi yang membutuhkan </t>
  </si>
  <si>
    <t xml:space="preserve">Mengumpulkan kelengkapan berkas PNS yang memenuhi syarat administrasi untuk diusulkan persetujuan teknis pindah instansi </t>
  </si>
  <si>
    <t>Mengentri data  usul persetujuan teknis pindah instansi  ke dalam SAPK</t>
  </si>
  <si>
    <t xml:space="preserve">Membuat konsep usul persetujuan teknis pindah instansi </t>
  </si>
  <si>
    <t xml:space="preserve">Memeriksa konsep usul persetujuan pindah instansi </t>
  </si>
  <si>
    <t>Membuat konsep surat pengantar usul persetujuan pindah instansi dan daftar nominatif</t>
  </si>
  <si>
    <t xml:space="preserve">Memeriksa usul persetujuan teknis pindah instansi  sesuai dengan persyaratannya </t>
  </si>
  <si>
    <t xml:space="preserve">Membuat konsep surat permintaan kelengkapan berkas usul persetujuan teknis pindah instansi  </t>
  </si>
  <si>
    <t xml:space="preserve">Membuat konsep surat keputusan pindah instansi  </t>
  </si>
  <si>
    <t>Memeriksa surat keputusan pindah instansi</t>
  </si>
  <si>
    <t>Membuat konsep berita Acara Serah Terima surat keputusan penetapan pindah instansi ke Yang Bersangkutan</t>
  </si>
  <si>
    <t>Membuat konsep Surat Pernyataan Melaksanakan Tugas (SPMT)/ Surat Pernyataan Menduduki Jabatan (SPMJ)</t>
  </si>
  <si>
    <t>u.</t>
  </si>
  <si>
    <t>Mengadministrasikan dan menyimpan dokumen surat keputusan penetapan pindah instansi sebagai bagian tata naskah ke dalam lemari penyimpanan tata naskah sesuai dengan urutan NIP</t>
  </si>
  <si>
    <t>Melakukan verifikasi riwayat kepangkatan PNS bermasalah</t>
  </si>
  <si>
    <t xml:space="preserve">Mencocokan jumlah berkas usul persetujuan teknis pindah instansi dengan daftar nominatif </t>
  </si>
  <si>
    <t>Memeriksa dan menandatangani usul  perpindahan pegawai</t>
  </si>
  <si>
    <t xml:space="preserve">Memeriksa surat keputusan pindah instansi </t>
  </si>
  <si>
    <t xml:space="preserve">Mengentri data  penetapan nota persetujuan teknis pindah instansi  ke dalam SAPK </t>
  </si>
  <si>
    <t xml:space="preserve">Membuat konsep surat pengantar pengembalian berkas penetapan nota persetujuan teknis pindah instansi  yang dinyatakan bahan tidak lengkap (BTL) tidak memenuhi syarat (TMS) ke instansi pengusul   </t>
  </si>
  <si>
    <t>Membuat konsep surat pengantar Pindah Instansi ke instansi pengusul</t>
  </si>
  <si>
    <t>Membuat konsep Naskah Surat Keputusan Pindah Instansi ke instansi pengusul</t>
  </si>
  <si>
    <t>Mendata PNS yang telah melakukan pindah instansi</t>
  </si>
  <si>
    <t>Mengentri dokumen surat keputusan pindah instansi ke dalam SAPK untuk peremajaan data</t>
  </si>
  <si>
    <t>Membuat konsep naskah Surat Keputusan Pemberhentian Penggajian (SKPP)</t>
  </si>
  <si>
    <t>Memeriksa konsep naskah Surat Keputusan Pemberhentian Penggajian (SKPP)</t>
  </si>
  <si>
    <t>Membuat konsep surat keputusan penempatan PNS</t>
  </si>
  <si>
    <t>Memeriksa dan/atau menandatangani surat keputusan penempatan</t>
  </si>
  <si>
    <t>Membuat konsep surat jawaban permasalahan pindah instansi</t>
  </si>
  <si>
    <t>Memeriksa konsep surat jawaban permasalahan pindah instansi</t>
  </si>
  <si>
    <t>Penetapan Nota Pertimbangan Alih Status TNI/POLRI Menjadi PNS :</t>
  </si>
  <si>
    <t>Mendata PNS yang mengajukan alih status TNI/POLRI menjadi PNS</t>
  </si>
  <si>
    <t>Mengumpulkan kelengkapan berkas PNS yang memenuhi syarat administrasi yang mengajukan alih status TNI/POLRI menjadi PNS</t>
  </si>
  <si>
    <t xml:space="preserve">Menghimpun bahan-bahan untuk sidang baperjakat </t>
  </si>
  <si>
    <t>Membuat konsep usul Pertimbangan Alih Status TNI/POLRI menjadi PNS</t>
  </si>
  <si>
    <t>Memeriksa konsep usul Pertimbangan Alih Status TNI/POLRI menjadi PNS</t>
  </si>
  <si>
    <t>Membuat konsep surat pengantar usul penetapan nota pertimbangan alih status TNI/POLRI menjadi PNS dan Daftar Nominatif</t>
  </si>
  <si>
    <t xml:space="preserve">Membuat konsep surat pengantar pengembalian berkas penetapan nota pertimbangan alih status TNI/POLRI menjadi PNS  yang dinyatakan bahan tidak lengkap (BTL) tidak memenuhi syarat (TMS) ke instansi pengusul </t>
  </si>
  <si>
    <t xml:space="preserve">Membuat konsep surat pengantar pertimbangan teknis alih status TNI/POLRI menjadi PNS ke instansi pengusul       </t>
  </si>
  <si>
    <t xml:space="preserve">Memeriksa penetapan nota persetujuan teknis alih status TNI/POLRI menjadi PNS dari Kepala BKN sesuai dengan persyaratannya </t>
  </si>
  <si>
    <t>Membuat konsep surat pengantar Surat Keputusan alih status TNI/POLRI menjadi PNS ke Unit Kerja</t>
  </si>
  <si>
    <t xml:space="preserve">Membuat Berita Acara Serah Terima SK alih status TNI/POLRI menjadi PNS </t>
  </si>
  <si>
    <t>Mengadministrasikan dan menyimpan dokumen surat keputusan penetapan alih status TNI/POLRI menjadi PNS sebagai bagian tata naskah ke dalam lemari penyimpanan tata naskah sesuai dengan urutan NIP</t>
  </si>
  <si>
    <t>Mengentri data  usul Pertimbangan Alih Status TNI/POLRI menjadi PNS ke dalam SAPK</t>
  </si>
  <si>
    <t xml:space="preserve">Mencocokan jumlah berkas nota usul penetapan nota pertimbangan alih status TNI/POLRI menjadi PNS dengan daftar nominatif </t>
  </si>
  <si>
    <t>Memeriksa secara administrasi lampiran pengajuan usul penetapan nota pertimbangan alih status TNI/POLRI menjadi PNS</t>
  </si>
  <si>
    <t xml:space="preserve">Memeriksa usul penetapan nota pertimbangan alih status TNI/POLRI menjadi PNS sesuai dengan persyaratannya </t>
  </si>
  <si>
    <t>Membuat konsep surat permintaan kelengkapan berkas usul penetapan nota pertimbangan alih status TNI/POLRI menjadi PNS</t>
  </si>
  <si>
    <t>Memeriksa penetapan nota pertimbangan alih status TNI/POLRI menjadi PNS</t>
  </si>
  <si>
    <t>Mengentri data penetapan nota pertimbangan alih status TNI/POLRI menjadi PNS  ke dalam SAPK untuk peremajaan data</t>
  </si>
  <si>
    <t xml:space="preserve">Membuat konsep naskah Surat Keputusan alih status TNI/POLRI menjadi PNS       </t>
  </si>
  <si>
    <t xml:space="preserve">Memeriksa konsep naskah Surat Keputusan alih status TNI/POLRI menjadi PNS       </t>
  </si>
  <si>
    <t xml:space="preserve">Membuat konsep naskah Salinan Surat Keputusan alih status TNI/POLRI menjadi PNS       </t>
  </si>
  <si>
    <t xml:space="preserve">Memeriksa konsep naskah Salinan Surat Keputusan alih status TNI/POLRI menjadi PNS       </t>
  </si>
  <si>
    <t xml:space="preserve">Membuat konsep naskah Petikan Surat Keputusan alih status TNI/POLRI menjadi PNS       </t>
  </si>
  <si>
    <t xml:space="preserve">Memeriksa konsep naskah Petikan Surat Keputusan alih status TNI/POLRI menjadi PNS       </t>
  </si>
  <si>
    <t xml:space="preserve">Memeriksa surat keputusan alih status TNI/POLRI menjadi PNS </t>
  </si>
  <si>
    <t>Mendata PNS yang telah mendapat pertimbangan teknis alih status TNI/ POLRI menjadi PNS menurut golongan ruang</t>
  </si>
  <si>
    <t>Mengentri dokumen SK alih status TNI/POLRI menjadi PNS ke dalam SAPK untuk peremajaan data</t>
  </si>
  <si>
    <t>Membuat konsep surat jawaban permasalahan alih status TNI/POLRI menjadi PNS</t>
  </si>
  <si>
    <t>Memeriksa konsep surat jawaban permasalahan alih status TNI/POLRI menjadi PNS</t>
  </si>
  <si>
    <t>Penetapan Nota Persetujuan Teknis Penyesuaian Ijazah/ Peningkatan Pendidikan :</t>
  </si>
  <si>
    <t>Mendata PNS yang memenuhi syarat administrasi untuk usul penyesuaian Ijazah/peningkatan pendidikan</t>
  </si>
  <si>
    <t>Mengumpulkan kelengkapan berkas usul penyesuaian Ijazah/ peningkatan pendidikan</t>
  </si>
  <si>
    <t>Membuat konsep usul penyesuaian Ijazah/peningkatan pendidikan</t>
  </si>
  <si>
    <t xml:space="preserve">Mencocokan jumlah berkas  usul persetujuan teknis penyesuaian Ijazah/peningkatan pendidikan dengan daftar nominatif </t>
  </si>
  <si>
    <t xml:space="preserve">Memeriksa usul persetujuan teknis penyesuaian Ijazah/peningkatan pendidikan </t>
  </si>
  <si>
    <t xml:space="preserve">Membuat konsep surat permintaan kelengkapan berkas usul penetapan nota persetujuan teknis penyesuaian Ijazah/peningkatan pendidikan </t>
  </si>
  <si>
    <t xml:space="preserve">Membuat konsep nota persetujuan teknis penyesuaian Ijazah/ peningkatan pendidikan  </t>
  </si>
  <si>
    <t xml:space="preserve">Memeriksa penetapan nota persetujuan teknis penyesuaian Ijazah/peningkatan pendidikan </t>
  </si>
  <si>
    <t xml:space="preserve">Membuat konsep surat pengantar pengembalian berkas penetapan nota persetujuan teknis penyesuaian Ijazah/peningkatan pendidikan yang dinyatakan bahan tidak lengkap (BTL) atau tidak memenuhi syarat (TMS) ke instansi pengusul </t>
  </si>
  <si>
    <t>Membuat konsep surat pengantar usul persetujuan teknis penyesuaian Ijazah/peningkatan pendidikan  dan Daftar Nominatif</t>
  </si>
  <si>
    <t xml:space="preserve">Memeriksa penetapan nota persetujuan teknis  penyesuaian Ijazah/ peningkatan pendidikan dari Kepala BKN sesuai dengan persyaratannya </t>
  </si>
  <si>
    <t>Membuat konsep naskah Surat Keputusan penyesuaian Ijazah/ peningkatan pendidikan</t>
  </si>
  <si>
    <t>Membuat konsep naskah Salinan Surat Keputusan penyesuaian Ijazah/ peningkatan pendidikan</t>
  </si>
  <si>
    <t>Membuat konsep naskah Petikan Surat Keputusan penyesuaian Ijazah/ peningkatan pendidikan</t>
  </si>
  <si>
    <t>Membuat konsep surat pengantar pemberian SK penyesuaian Ijazah/ peningkatan pendidikan Ke Unit Kerja/SKPD</t>
  </si>
  <si>
    <t xml:space="preserve">Membuat konsep berita Acara Serah Terima SK penyesuaian Ijazah/ peningkatan pendidikan </t>
  </si>
  <si>
    <t>Mengadministrasikan dan menyimpan dokumen surat keputusan penetapan penyesuaian Ijazah/peningkatan pendidikan sebagai bagian tata naskah ke dalam lemari penyimpanan tata naskah sesuai dengan urutan NIP</t>
  </si>
  <si>
    <t>Mengentri data  usul penyesuaian Ijazah/peningkatan pendidikan ke dalam SAPK</t>
  </si>
  <si>
    <t xml:space="preserve">Memeriksa secara administrasi lampiran pengajuan usul persetujuan teknis penyesuaian Ijazah/peningkatan pendidikan; </t>
  </si>
  <si>
    <t>Mengentri data  penetapan nota persetujuan teknis penyesuaian Ijazah/peningkatan pendidikan   ke dalam SAPK</t>
  </si>
  <si>
    <t xml:space="preserve">Mengentri data pertimbangan teknis penetapan nota persetujuan teknis penyesuaian Ijazah/peningkatan pendidikan </t>
  </si>
  <si>
    <t>Memeriksa konsep naskah Surat Keputusan penyesuaian Ijazah/ peningkatan pendidikan</t>
  </si>
  <si>
    <t>Memeriksa konsep naskah Salinan Surat Keputusan penyesuaian Ijazah/ peningkatan pendidikan</t>
  </si>
  <si>
    <t>Memeriksa konsep naskah Petikan Surat Keputusan penyesuaian Ijazah/ peningkatan pendidikan</t>
  </si>
  <si>
    <t>Memeriksa naskah Surat Keputusan penyesuaian Ijazah/ peningkatan pendidikan</t>
  </si>
  <si>
    <t>Mendata PNS yang telah mendapat persetujuan teknis penyesuaian Ijazah/ peningkatan pendidikan</t>
  </si>
  <si>
    <t>Mengentri dokumen SK penyesuaian Ijazah/peningkatan pendidikan ke dalam SAPK untuk peremajaan data</t>
  </si>
  <si>
    <t>Membuat konsep surat jawaban permasalahan penyesuaian Ijazah/ peningkatan pendidikan</t>
  </si>
  <si>
    <t>Memeriksa konsep surat jawaban permasalahan penyesuaian Ijazah/ peningkatan pendidikan</t>
  </si>
  <si>
    <t>Perpindahan Antar Unit Kerja/SKPD/Wilayah Kerja :</t>
  </si>
  <si>
    <t>Membuat konsep Surat Pernyataan Melaksanakan Tugas (SPMT)</t>
  </si>
  <si>
    <t>Membuat konsep surat pengantar melaksanakan tugas pada unit yang ditunjuk</t>
  </si>
  <si>
    <t>Menghitung kebutuhan pegawai pada setiap unit kerja/Wilayah Kerja</t>
  </si>
  <si>
    <t>Unit Kerja /SKPD</t>
  </si>
  <si>
    <t>Melakukan pemetaan kebutuhan pegawai pada setiap unit kerja</t>
  </si>
  <si>
    <t>Merumuskan hasil pemetaan potensi pegawai</t>
  </si>
  <si>
    <t>Mendata pegawai sesuai potensinya untuk dipindahkan antar unit kerja</t>
  </si>
  <si>
    <t>Membuat konsep distribusi pegawai dari unit organisasi yang kelebihan kepada unit organisasi yang kekurangan</t>
  </si>
  <si>
    <t>Menyiapkan naskah surat keputusan perpindahan  pegawai</t>
  </si>
  <si>
    <t>Mutasi keluarga :</t>
  </si>
  <si>
    <t>Mengesahkan/mencatat mutasi keluarga</t>
  </si>
  <si>
    <t>Data mutasi</t>
  </si>
  <si>
    <t>Pengelolaan data mutasi keluarga</t>
  </si>
  <si>
    <t>Mengelola KP4 (Surat Keterangan Untuk Mendapatkan Pembayaran Tunjangan Keluarga)</t>
  </si>
  <si>
    <t>Daftar Urut Kepangkatan (DUK) :</t>
  </si>
  <si>
    <t>Mengumpulkan dan memeriksa data kepegawaian</t>
  </si>
  <si>
    <t>100 orang</t>
  </si>
  <si>
    <t>Menyusun Daftar Urut Kepangkatan (DUK)</t>
  </si>
  <si>
    <t>Menyempurnakan DUK atas keberatan</t>
  </si>
  <si>
    <t>Orang</t>
  </si>
  <si>
    <t>Memeriksa keberatan atas DUK</t>
  </si>
  <si>
    <t>Penilaian Sasaran Kerja Pegawai (SKP) :</t>
  </si>
  <si>
    <t>Membuat konsep surat pengantar pengiriman formulir Penilaian Sasaran Kerja Pegawai (SKP)</t>
  </si>
  <si>
    <t>Menyusun rekapitulasi Penilaian Sasaran Kerja Pegawai (SKP)</t>
  </si>
  <si>
    <t>Mengelola  Sasaran Kerja Pegawai (SKP) / DP3</t>
  </si>
  <si>
    <t>Membuat konsep bahan formulir Penilaian Sasaran Kerja Pegawai (SKP) bagi PNS yang menjadi wewenang Pejabat Pembina Kepegawaian</t>
  </si>
  <si>
    <t>Memeriksa target dan/atau capaian Sasaran Kerja Pegawai (SKP)</t>
  </si>
  <si>
    <t>Perencanaan Diklat :</t>
  </si>
  <si>
    <t>Menyusun kebutuhan sarana dan prasarana belajar diklat</t>
  </si>
  <si>
    <t>Menyusun kebutuhan sarana dan prasarana pendukung diklat di luar sarana dan prasarana belajar</t>
  </si>
  <si>
    <t>Membuat konsep surat undangan narasumber/ Widyaiswara</t>
  </si>
  <si>
    <t>Menyusun kebutuhan diklat/pendidikan formal :</t>
  </si>
  <si>
    <t>Mengindentifikasi jenis kebutuhan diklat</t>
  </si>
  <si>
    <t>Membuat kuesioner jenis kebutuhan diklat</t>
  </si>
  <si>
    <t>Menganalisis jenis kebutuhan diklat</t>
  </si>
  <si>
    <t>4).</t>
  </si>
  <si>
    <t>Penyusunan jenis kebutuhan diklat :</t>
  </si>
  <si>
    <t>Menyusun jenis kebutuhan Diklat Pimpinan</t>
  </si>
  <si>
    <t>ii.</t>
  </si>
  <si>
    <t>Menyusun jenis kebutuhan Diklat Fungsional</t>
  </si>
  <si>
    <t>iii.</t>
  </si>
  <si>
    <t xml:space="preserve">Menyusun jenis kebutuhan Diklat Teknis </t>
  </si>
  <si>
    <t>Merancang program dan kurikulum diklat berdasarkan hasil Analisis Kebutuhan Diklat (AKD)</t>
  </si>
  <si>
    <t>Menyusun persyaratan calon peserta diklat</t>
  </si>
  <si>
    <t>Menyusun jadwal pelaksanaan diklat</t>
  </si>
  <si>
    <t>Jadwal</t>
  </si>
  <si>
    <t>Penyelengaraan Diklat :</t>
  </si>
  <si>
    <t xml:space="preserve">Menyiapkan surat penawaran/pemberitahuan pelaksanaan diklat </t>
  </si>
  <si>
    <t>Menyiapkan surat panggilan mengikuti diklat</t>
  </si>
  <si>
    <t>Membuat konsep surat pengantar mengikuti diklat</t>
  </si>
  <si>
    <t>Menyiapkan data peserta diklat</t>
  </si>
  <si>
    <t>0,005</t>
  </si>
  <si>
    <t>Menyusun kebutuhan peralatan belajar/alat tulis peserta diklat</t>
  </si>
  <si>
    <t>Melaksanakan administrasi penyelenggaraan diklat</t>
  </si>
  <si>
    <t>Melaksanakan administrasi akademik diklat</t>
  </si>
  <si>
    <t>Pelaksanaan Ujian Diklat PNS :</t>
  </si>
  <si>
    <t>Pengawasan  ujian diklat PNS :</t>
  </si>
  <si>
    <t>Mengawasi ujian diklat PNS oleh Analis Kepegawaian Penyelia</t>
  </si>
  <si>
    <t>Mengawasi ujian diklat PNS oleh Analis Kepegawaian Pelaksana Lanjutan</t>
  </si>
  <si>
    <t xml:space="preserve">Mengawasi ujian diklat PNS oleh Analis Kepegawaian Pelaksana  </t>
  </si>
  <si>
    <t>Membuat konsep surat pengantar penyerahan kembali peserta diklat</t>
  </si>
  <si>
    <t>Membuat konsep naskah pedoman/panduan pelaksanaan Diklat</t>
  </si>
  <si>
    <t xml:space="preserve">Melakukan pemantauan/pengamatan proses pembelajaran diklat </t>
  </si>
  <si>
    <t>Penyusunan soal ujian diklat PNS :</t>
  </si>
  <si>
    <t>Menyusun soal ujian  diklat PNS sebagai Ketua</t>
  </si>
  <si>
    <t>Menyusun soal ujian diklat PNS sebagai Anggota</t>
  </si>
  <si>
    <t>Mengawasi ujian diklat PNS oleh Analis Kepegawaian Madya</t>
  </si>
  <si>
    <t>Mengawasi ujian diklat PNS oleh Analis Kepegawaian Muda</t>
  </si>
  <si>
    <t>Mengawasi ujian diklat PNS oleh Analis Kepegawaian Pertama</t>
  </si>
  <si>
    <t>Memeriksa hasil ujian diklat PNS :</t>
  </si>
  <si>
    <t>Memeriksa hasil ujian diklat PNS soal pilihan ganda</t>
  </si>
  <si>
    <t>Memeriksa hasil ujian diklat PNS soal esai</t>
  </si>
  <si>
    <t>Membuat konsep naskah sertifikat diklat</t>
  </si>
  <si>
    <t>Memeriksa konsep naskah sertifikat diklat</t>
  </si>
  <si>
    <t>Menyusun laporan pelaksanaan diklat</t>
  </si>
  <si>
    <t>Mengevaluasi kompetensi peserta diklat</t>
  </si>
  <si>
    <t>Memvalidasi hasil evaluasi kompetensi peserta diklat</t>
  </si>
  <si>
    <t>Evaluasi Penyelengaraan Diklat :</t>
  </si>
  <si>
    <t>Menyusun laporan dan mendokumentasikan hasil evaluasi widyaiswara</t>
  </si>
  <si>
    <t>Mengevaluasi kompetensi penyelenggara diklat</t>
  </si>
  <si>
    <t xml:space="preserve">Mengevaluasi program dan kurikulum diklat berdasarkan perubahan sesuai dinamika perkembangan peraturan </t>
  </si>
  <si>
    <t>Memvalidasi hasil evaluasi kompetensi penyelenggara diklat</t>
  </si>
  <si>
    <t>Menyusun laporan dan mendokumentasikan hasil evaluasi penyelenggara diklat</t>
  </si>
  <si>
    <t>Melakukan monitoring dan Evaluasi Pelaksanaan Diklat</t>
  </si>
  <si>
    <t>Menginventarisasi lulusan peserta diklat</t>
  </si>
  <si>
    <t>Menyusun data lulusan peserta diklat</t>
  </si>
  <si>
    <t>Mengevaluasi lulusan peserta diklat</t>
  </si>
  <si>
    <t>Mengevaluasi penempatan pasca diklat</t>
  </si>
  <si>
    <t>Pengendalian Diklat :</t>
  </si>
  <si>
    <t>Memeriksa kesesuaian antara Diklat dengan standar kompetensi jabatan yang telah ditetapkan</t>
  </si>
  <si>
    <t>Membuat konsep surat pemberitahuan kepada PPK instansi yang bersangkutan karena ditemukan ketidaksesuaian antara Diklat dengan standar kompetensi jabatan yang telah ditetapkan</t>
  </si>
  <si>
    <t>Memeriksa kesesuaian antara Diklat yang dilaksanakan dengan Analisis Kebutuhan Diklat yang telah ditetapkan</t>
  </si>
  <si>
    <t>Membuat konsep surat pemberitahuan kepada PPK instansi yang bersangkutan karena ditemukan  ketidaksesuaian Diklat yang dilaksanakan dengan Analisis Kebutuhan Diklat yang telah ditetapkan</t>
  </si>
  <si>
    <t>Memeriksa kesesuaian lulusan Diklat dengan penempatan dalam jabatan</t>
  </si>
  <si>
    <t>Membuat konsep surat kepada PPK yang bersangkutan agar memanfaatkan lulusan Diklat karena ditemukan adanya lulusan Diklat yang belum diangkat dalam jabatan</t>
  </si>
  <si>
    <t>Menyusun daftar jumlah instansi yang sudah/belum menyusun standar kompetensi jabatan</t>
  </si>
  <si>
    <t>Menyusun daftar jumlah instansi yang sudah/belum menyusun analisis kebutuhan Diklat</t>
  </si>
  <si>
    <t>Menyusun daftar jumlah Diklat yang sesuai/belum sesuai dengan standar kompetensi jabatan</t>
  </si>
  <si>
    <t>Menyusun daftar jumlah lulusan Diklat yang sudah/belum diangkat dalam jabatan</t>
  </si>
  <si>
    <t>Menyusun daftar jumlah PNS yang sudah diangkat dalam jabatan tetapi belum mengikuti Diklat</t>
  </si>
  <si>
    <t>Menyusun Daftar Permasalahan, Rekomendasi, dan Tindak Lanjut</t>
  </si>
  <si>
    <t>Menyusun laporan hasil pengendalian Diklat yang bersifat komprehensif</t>
  </si>
  <si>
    <t>Pengelolaan Kepegawaian Perguruan Tinggi Kedinasan :</t>
  </si>
  <si>
    <t>Mengawasi Ujian pelaksanaan  ujian semester pada perguruan tinggi kedinasan oleh Analis Kepegawaian Penyelia</t>
  </si>
  <si>
    <t>Mengawasi Ujian pelaksanaan  ujian semester pada perguruan tinggi kedinasan oleh Analis Kepegawaian Pelaksana Lanjutan</t>
  </si>
  <si>
    <t xml:space="preserve">Mengawasi Ujian pelaksanaan  ujian semester pada perguruan tinggi kedinasan oleh Analis Kepegawaian Pelaksana  </t>
  </si>
  <si>
    <t>Membuat surat penawaran untuk mengikuti pendidikan pada perguruan tinggi kedinasan</t>
  </si>
  <si>
    <t>Memeriksa berkas calon mahasiswa pada perguruan tinggi kedinasan</t>
  </si>
  <si>
    <t>Mengentri data base mahasiswa pada perguruan tinggi kedinasan</t>
  </si>
  <si>
    <t>Membuat konsep  jadwal orientasi mahasiswa pada perguruan tinggi kedinasan</t>
  </si>
  <si>
    <t xml:space="preserve">Membuat laporan pelaksanaan orientasi mahasiswa pada perguruan tinggi kedinasan </t>
  </si>
  <si>
    <t>Menyusun kurikulum pendidikan pada perguruan tinggi kedinasan</t>
  </si>
  <si>
    <t>Mengedit modul  pada perguruan tinggi kedinasan</t>
  </si>
  <si>
    <t>Menyusun jadwal pengajar pada perguruan tinggi kedinasan</t>
  </si>
  <si>
    <t>Mengelola daftar hadir  pengelolaan pendidikan pada perguruan tinggi kedinasan</t>
  </si>
  <si>
    <t>Membuat konsep surat pengelolaan pendidikan pada perguruan tinggi kedinasan</t>
  </si>
  <si>
    <t>Pengawasan pelaksanaan ujian semester pada perguruan tinggi kedinasan :</t>
  </si>
  <si>
    <t>Mengawasi Ujian pelaksanaan ujian semester pada perguruan tinggi kedinasan oleh Analis Kepegawaian Madya</t>
  </si>
  <si>
    <t>Mengawasi Ujian pelaksanaan  ujian semester pada perguruan tinggi kedinasan oleh Analis Kepegawaian Muda</t>
  </si>
  <si>
    <t>Mengawasi Ujian pelaksanaan ujian semester pada perguruan tinggi kedinasan oleh Analis Kepegawaian Pertama</t>
  </si>
  <si>
    <t>Melakukan bimbingan pelaksanaan Praktek Kerja Kepegawaian</t>
  </si>
  <si>
    <t>Membuat konsep naskah sertifikat  Praktek Kerja Kepegawaian</t>
  </si>
  <si>
    <t>Memeriksa konsep naskah sertifikat Praktek Kerja Kepegawaian</t>
  </si>
  <si>
    <t>Melaksanakan persiapan pelepasan mahasiswa pada perguruan tinggi kedinasan</t>
  </si>
  <si>
    <t>Membuat konsep surat pengantar penyerahan kembali mahasiswa ke instansi asal</t>
  </si>
  <si>
    <t>Penggajian :</t>
  </si>
  <si>
    <t>Mendata PNS yang akan memperoleh Kenaikan Gaji Berkala (KGB)</t>
  </si>
  <si>
    <t>Menyusun daftar pegawai yang akan memperoleh KGB</t>
  </si>
  <si>
    <t>Membuat konsep surat pemberitahuan KGB</t>
  </si>
  <si>
    <t xml:space="preserve">Membuat konsep naskah surat keputusan  KGB </t>
  </si>
  <si>
    <t xml:space="preserve">Menyiapkan surat keputusan penundaan KGB </t>
  </si>
  <si>
    <t>Menyiapkan surat keputusan penyesuaian gaji pokok</t>
  </si>
  <si>
    <t xml:space="preserve">Memeriksa naskah surat keputusan KGB </t>
  </si>
  <si>
    <t xml:space="preserve">Memeriksa naskah surat keputusan penundaan KGB </t>
  </si>
  <si>
    <t>Memeriksa naskah surat keputusan penyesuaian gaji pokok</t>
  </si>
  <si>
    <t xml:space="preserve">2. </t>
  </si>
  <si>
    <t>Tunjangan :</t>
  </si>
  <si>
    <t>Menyiapkan surat usulan untuk memperoleh tunjangan</t>
  </si>
  <si>
    <t>Menyiapkan surat keputusan pemberian tunjangan</t>
  </si>
  <si>
    <t>Memeriksa naskah surat usulan untuk memperoleh tunjangan</t>
  </si>
  <si>
    <t>Memeriksa naskah surat keputusan pemberian tunjangan</t>
  </si>
  <si>
    <t>Upaya Kesejahteraan :</t>
  </si>
  <si>
    <t>Kartu Taspen :</t>
  </si>
  <si>
    <t>Mendata PNS yang belum memiliki Kartu Taspen</t>
  </si>
  <si>
    <t>Menghimpun kelengkapan berkas usul permohonan Kartu Taspen</t>
  </si>
  <si>
    <t>Membuat konsep surat pengantar  usul permohonan Kartu Taspen dan Daftar Nominatif</t>
  </si>
  <si>
    <t>Membuat konsep nota usul permohonan Kartu Taspen</t>
  </si>
  <si>
    <t>5).</t>
  </si>
  <si>
    <t>Memeriksa secara administrasi lampiran penetapan nota  usul permohonan Kartu Taspen</t>
  </si>
  <si>
    <t>6).</t>
  </si>
  <si>
    <t xml:space="preserve">Mencocokan jumlah berkas penetapan nota usul permohonan Kartu Taspen dengan daftar nominatif </t>
  </si>
  <si>
    <t>7).</t>
  </si>
  <si>
    <t>Memeriksa kelengkapan berkas penetapan nota  usul permohonan Kartu Taspen</t>
  </si>
  <si>
    <t>8).</t>
  </si>
  <si>
    <t>Membuat konsep berita acara penyerahan Kartu Taspen</t>
  </si>
  <si>
    <t>Badan Pengelola Jaminan Sosial (BPJS) Kesehatan :</t>
  </si>
  <si>
    <t>Mendata PNS yang belum memiliki Kartu BPJS Kesehatan</t>
  </si>
  <si>
    <t>Menghimpun kelengkapan berkas usul permohonan Kartu BPJS Kesehatan</t>
  </si>
  <si>
    <t>Membuat konsep surat pengantar  usul permohonan Kartu BPJS Kesehatan dan Daftar Nominatif</t>
  </si>
  <si>
    <t>Membuat konsep nota usul permohonan Kartu BPJS Kesehatan</t>
  </si>
  <si>
    <t>Memeriksa secara administrasi lampiran penetapan nota  usul permohonan Kartu  BPJS Kesehatan</t>
  </si>
  <si>
    <t xml:space="preserve">Mencocokan jumlah berkas penetapan nota usul permohonan Kartu BPJS Kesehatan dengan daftar nominatif </t>
  </si>
  <si>
    <t>Memeriksa kelengkapan berkas penetapan nota  usul permohonan Kartu BPJS Kesehatan</t>
  </si>
  <si>
    <t>Membuat konsep berita acara penyerahan Kartu BPJS Kesehatan</t>
  </si>
  <si>
    <t>Pengajuan BAPERTARUM :</t>
  </si>
  <si>
    <t>Mendata pegawai yang mengajukan fasilitas BAPERTARUM</t>
  </si>
  <si>
    <t>Menghimpun kelengkapan berkas usul pengajuan fasilitas BAPERTARUM</t>
  </si>
  <si>
    <t>Menginventarisasi  data yang berkaitan  kesejahteraan</t>
  </si>
  <si>
    <t>Menganalisa data yang berkaitan dengan kesejahteraan</t>
  </si>
  <si>
    <t>Penghargaan :</t>
  </si>
  <si>
    <t>Mendata pegawai yang akan menerima penghargaan/ tanda jasa</t>
  </si>
  <si>
    <t>Menyusun daftar pegawai yang akan menerima penghargaan/ tanda jasa</t>
  </si>
  <si>
    <t>Menyiapkan bahan sidang Baperjakat</t>
  </si>
  <si>
    <t>Menyusun laporan hasil sidang Baperjakat</t>
  </si>
  <si>
    <t>Menyiapkan usul pemberian penghargaan/tanda jasa</t>
  </si>
  <si>
    <t>Menyiapkan surat keputusan pemberian penghargaan/tanda jasa</t>
  </si>
  <si>
    <t>Membuat konsep surat pemberitahuan usulan pemberian penghargaan kepada unit kerja</t>
  </si>
  <si>
    <t>Memeriksa dan mengelola naskah surat keputusan pemberian penghargaan/ tanda jasa</t>
  </si>
  <si>
    <t>Mengelola data pegawai yang telah menerima penghargaan/tanda jasa</t>
  </si>
  <si>
    <t>Menganalisis jenis penghargaan/tanda jasa yang akan diberikan</t>
  </si>
  <si>
    <t>Tanda Jasa</t>
  </si>
  <si>
    <t>Pengelolaan Dokumen Kepegawaian :</t>
  </si>
  <si>
    <t xml:space="preserve">Mengumpulkan kelengkapan berkas usul perbaikan data mutasi kepegawaian/permintaan konversi NIP </t>
  </si>
  <si>
    <t xml:space="preserve">Membuat konsep surat pengantar usul perbaikan data mutasi kepegawaian/permintaan konversi NIP </t>
  </si>
  <si>
    <t xml:space="preserve">Mencocokan jumlah dokumen kepegawaian usul perbaikan data mutasi kepegawaian/permintaan konversi NIP dengan daftar nominatif </t>
  </si>
  <si>
    <t xml:space="preserve">Memeriksa dan meneliti keabsahan dokumen kepegawaian </t>
  </si>
  <si>
    <t>Mencocokan daftar nominatif dengan tata naskah</t>
  </si>
  <si>
    <t>Tata Naskah</t>
  </si>
  <si>
    <t>Penyandian data mutasi kepegawaian /coding</t>
  </si>
  <si>
    <t>Mengentri data kepegawaian kedalam media komputer</t>
  </si>
  <si>
    <t>Menyiapkan surat pemberitahuan tentang takah tidak berkembang</t>
  </si>
  <si>
    <t>Menyusun, memelihara dan merasionalisasikan tata naskah</t>
  </si>
  <si>
    <t>Mengelola dokumen kedalam tata naskah PNS</t>
  </si>
  <si>
    <t xml:space="preserve">Memeriksa secara administrasi berkas usul perbaikan data mutasi kepegawaian/permintaan konversi NIP </t>
  </si>
  <si>
    <t>Membuat daftar nominatif takah pensiun, berhenti, meninggal dunia</t>
  </si>
  <si>
    <t>Pengelolaan Tata Naskah Kepegawaian Dalam Bentuk Dokumen Fisik :</t>
  </si>
  <si>
    <t>Mencatat dokumen kepegawaian ke dalam buku pengendalian</t>
  </si>
  <si>
    <t>Melakukan pemeliharaan tata naskah kepegawaian PNS</t>
  </si>
  <si>
    <t>Menginventarisasi dan rasionalisasi tata naskah kepegawaian PNS sesuai dengan Jadwal Retensi Arsip (JRA)</t>
  </si>
  <si>
    <t>Melakukan pengelolaan dan pengendalian jumlah tata naskah yang dikelola secara berkala dengan berpedoman pada listing</t>
  </si>
  <si>
    <t>Membuat laporan pengendalian tata naskah kepegawaian PNS</t>
  </si>
  <si>
    <t>Memverifikasi dokumen kepegawaian PNS dengan mencocokkan dokumen dengan database</t>
  </si>
  <si>
    <t xml:space="preserve">Memvalidasi dokumen kepegawaian PNS </t>
  </si>
  <si>
    <t>Melakukan penilaian dokumen dalam tata naskah kepegawaian dalam rangka Jadwal Retensi Arsip (JRA)</t>
  </si>
  <si>
    <t>dokumen</t>
  </si>
  <si>
    <t>Melakukan penilaian  tata naskah kepegawaian dalam rangka mutasi tata naskah</t>
  </si>
  <si>
    <t>Pengelolaan Dokumen/Tata Naskah Kepegawaian Yang Bermasalah :</t>
  </si>
  <si>
    <r>
      <rPr>
        <rFont val="Bookman Old Style"/>
        <color rgb="FF000000"/>
        <sz val="8.0"/>
      </rPr>
      <t>Menyiapkan tata naskah kepegawaian yang akan di</t>
    </r>
    <r>
      <rPr>
        <rFont val="Bookman Old Style"/>
        <i/>
        <color rgb="FF000000"/>
        <sz val="8.0"/>
      </rPr>
      <t xml:space="preserve"> scanning</t>
    </r>
    <r>
      <rPr>
        <rFont val="Bookman Old Style"/>
        <color rgb="FF000000"/>
        <sz val="8.0"/>
      </rPr>
      <t xml:space="preserve"> dan mengendalikan jenis dokumen yang telah di </t>
    </r>
    <r>
      <rPr>
        <rFont val="Bookman Old Style"/>
        <i/>
        <color rgb="FF000000"/>
        <sz val="8.0"/>
      </rPr>
      <t>scanning</t>
    </r>
  </si>
  <si>
    <r>
      <rPr>
        <rFont val="Bookman Old Style"/>
        <i/>
        <color rgb="FF000000"/>
        <sz val="8.0"/>
      </rPr>
      <t>Scanning</t>
    </r>
    <r>
      <rPr>
        <rFont val="Bookman Old Style"/>
        <color rgb="FF000000"/>
        <sz val="8.0"/>
      </rPr>
      <t xml:space="preserve"> dokumen kepegawaian ke dalam media lomputer </t>
    </r>
  </si>
  <si>
    <r>
      <rPr>
        <rFont val="Bookman Old Style"/>
        <color rgb="FF000000"/>
        <sz val="8.0"/>
      </rPr>
      <t xml:space="preserve">Melakukan proses editing/perbaikan hasil </t>
    </r>
    <r>
      <rPr>
        <rFont val="Bookman Old Style"/>
        <i/>
        <color rgb="FF000000"/>
        <sz val="8.0"/>
      </rPr>
      <t>scanning</t>
    </r>
  </si>
  <si>
    <r>
      <rPr>
        <rFont val="Bookman Old Style"/>
        <color rgb="FF000000"/>
        <sz val="8.0"/>
      </rPr>
      <t xml:space="preserve">Melakukan pemeliharaan tata naskah kepegawaian PNS dalam bentuk </t>
    </r>
    <r>
      <rPr>
        <rFont val="Bookman Old Style"/>
        <i/>
        <color rgb="FF000000"/>
        <sz val="8.0"/>
      </rPr>
      <t xml:space="preserve">database image </t>
    </r>
  </si>
  <si>
    <r>
      <rPr>
        <rFont val="Bookman Old Style"/>
        <color rgb="FF000000"/>
        <sz val="8.0"/>
      </rPr>
      <t>Melakukan pelayanan informasi berupa mengunggah hasil pemindaian dokumen tata naskah kepegawaian PNS dalam bentuk database</t>
    </r>
    <r>
      <rPr>
        <rFont val="Bookman Old Style"/>
        <i/>
        <color rgb="FF000000"/>
        <sz val="8.0"/>
      </rPr>
      <t xml:space="preserve"> image </t>
    </r>
  </si>
  <si>
    <t xml:space="preserve">Menelaah surat pemberitahuan permasalahan data kepegawaian </t>
  </si>
  <si>
    <t>Menganalisis dokumen/tata naskah kepegawaian yang bermasalah pada tata naskah atau register NIP</t>
  </si>
  <si>
    <t>Memverifikasi data kepegawaian PNS yang bermasalah ke instansi</t>
  </si>
  <si>
    <t xml:space="preserve">Membuat konsep surat jawaban permasalahan data kepegawaian </t>
  </si>
  <si>
    <t xml:space="preserve">Memeriksa konsep surat jawaban permasalahan data kepegawaian </t>
  </si>
  <si>
    <t>Pengelolaan Informasi Data Kepegawaian :</t>
  </si>
  <si>
    <t>Mengklasifikasi/menginventarisasi dokumen kepegawaian  sesuai dengan jenis mutasi kepegawaian</t>
  </si>
  <si>
    <t xml:space="preserve">Menganalisis keabsahan data/dokumen kepegawaian </t>
  </si>
  <si>
    <t>Menyajikan informasi data/dokumen kepegawaian</t>
  </si>
  <si>
    <t>Menerbitkan daftar informasi kepegawaian secara periodik</t>
  </si>
  <si>
    <t>Memelihara keakuratan, kelengkapan dan kekinian informasi kepegawaian</t>
  </si>
  <si>
    <t>Membuat konsep surat pemberitahuan permasalahan data kepegawaian</t>
  </si>
  <si>
    <t>Pengembangan Data Base PNS :</t>
  </si>
  <si>
    <t xml:space="preserve">Melaksanakan peremajaan data kepegawaian pada setiap mutasi PNS </t>
  </si>
  <si>
    <t>Melakukan perbaikan data elektronik dilakukan berdasarkan usul/ permintaan instansi yang telah disetujui oleh PPK</t>
  </si>
  <si>
    <t xml:space="preserve">Memverifikasi data dalam perbaikan data elektronik </t>
  </si>
  <si>
    <t>Pengelolaan Situs dan Publikasi :</t>
  </si>
  <si>
    <t xml:space="preserve">Menghimpun dan memeriksa surat elektronik pada rubrik konsultasi kepegawaian </t>
  </si>
  <si>
    <t>Membuat konsep surat jawaban  elektronik pada rubrik konsultasi kepegawaian</t>
  </si>
  <si>
    <t>Memeriksa konsep surat jawaban elektronik pada rubrik konsultasi kepegawaian</t>
  </si>
  <si>
    <t>Memasukkan surat jawaban elektronik pada rubrik konsultasi kepegawaian</t>
  </si>
  <si>
    <t>Menyusun surat elektronik pada rubrik konsultasi kepegawaian sesuai format yang telah ditentukan</t>
  </si>
  <si>
    <t>Menyajikan informasi kepegawaian (naskah, berita, referensi, peraturan perundang-undangan, pengumuman, data dan informasi kepegawaian)</t>
  </si>
  <si>
    <t>Naskah infromasi</t>
  </si>
  <si>
    <t>Mengumpulkan data atau bahan statistik</t>
  </si>
  <si>
    <t>Pengelolaan Pelayanan dan Pertukaran Informasi :</t>
  </si>
  <si>
    <t>Memberikan pelayanan permintaan data elektronik dan informasi kepegawaian</t>
  </si>
  <si>
    <t>Menganalisis kekurangan data elektronik dan informasi kepegawaian</t>
  </si>
  <si>
    <t>Memberikan pelayanan pertukaran data elektronik dan informasi kepegawaian</t>
  </si>
  <si>
    <t>Penetapan Kartu Pegawai Elektronik :</t>
  </si>
  <si>
    <t>Menginventarisasi  kelengkapan berkas usul penetapan Kartu Pegawai Elektronik</t>
  </si>
  <si>
    <t>Memeriksa  kelengkapan berkas usul penetapan Kartu Pegawai Elektronik</t>
  </si>
  <si>
    <t xml:space="preserve">Membuat konsep surat usul penetapan Kartu Pegawai Elektronik </t>
  </si>
  <si>
    <t>Membuat konsep surat pengantar  penetapan Kartu Pegawai Elektronik   dengan Daftar Nominatif</t>
  </si>
  <si>
    <t xml:space="preserve">Memeriksa kelengkapan berkas usul permintaan penetapan Kartu Pegawai Elektronik </t>
  </si>
  <si>
    <t>Membuat konsep surat pemberitahuan permintaan kelengkapan berkas penetapan Kartu Pegawai Elektronik  karena bahan tidak lengkap (BTL)</t>
  </si>
  <si>
    <t xml:space="preserve">Membuat konsep surat pengantar pengembalian berkas penetapan Kartu Pegawai Elektronik  </t>
  </si>
  <si>
    <t>Membuat Kartu Pegawai Elektronik dengan melakukan pemotretan dan pengambilan sidik jari pegawai serta mencetaknya</t>
  </si>
  <si>
    <t xml:space="preserve"> 10 Kartu</t>
  </si>
  <si>
    <t xml:space="preserve">Membuat konsep surat pengantar Kartu Pegawai Elektronik </t>
  </si>
  <si>
    <t xml:space="preserve">Mengendalikan jumlah penetapan Kartu Pegawai Elektronik  </t>
  </si>
  <si>
    <t xml:space="preserve">Membuat konsep berita acara penyerahan Kartu Pegawai Elektronik </t>
  </si>
  <si>
    <t xml:space="preserve">Membuat konsep surat jawaban permasalahan Kartu Pegawai Elektronik </t>
  </si>
  <si>
    <t xml:space="preserve">Memeriksa konsep surat jawaban permasalahan Kartu Pegawai Elektronik </t>
  </si>
  <si>
    <t>Disiplin</t>
  </si>
  <si>
    <t>Mengelola administrasi disiplin :</t>
  </si>
  <si>
    <t>Mengelola daftar hadir</t>
  </si>
  <si>
    <t>Menginventarisasi daftar hadir PNS untuk mengetahui PNS yang tidak masuk kerja tanpa keterangan</t>
  </si>
  <si>
    <t>Melakukan pengecekan kepada atasan langsung PNS yang tidak masuk kerja tanpa keterangan</t>
  </si>
  <si>
    <t>Membuat konsep surat panggilan/ peringatan</t>
  </si>
  <si>
    <t>Menghimpun data absensi/hukuman disiplin pegawai dalam rangka mutasi pegawai</t>
  </si>
  <si>
    <t>Membuat konsep surat keterangan identitas pegawai</t>
  </si>
  <si>
    <t>Membuat konsep laporan Mingguan/bulanan/ triwulan/semester/tahunan</t>
  </si>
  <si>
    <t>Penangguhan Pembayaran Gaji :</t>
  </si>
  <si>
    <t>Mengecek kehadiran PNS yang telah mendapatkan surat panggilan I, II, dan III</t>
  </si>
  <si>
    <t>Membuat konsep naskah penangguhan pembayaran gaji</t>
  </si>
  <si>
    <t>Memeriksa konsep naskah penangguhan pembayaran gaji dan mengoreksi kembali ketidakhadiran PNS yang bersangkutan</t>
  </si>
  <si>
    <t>Membuat konsep surat pengantar penangguhan pembayaran gaji</t>
  </si>
  <si>
    <t>Pengajuan Cuti Tahunan, Cuti Alasan Penting, Cuti Sakit Cuti Bersalin :</t>
  </si>
  <si>
    <t>Memeriksa daftar hadir PNS yang bersangkutan dan memberikan catatan kehadirannya</t>
  </si>
  <si>
    <t>Memeriksa permohonan cuti yang telah disetujui Pimpinan Unit Kerja PNS yang bersangkutan</t>
  </si>
  <si>
    <t>Menyiapkan surat pemberitahuan pelaksanaan cuti</t>
  </si>
  <si>
    <t>Membuat konsep surat pengantar pemberian Surat Ijin Cuti Besar dalam rangka penghentian pemberian tunjangan</t>
  </si>
  <si>
    <t>Mengendalikan cuti pegawai ke dalam Kartu Cuti PNS</t>
  </si>
  <si>
    <t>Kartu</t>
  </si>
  <si>
    <t>Mengendalikan dan mencatat permohonan cuti yang telah disetujui Pimpinan Unit Kerja PNS yang bersangkutan</t>
  </si>
  <si>
    <t xml:space="preserve">Membuat konsep Surat Ijin Cuti Besar </t>
  </si>
  <si>
    <t xml:space="preserve">Memeriksa konsep Surat Ijin Cuti Besar </t>
  </si>
  <si>
    <t>Pelaksanaan Penegakan Disiplin :</t>
  </si>
  <si>
    <t>Memeriksa surat-surat pengaduan</t>
  </si>
  <si>
    <t>Menyiapkan referensi peraturan yang berkaitan dengan surat pengaduan</t>
  </si>
  <si>
    <t>Mengumpulkan kelengkapan berkas pengaduan disiplin</t>
  </si>
  <si>
    <t>Membuat konsep surat pemberitahuan kepada aparat pemeriksa untuk melakukan pemeriksaan bagi PNS yang diduga melakukan pelanggaran</t>
  </si>
  <si>
    <t>3)</t>
  </si>
  <si>
    <t>Membuat konsep surat tentang tindak lanjut surat peringatan/teguran</t>
  </si>
  <si>
    <t>Memeriksa dan meneliti surat-surat pengaduan</t>
  </si>
  <si>
    <t>Menyiapkan bahan-bahan yang berkaitan dengan surat pengaduan</t>
  </si>
  <si>
    <t>Membuat konsep surat jawaban atas surat pengaduan</t>
  </si>
  <si>
    <t>Memeriksa konsep surat jawaban atas surat pengaduan</t>
  </si>
  <si>
    <t>Membuat konsep naskah surat keputusan penjatuhan hukuman disiplin</t>
  </si>
  <si>
    <t>9).</t>
  </si>
  <si>
    <t>Memeriksa konsep naskah surat keputusan penjatuhan hukuman disiplin</t>
  </si>
  <si>
    <t>Penetapan Hukuman Disiplin Pegawai :</t>
  </si>
  <si>
    <t>Memeriksa Berita Acara Pemeriksaan (BAP) dari unit yang bersangkutan terhadap PNS yang diduga melakukan pelanggaran disiplin pegawai</t>
  </si>
  <si>
    <t xml:space="preserve">Membuat konsep naskah hukuman disiplin </t>
  </si>
  <si>
    <t>Memeriksa konsep naskah hukuman disiplin dan memeriksa apakah sanksi yang diberikan telah sesuai dengan peraturan yang berlaku</t>
  </si>
  <si>
    <t>Membuat konsep berita Acara Serah Terima Surat Keputusan Hukuman Disiplin kepada PNS yang bersangkutan dan untuk menandatangani Surat Keputusan Hukuman Disiplin</t>
  </si>
  <si>
    <t>Mencatat dan menyimpan dokumen Surat Keputusan Hukuman Disiplin sebagai bagian tata naskah ke dalam lemari penyimpanan tata naskah sesuai dengan urutan NIP</t>
  </si>
  <si>
    <t>Pengendalian Kepegawaian :</t>
  </si>
  <si>
    <t xml:space="preserve">Menerima dan memeriksa surat  pengaduan </t>
  </si>
  <si>
    <t>Memeriksa dan meneliti berkas yang bermasalah</t>
  </si>
  <si>
    <t>Menyiapkan surat jawaban permasalahan kepegawaian</t>
  </si>
  <si>
    <t xml:space="preserve">Menyiapkan naskah surat pencabutan keputusan pejabat pembina kepegawaian </t>
  </si>
  <si>
    <t>Melakukan scanning surat  pengaduan sesuai jenis dan sifat pengaduan/   permasalahan PNS dan jawaban surat</t>
  </si>
  <si>
    <t xml:space="preserve">Mendiskusikan surat/berkas pengaduan/ permasalahan kepegawaian </t>
  </si>
  <si>
    <t>Memeriksa konsep surat jawaban permasalahan kepegawaian</t>
  </si>
  <si>
    <t xml:space="preserve">Membuat konsep naskah surat pencabutan keputusan pejabat pembina kepegawaian </t>
  </si>
  <si>
    <t>Memeriksa permohonan ijin perceraian</t>
  </si>
  <si>
    <t xml:space="preserve">Membuat konsep surat pemberitahuan hasil pemeriksaan </t>
  </si>
  <si>
    <t xml:space="preserve">Membuat konsep surat peringatan/teguran </t>
  </si>
  <si>
    <t>Membuat konsep surat pembatalan SK mutasi kepegawaian</t>
  </si>
  <si>
    <t>Memeriksa konsep surat pembatalan SK mutasi kepegawaian</t>
  </si>
  <si>
    <t>Memeriksa  konsep surat jawaban atas surat pengaduan</t>
  </si>
  <si>
    <t>Menyusun risalah hasil pemeriksaan</t>
  </si>
  <si>
    <t>Risalah</t>
  </si>
  <si>
    <t>Menyusun laporan hasil pemeriksaan</t>
  </si>
  <si>
    <t>Melaksanakan fasilitasi konsultasi kepegawaian</t>
  </si>
  <si>
    <t>Melakukan pengawasan pelaksanaan manajemen kepegawaian/wasdal</t>
  </si>
  <si>
    <t>Melakukan monitoring pelaksanaan penerimaan CPNS</t>
  </si>
  <si>
    <t>Pemberhentian Atas Permintaan Sendiri :</t>
  </si>
  <si>
    <t xml:space="preserve">Mengumpulkan data/berkas PNS yang mengajukan berhenti atas permintaan sendiri </t>
  </si>
  <si>
    <t>Memeriksa dokumen kepegawaian PNS yang mengajukan berhenti atas permintaan sendiri</t>
  </si>
  <si>
    <t>Membuat telaahan PNS yang mengajukan berhenti atas permintaan sendiri</t>
  </si>
  <si>
    <t>Mencatat dan menyimpan dokumen naskah Surat Keputusan pemberhentian atas permintaan sendiri sebagai bagian tata naskah Surat Keputusan ke dalam lemari penyimpanan tata naskah Surat Keputusan sesuai dengan urutan NIP</t>
  </si>
  <si>
    <t>Membuat konsep berita Acara Serah Terima naskah Surat Keputusan pemberhentian atas permintaan sendiri</t>
  </si>
  <si>
    <t>Membuat konsep naskah Surat Keputusan pemberhentian atas permintaan sendiri</t>
  </si>
  <si>
    <t>Memeriksa konsep naskah Surat Keputusan pemberhentian atas permintaan sendiri</t>
  </si>
  <si>
    <t>Membuat konsep Salinan naskah Surat Keputusan pemberhentian atas permintaan sendiri</t>
  </si>
  <si>
    <t>Memeriksa konsep Salinan naskah Surat Keputusan pemberhentian atas permintaan sendiri</t>
  </si>
  <si>
    <t>Membuat konsep Petikan naskah Surat Keputusan pemberhentian atas permintaan sendiri</t>
  </si>
  <si>
    <t>Memeriksa konsep Petikan naskah Surat Keputusan pemberhentian atas permintaan sendiri</t>
  </si>
  <si>
    <t>Pemberhentian Bagi PNS Yang Memiliki Ikatan Dinas :</t>
  </si>
  <si>
    <t>Mengumpulkan data/berkas PNS yang mengajukan berhenti atas permintaan sendiri  bagi PNS yang memiliki Ikatan Dinas</t>
  </si>
  <si>
    <t xml:space="preserve">Memeriksa dokumen kepegawaian dan surat persetujuan pembayaran Ganti Rugi Ikatan Dinas bagi PNS mengajukan berhenti atas permintaan sendiri </t>
  </si>
  <si>
    <t>Mencatat dan menyimpan dokumen naskah Surat Keputusan pemberhentian atas permintaan sendiri bagi PNS yang memiliki Ikatan Dinas sebagai bagian tata naskah Surat Keputusan ke dalam lemari penyimpanan tata naskah Surat Keputusan sesuai dengan urutan NIP</t>
  </si>
  <si>
    <t>Membuat konsep berita Acara Serah Terima naskah Surat Keputusan pemberhentian atas permintaan sendiri bagi PNS yang memiliki Ikatan Dinas</t>
  </si>
  <si>
    <t>Membuat telaahan PNS yang mengajukan berhenti atas permintaan sendiri bagi PNS yang memiliki Ikatan Dinas</t>
  </si>
  <si>
    <t>Menghitung jumlah ganti rugi Ikatan Dinas bagi PNS yang memiliki Ikatan Dinas yang akan diberhentikan sebagai PNS</t>
  </si>
  <si>
    <t>Memeriksa keabsahan Surat Setoran Bukan Pajak (SSBP) sebagai bukti pembayaran Ganti Rugi Ikatan Dinas dari pegawai yang akan berhenti</t>
  </si>
  <si>
    <t>Membuat konsep naskah Surat Keputusan pemberhentian atas permintaan sendiri bagi PNS yang memiliki Ikatan Dinas</t>
  </si>
  <si>
    <t>Memeriksa konsep naskah Surat Keputusan pemberhentian atas permintaan sendiri bagi PNS yang memiliki Ikatan Dinas</t>
  </si>
  <si>
    <t>Membuat konsep Salinan naskah Surat Keputusan pemberhentian atas permintaan sendiri bagi PNS yang memiliki Ikatan Dinas</t>
  </si>
  <si>
    <t>Memeriksa konsep Salinan naskah Surat Keputusan pemberhentian atas permintaan sendiri bagi PNS yang memiliki Ikatan Dinas</t>
  </si>
  <si>
    <t>Membuat konsep Petikan naskah Surat Keputusan pemberhentian atas permintaan sendiri bagi PNS yang memiliki Ikatan Dinas</t>
  </si>
  <si>
    <t>Memeriksa konsep Petikan naskah Surat Keputusan pemberhentian atas permintaan sendiri bagi PNS yang memiliki Ikatan Dinas</t>
  </si>
  <si>
    <t>Pemberhentian Karena Uzur :</t>
  </si>
  <si>
    <t>Memeriksa hasil pemeriksaan Tim Penguji Kesehatan terhadap PNS yang dinyatakan tidak dapat lagi melaksanakan tugas sebagai PNS</t>
  </si>
  <si>
    <t>Memeriksa dokumen kepegawaian PNS dinyatakan tidak dapat lagi melaksanakan tugas sebagai PNS sesuai hasil pemeriksaan Tim Penguji Kesehatan</t>
  </si>
  <si>
    <t>Mencatat dan menyimpan dokumen naskah Surat Keputusan naskah Surat Keputusan Pensiun Uzur sebagai bagian tata naskah Surat Keputusan ke dalam lemari penyimpanan tata naskah Surat Keputusan sesuai dengan urutan NIP</t>
  </si>
  <si>
    <t>Membuat konsep berita Acara Serah Terima naskah Surat Keputusan Pensiun Uzur</t>
  </si>
  <si>
    <t>Membuat telaahan usul pemberhentian/pensiun pegawai yang dinyatakan tidak dapat lagi melaksanakan tugas sebagai PNS</t>
  </si>
  <si>
    <t>Membuat konsep naskah Surat Keputusan Pensiun Uzur</t>
  </si>
  <si>
    <t>Memeriksa konsep naskah Surat Keputusan Pensiun Uzur</t>
  </si>
  <si>
    <t>Membuat konsep Salinan Naskah Surat Keputusan Pensiun Uzur</t>
  </si>
  <si>
    <t>Memeriksa konsep Salinan Naskah Surat Keputusan  Pensiun Uzur</t>
  </si>
  <si>
    <t>Membuat konsep Petikan Naskah Surat Keputusan Pensiun Uzur</t>
  </si>
  <si>
    <t>Memeriksa konsep Petikan Naskah Surat Keputusan Pensiun Uzur</t>
  </si>
  <si>
    <t>Penetapan Surat Keputusan Pensiun Golongan Ruang IV/b Ke Bawah dan Janda/ Dudanya :</t>
  </si>
  <si>
    <t xml:space="preserve">Mendata PNS yang akan mencapai batas usia pensiun golongan ruang IV/b ke bawah dan janda/dudanya </t>
  </si>
  <si>
    <t>Menyiapkan kelengkapan berkas usul pensiun golongan ruang IV/b ke bawah dan janda/dudanya</t>
  </si>
  <si>
    <t>Menyiapkan Data Perorangan Calon Penerima Pensiun (DPCP) sesuai dokumen kepegawaian yang bersangkutan</t>
  </si>
  <si>
    <t>50   Orang</t>
  </si>
  <si>
    <t>Membuat konsep surat usul permintaan pensiun golongan ruang IV/b ke bawah dan janda/dudanya</t>
  </si>
  <si>
    <t>Memeriksa secara administrasi  usul permintaan pensiun golongan ruang IV/b ke bawah dan janda/dudanya</t>
  </si>
  <si>
    <t>Memeriksa kelengkapan berkas usul pensiun golongan ruang IV/b ke bawah dan janda/dudanya</t>
  </si>
  <si>
    <t xml:space="preserve">Membuat konsep surat pengantar pengembalian kelengkapan berkas usul pensiun  golongan ruang IV/b ke bawah dan janda/dudanya yang dinyatakan bahan tidak lengkap (BTL) tidak memenuhi syarat (TMS) ke instansi pengusul </t>
  </si>
  <si>
    <t>Mengentri data  usul pensiun golongan ruang IV/b ke bawah dan janda/dudanya</t>
  </si>
  <si>
    <t>Menyiapkan konsep surat/menandatangani keputusan pensiun/KPP dan pensiun janda/dudanya</t>
  </si>
  <si>
    <t>Mencatat dan menyimpan dokumen naskah Surat Keputusan naskah Surat Keputusan pensiun golongan ruang IV/b ke bawah dan janda/dudanya sebagai bagian tata naskah Surat Keputusan ke dalam lemari penyimpanan tata naskah Surat Keputusan sesuai dengan urutan NIP</t>
  </si>
  <si>
    <t>Membuat konsep berita Acara Serah Terima naskah Surat Keputusan pensiun golongan ruang IV/b ke bawah dan janda/dudanya</t>
  </si>
  <si>
    <t xml:space="preserve">Memeriksa dokumen kepegawaian PNS yang akan mencapai batas usia pensiun </t>
  </si>
  <si>
    <t>Memeriksa Data Perorangan Calon Penerima Pensiun (DPCP)</t>
  </si>
  <si>
    <t>Mengendalikan dan memverifikasi kelengkapan berkas usul pensiun golongan ruang IV/b ke bawah dan janda/dudanya</t>
  </si>
  <si>
    <t>Memeriksa konsep pensiun golongan ruang IV/b ke bawah dan janda/dudanya</t>
  </si>
  <si>
    <t>Memeriksa naskah Surat Keputusan pensiun golongan ruang IV/b ke bawah dan janda/dudanya di BKN</t>
  </si>
  <si>
    <t>Membuat konsep surat pembatalan naskah Surat Keputusan pensiun golongan ruang IV/b ke bawah dan janda/dudanya</t>
  </si>
  <si>
    <t>Membuat konsep surat pengantar naskah Surat Keputusan pensiun golongan ruang IV/b ke bawah dan janda/dudanya</t>
  </si>
  <si>
    <t>Memeriksa naskah Surat Keputusan pensiun golongan ruang IV/b ke bawah dan janda/dudanya</t>
  </si>
  <si>
    <t>Penetapan Pertimbangan Teknis Pensiun Golongan Ruang IV/c  Sampai Dengan Golongan Ruang IV/e Dan Janda/Dudanya Yang Penetapan Pensiunnya Menjadi Wewenang Presiden :</t>
  </si>
  <si>
    <t xml:space="preserve">Memeriksa secara administrasi usul permintaan pensiun golongan ruang IV/c sampai dengan golongan ruang IV/e dan Janda/Dudanya yang Penetapan Pensiunnya Menjadi Wewenang Presiden </t>
  </si>
  <si>
    <t>Mendata PNS yang akan mencapai batas usia pensiun golongan ruang IV/c sampai dengan golongan ruang IV/e dan Janda/Dudanya yang Penetapan Pensiunnya Menjadi Wewenang Presiden</t>
  </si>
  <si>
    <t>Mengumpulkan kelengkapan berkas usul pensiun golongan ruang IV/c sampai dengan golongan ruang IV/e dan Janda/Dudanya yang Penetapan Pensiunnya Menjadi Wewenang Presiden</t>
  </si>
  <si>
    <t>Memeriksa dokumen kepegawaian PNS yang akan mencapai batas usia pensiun IV/c sampai dengan golongan ruang IV/e dan Janda/Dudanya yang Penetapan Pensiunnya Menjadi Wewenang Presiden</t>
  </si>
  <si>
    <t>Membuat konsep Data Perorangan Calon Penerima Pensiun (DPCP) sesuai dokumen kepegawaian yang bersangkutan</t>
  </si>
  <si>
    <t>Membuat konsep surat usul permintaan pensiun golongan ruang IV/c sampai dengan golongan ruang IV/e dan Janda/Dudanya yang Penetapan Pensiunnya Menjadi Wewenang Presiden</t>
  </si>
  <si>
    <t>Mengendalikan dan memverifikasi kelengkapan berkas usul pensiun golongan ruang IV/c sampai dengan golongan ruang IV/e dan Janda/Dudanya yang Penetapan Pensiunnya Menjadi Wewenang Presiden</t>
  </si>
  <si>
    <t>Memeriksa kelengkapan berkas usul pensiun golongan ruang IV/c sampai dengan golongan ruang IV/e dan Janda/Dudanya yang Penetapan Pensiunnya Menjadi Wewenang Presiden (Memeriksa berkas usul  pensiun/KPP dan pensiun janda/dudanya)</t>
  </si>
  <si>
    <t>Membuat konsep surat pengantar pengembalian kelengkapan berkas usul pensiun  golongan ruang IV/c sampai dengan golongan ruang IV/e dan Janda/Dudanya yang Penetapan Pensiunnya Menjadi Wewenang Presiden yang dinyatakan bahan tidak lengkap (BTL) tidak memenuhi syarat (TMS) ke instansi pengusul (Menyiapkan surat pemberitahuan bahan tidak lengkap (BTL)/TMS)</t>
  </si>
  <si>
    <t xml:space="preserve">Membuat konsep pertimbangan teknis  pensiun golongan ruang IV/c sampai dengan golongan ruang IV/e dan Janda/Dudanya yang Penetapan Pensiunnya Menjadi Wewenang Presiden </t>
  </si>
  <si>
    <t xml:space="preserve">Memeriksa konsep pertimbangan teknis pensiun golongan ruang IV/c sampai dengan golongan ruang IV/e dan Janda/Dudanya yang Penetapan Pensiunnya Menjadi Wewenang Presiden </t>
  </si>
  <si>
    <t>Mengentri data  usul pensiun golongan ruang IV/c sampai dengan golongan ruang IV/e dan Janda/Dudanya yang Penetapan Pensiunnya Menjadi Wewenang Presiden</t>
  </si>
  <si>
    <t xml:space="preserve">Memeriksa pertimbangan teknis pensiun golongan ruang IV/c sampai dengan golongan ruang IV/e dan Janda/Dudanya yang Penetapan Pensiunnya Menjadi Wewenang Presiden </t>
  </si>
  <si>
    <t>Membuat konsep surat pengantar / daftar nominatif nota pertimbangan teknis pensiun golongan ruang IV/c sampai dengan golongan ruang IV/e dan Janda/Dudanya yang Penetapan Pensiunnya Menjadi Wewenang Presiden ke Sekretaris Kabinet</t>
  </si>
  <si>
    <t>Memeriksa surat pengantar dan konsep pertimbangan teknis pensiun golongan ruang IV/c sampai dengan golongan ruang IV/e dan Janda/Dudanya yang Penetapan Pensiunnya Menjadi Wewenang Presiden dari BKN</t>
  </si>
  <si>
    <t xml:space="preserve">Membuat konsep naskah Surat Keputusan pensiun golongan ruang IV/c sampai dengan golongan ruang IV/e dan Janda/Dudanya yang Penetapan Pensiunnya Menjadi Wewenang Presiden </t>
  </si>
  <si>
    <t xml:space="preserve">Memeriksa konsep naskah Surat Keputusan pensiun golongan ruang IV/c sampai dengan golongan ruang IV/e dan Janda/Dudanya yang Penetapan Pensiunnya Menjadi Wewenang Presiden </t>
  </si>
  <si>
    <t xml:space="preserve">Membuat konsep surat pembatalan naskah Surat Keputusan pensiun  olongan ruang IV/c sampai dengan golongan ruang IV/e dan Janda/Dudanya yang Penetapan Pensiunnya Menjadi Wewenang Presiden </t>
  </si>
  <si>
    <t xml:space="preserve">Membuat konsep surat pengantar naskah Surat Keputusan pensiun golongan ruang IV/c sampai dengan golongan ruang IV/e dan Janda/Dudanya yang Penetapan Pensiunnya Menjadi Wewenang Presiden </t>
  </si>
  <si>
    <t>Mencatat dan menyimpan dokumen naskah Surat Keputusan  pensiun Janda/ Duda/Anak Pejabat Negara sebagai bagian tata naskah Surat Keputusan ke dalam lemari penyimpanan tata naskah Surat Keputusan sesuai dengan urutan NIP</t>
  </si>
  <si>
    <t xml:space="preserve">Memeriksa naskah Surat Keputusan pensiun/Kenaikan Pangkat Pengabdian golongan ruang IV/c sampai dengan golongan ruang IV/e dan Janda/Dudanya yang Penetapan Pensiunnya Menjadi Wewenang Presiden </t>
  </si>
  <si>
    <t xml:space="preserve">Membuat konsep berita Acara Serah Terima naskah Surat Keputusan pensiun/Kenaikan Pangkat Pengabdian golongan ruang IV/c sampai dengan golongan ruang IV/e dan Janda/Dudanya yang Penetapan Pensiunnya Menjadi Wewenang Presiden </t>
  </si>
  <si>
    <t>Penetapan  Surat Keputusan Pensiun PNS Tewas/Cacat Karena Dinas Golongan Ruang IV/b Ke Bawah Dan Janda/ Dudanya Bagian Pensiun Janda Dan Tunjangannya :</t>
  </si>
  <si>
    <t>Mencocokan jumlah berkas  usul penetapan  pensiun PNS Tewas/Cacat Karena Dinas dan janda/dudanya yang telah mendapatkan persetujuan Kepala BKN</t>
  </si>
  <si>
    <t>daftar</t>
  </si>
  <si>
    <t>Mengendalikan dan memverifikasi kelengkapan berkas pensiun PNS Tewas/ Cacat Karena Dinas dan janda/dudanya yang telah mendapatkan persetujuan Kepala BKN</t>
  </si>
  <si>
    <t>Memeriksa kelengkapan berkas PNS Tewas/Cacat Karena Dinas dan janda/dudanya yang telah mendapatkan persetujuan Kepala BKN</t>
  </si>
  <si>
    <t>Membuat konsep naskah Surat Keputusan pensiun PNS Tewas/Cacat Karena Dinas dan janda/dudanya yang telah mendapatkan persetujuan Kepala BKN</t>
  </si>
  <si>
    <t>Memeriksa konsep naskah Surat Keputusan pensiun PNS Tewas/Cacat Karena Dinas dan janda/dudanya yang telah mendapatkan persetujuan Kepala BKN</t>
  </si>
  <si>
    <t>Membuat konsep surat pembatalan naskah Surat Keputusan pensiun  PNS Tewas/Cacat Karena Dinas dan janda/dudanya yang telah mendapatkan persetujuan Kepala BKN</t>
  </si>
  <si>
    <t>Membuat konsep surat pengantar naskah Surat Keputusan pensiun PNS Tewas/Cacat Karena Dinas dan janda/dudanya yang telah mendapatkan persetujuan Kepala BKN</t>
  </si>
  <si>
    <t>Mencatat dan menyimpan dokumen naskah Surat Keputusan naskah Surat Keputusan pensiun PNS Tewas/Cacat Karena Dinas dan janda/dudanya yang telah mendapatkan persetujuan Kepala BKN sebagai bagian tata naskah Surat Keputusan ke dalam lemari penyimpanan tata naskah Surat Keputusan sesuai dengan urutan NIP</t>
  </si>
  <si>
    <t>Memeriksa naskah Surat Keputusan pensiun PNS Tewas/Cacat Karena Dinas dan janda/dudanya yang telah mendapatkan persetujuan Kepala BKN</t>
  </si>
  <si>
    <t>Membuat konsep berita Acara Serah Terima naskah Surat Keputusan pensiun PNS Tewas/Cacat Karena Dinas dan janda/dudanya yang telah mendapatkan persetujuan Kepala BKN</t>
  </si>
  <si>
    <t>Penetapan Pertimbangan Teknis Pensiun Duta Besar (Dubes) Luar Biasa Dan Berkuasa Penuh (LBBP) :</t>
  </si>
  <si>
    <t>Mendata Duta Besar  (Dubes) Luar Biasa dan Berkuasa Penuh (LBBP) yang akan mencapai batas usia pensiun</t>
  </si>
  <si>
    <t>Mengumpulkan kelengkapan berkas usul pensiun Duta Besar (Dubes) Luar Biasa dan Berkuasa Penuh (LBBP) yang akan mencapai batas usia pensiun</t>
  </si>
  <si>
    <t>Memeriksa dokumen kepegawaian Duta Besar  (Dubes) Luar Biasa dan Berkuasa Penuh (LBBP) yang akan mencapai batas usia pensiun</t>
  </si>
  <si>
    <t>Membuat konsep Data Perorangan Calon Penerima Pensiun (DPCP) sesuai dokumen kepegawaian Duta Besar  (Dubes) Luar Biasa dan Berkuasa Penuh (LBBP) yang bersangkutan</t>
  </si>
  <si>
    <t xml:space="preserve">Memeriksa Data Perorangan Calon Penerima Pensiun (DPCP) Duta Besar (Dubes) Luar Biasa dan Berkuasa Penuh (LBBP) </t>
  </si>
  <si>
    <t>Membuat konsep surat usul permintaan pensiun Duta Besar (Dubes) Luar Biasa dan Berkuasa Penuh (LBBP) yang akan mencapai batas usia pensiun</t>
  </si>
  <si>
    <t>Mengendalikan dan memverifikasi kelengkapan berkas usul pensiun Duta Besar (Dubes) Luar Biasa dan Berkuasa Penuh (LBBP) yang akan mencapai batas usia pensiun</t>
  </si>
  <si>
    <t xml:space="preserve">Memeriksa kelengkapan berkas usul pensiun Duta Besar (Dubes) Luar Biasa dan Berkuasa Penuh (LBBP) yang akan mencapai batas usia pensiun </t>
  </si>
  <si>
    <t>Membuat konsep surat pengantar dan pengembalian berkas usul pensiun Duta Besar (Dubes) Luar Biasa dan Berkuasa Penuh (LBBP)  yang akan mencapai batas usia pensiun yang dinyatakan bahan tidak lengkap (BTL) tidak memenuhi syarat (TMS) ke instansi pengusul (Menyiapkan surat pemberitahuan bahan tidak lengkap (BTL)/TMS)</t>
  </si>
  <si>
    <t>Membuat konsep naskah pertimbangan teknis pensiun Duta Besar (Dubes) Luar Biasa dan Berkuasa Penuh (LBBP) yang akan mencapai batas usia pensiun</t>
  </si>
  <si>
    <t>Memeriksa konsep naskah pertimbangan teknis pensiun Duta Besar (Dubes) Luar Biasa dan Berkuasa Penuh (LBBP) yang akan mencapai batas usia pensiun</t>
  </si>
  <si>
    <t>Membuat konsep surat pengantar naskah Surat Keputusan pensiun Duta Besar (Dubes) Luar Biasa dan Berkuasa Penuh (LBBP) yang akan mencapai batas usia pensiun</t>
  </si>
  <si>
    <t>Memeriksa surat pengantar dan konsep pertimbangan teknis pensiun Duta Besar (Dubes) Luar Biasa dan Berkuasa Penuh (LBBP) yang akan mencapai batas usia pensiun dari BKN</t>
  </si>
  <si>
    <t xml:space="preserve">Membuat konsep naskah Surat Keputusan pensiun Duta Besar (Dubes) Luar Biasa dan Berkuasa Penuh (LBBP) yang akan mencapai batas usia pensiun  </t>
  </si>
  <si>
    <t>Memeriksa konsep naskah Surat Keputusan pensiun Duta Besar (Dubes) Luar Biasa dan Berkuasa Penuh (LBBP) yang akan mencapai batas usia pensiun</t>
  </si>
  <si>
    <t xml:space="preserve">Memeriksa naskah Surat Keputusan pensiun Duta Besar (Dubes) Luar Biasa dan Berkuasa Penuh (LBBP) yang akan mencapai batas usia pensiun </t>
  </si>
  <si>
    <t>Membuat konsep berita Acara Serah Terima naskah Surat Keputusan pensiun Duta Besar (Dubes) Luar Biasa dan Berkuasa Penuh (LBBP) yang akan mencapai batas usia pensiun</t>
  </si>
  <si>
    <t>Penetapan Surat Keputusan Pensiun Janda/Duda/Anak Pejabat Negara :</t>
  </si>
  <si>
    <t>Menyiapkan usul pensiun Janda/Duda/Anak Pejabat Negara</t>
  </si>
  <si>
    <t>Menyiapkan konsep Surat Keputusan pensiun Janda/Duda/Anak Pejabat Negara</t>
  </si>
  <si>
    <t xml:space="preserve">Memeriksa data ahli waris (Janda/Duda/Anak) Pejabat Negara </t>
  </si>
  <si>
    <t>Memeriksa dokumen kepegawaian PNS yang meninggal dunia untuk penetapan pensiun Janda/Duda/Anak Pejabat Negara</t>
  </si>
  <si>
    <t>Membuat konsep Data Perorangan Calon Penerima Pensiun (DPCP) sesuai dokumen kepegawaian yang bersangkutan pejabat negara yang meninggal dunia (Menyiapkan Data Perorangan Pejabat Negara)</t>
  </si>
  <si>
    <t>Memeriksa Data Perorangan Calon Penerima Pensiun (DPCP) pejabat negara yang meninggal dunia</t>
  </si>
  <si>
    <t>Membuat konsep surat usul permintaan pensiun Janda/Duda/Anak Pejabat Negara</t>
  </si>
  <si>
    <t>Mengendalikan dan memverifikasi kelengkapan berkas usul pensiun Janda/ Duda/ Anak Pejabat Negara</t>
  </si>
  <si>
    <t xml:space="preserve">Memeriksa kelengkapan berkas usul pensiun  Janda/Duda/Anak Pejabat Negara </t>
  </si>
  <si>
    <t>Membuat konsep surat pengantar dan pengembalian kelengkapan berkas usul pensiun  Janda/Duda/Anak Pejabat Negara yang dinyatakan bahan tidak lengkap (BTL) tidak memenuhi syarat (TMS) ke instansi pengusul (Menyiapkan surat pemberitahuan bahan tidak lengkap (BTL)/TMS)</t>
  </si>
  <si>
    <t>Memeriksa konsep naskah Surat Keputusan pensiun pensiun Janda/Duda/ Anak Pejabat Negara</t>
  </si>
  <si>
    <t>Membuat konsep surat pembatalan naskah Surat Keputusan pensiun Janda/ Duda/Anak Pejabat Negara</t>
  </si>
  <si>
    <t>Membuat konsep surat pengantar naskah Surat Keputusan pensiun Janda/ Duda/Anak Pejabat Negara</t>
  </si>
  <si>
    <t>Memeriksa naskah Surat Keputusan pensiun Janda/Duda/Anak Pejabat Negara</t>
  </si>
  <si>
    <t>Membuat konsep berita Acara Serah Terima naskah Surat Keputusan pensiun Janda/Duda/Anak Pejabat Negara</t>
  </si>
  <si>
    <t xml:space="preserve"> Penetapan Nomor Pokok Pensiun (NPP) PNS :</t>
  </si>
  <si>
    <t>Mengendalikan dan memverifikasi kelengkapan berkas usul permohonan Nomor Pokok Pensiun (NPP) PNS</t>
  </si>
  <si>
    <t>Memeriksa kelengkapan berkas usul  permohonan Nomor Pokok Pensiun (NPP) PNS</t>
  </si>
  <si>
    <t>Membuat konsep naskah Surat Keputusan Nomor Pokok Pensiun (NPP) PNS</t>
  </si>
  <si>
    <t>Membuat konsep surat pengantar naskah Surat Keputusan Nomor Pokok Pensiun (NPP) PNS</t>
  </si>
  <si>
    <t>Pengesahan Daftar Keluarga :</t>
  </si>
  <si>
    <t>Mengendalikan dan memverifikasi  kelengkapan berkas usul permohonan Pengesahan Daftar Keluarga</t>
  </si>
  <si>
    <t>Memeriksa kelengkapan berkas usul permohonan Pengesahan Daftar Keluarga</t>
  </si>
  <si>
    <t>Memverifikasi dan mengesahkan permohonan Pengesahan Daftar Keluarga</t>
  </si>
  <si>
    <t>Membuat konsep berita Acara Serah Terima Pengesahan Daftar Keluarga</t>
  </si>
  <si>
    <t>Pengelolaan Tata Naskah Pensiun :</t>
  </si>
  <si>
    <t>Mencatat dan memelihara data pensiun baru</t>
  </si>
  <si>
    <t>Mencatat dan memelihara perubahan data mutasi pensiun</t>
  </si>
  <si>
    <t>Mengerjakan retensi tata naskah Pensiun</t>
  </si>
  <si>
    <t xml:space="preserve"> Penetapan Petikan II Surat Keputusan Pensiun PNS :</t>
  </si>
  <si>
    <t>Mengendalikan dan memverifikasi kelengkapan berkas usul permintaan Petikan II naskah Surat Keputusan Pensiun PNS</t>
  </si>
  <si>
    <t>Memeriksa kelengkapan berkas usul permintaan  Petikan II naskah Surat Keputusan Pensiun PNS</t>
  </si>
  <si>
    <t>Membuat konsep naskah Surat Keputusan Petikan II Surat Keputusan Pensiun PNS</t>
  </si>
  <si>
    <t>Memeriksa dan memverifikasi naskah Surat Keputusan Petikan II Surat Keputusan Pensiun PNS</t>
  </si>
  <si>
    <t>Membuat konsep surat pengantar naskah Surat Keputusan Petikan II Surat Keputusan Pensiun PNS</t>
  </si>
  <si>
    <t xml:space="preserve">1. </t>
  </si>
  <si>
    <t>Perencanaan penyusunan Norma Standar Prosedur (NSP) rekrutmen pegawai :</t>
  </si>
  <si>
    <t>Mengidentifikasi bahan/data penyusunan Norma Standar Prosedur (NSP) rekrutmen pegawai</t>
  </si>
  <si>
    <t>Menginventarisasi bahan materi penyusunan kebijakan rekrutmen dan seleksi</t>
  </si>
  <si>
    <t>Membuat konsep naskah akademik NSP rekrutmen pegawai</t>
  </si>
  <si>
    <t>Mengidentifikasi peraturan perundang-undangan sebagai bahan kebijakan rekrutmen dan seleksi</t>
  </si>
  <si>
    <t>Membuat konsep rumusan kebijakan rekrutmen dan seleksi</t>
  </si>
  <si>
    <t>Menganalisis rumusan kebijakan  dari substansi, standar dan prosedur rekrutmen dan seleksi</t>
  </si>
  <si>
    <t>Penyusunan Norma Standar Prosedur (NSP) rekrutmen pegawai :</t>
  </si>
  <si>
    <t>Membuat laporan pelaksanaan workshop/bimtek rekrutmen pegawai</t>
  </si>
  <si>
    <t>Mengevaluasi pelaksanaan rekrutmen pegawai</t>
  </si>
  <si>
    <t>Membuat konsep instrumen tentang sistem rekrutmen dan seleksi</t>
  </si>
  <si>
    <t>Membuat konsep analisis pengembangan sistem rekrutmen dan seleksi</t>
  </si>
  <si>
    <t>Merumuskan konsep norma standar prosedur rekrutmen pegawai</t>
  </si>
  <si>
    <t>Memfasilitasi teknis pelaksanaan workshop/bimtek rekrutmen pegawai</t>
  </si>
  <si>
    <t>Menyusun instrumen evaluasi pelaksanaan rekrutmen pegawai</t>
  </si>
  <si>
    <t>Pelaksanaan sosialisasi dan fasilitasi Norma Standar Prosedur (NSP) rekrutmen pegawai :</t>
  </si>
  <si>
    <t>Menyusun naskah sosialisasi norma standar prosedur rekrutmen pegawai</t>
  </si>
  <si>
    <t>Mensosialisasikan norma standar prosedur rekrutmen pegawai</t>
  </si>
  <si>
    <t>Menyusun bahan fasilitasi  pengembangan rekrutmen dan seleksi</t>
  </si>
  <si>
    <t>Memfasilitasi  pengembangan rekrutmen dan seleksi</t>
  </si>
  <si>
    <r>
      <rPr>
        <rFont val="Bookman Old Style"/>
        <color rgb="FF000000"/>
        <sz val="8.0"/>
      </rPr>
      <t xml:space="preserve">Perencanaan Pelaksanaan </t>
    </r>
    <r>
      <rPr>
        <rFont val="Bookman Old Style"/>
        <i/>
        <color rgb="FF000000"/>
        <sz val="8.0"/>
      </rPr>
      <t xml:space="preserve">Computer Assisted Test (CAT) </t>
    </r>
    <r>
      <rPr>
        <rFont val="Bookman Old Style"/>
        <color rgb="FF000000"/>
        <sz val="8.0"/>
      </rPr>
      <t>:</t>
    </r>
  </si>
  <si>
    <r>
      <rPr>
        <rFont val="Bookman Old Style"/>
        <color rgb="FF000000"/>
        <sz val="8.0"/>
      </rPr>
      <t xml:space="preserve">Membuat konsep surat pemberitahuan pelaksanaan </t>
    </r>
    <r>
      <rPr>
        <rFont val="Bookman Old Style"/>
        <i/>
        <color rgb="FF000000"/>
        <sz val="8.0"/>
      </rPr>
      <t>CAT</t>
    </r>
  </si>
  <si>
    <r>
      <rPr>
        <rFont val="Bookman Old Style"/>
        <color rgb="FF000000"/>
        <sz val="8.0"/>
      </rPr>
      <t xml:space="preserve">Membuat konsep surat pengantar mengikuti </t>
    </r>
    <r>
      <rPr>
        <rFont val="Bookman Old Style"/>
        <i/>
        <color rgb="FF000000"/>
        <sz val="8.0"/>
      </rPr>
      <t>CAT</t>
    </r>
  </si>
  <si>
    <r>
      <rPr>
        <rFont val="Bookman Old Style"/>
        <color rgb="FF000000"/>
        <sz val="8.0"/>
      </rPr>
      <t xml:space="preserve">Menyusun daftar peserta yang mengikuti </t>
    </r>
    <r>
      <rPr>
        <rFont val="Bookman Old Style"/>
        <i/>
        <color rgb="FF000000"/>
        <sz val="8.0"/>
      </rPr>
      <t>CAT</t>
    </r>
  </si>
  <si>
    <r>
      <rPr>
        <rFont val="Bookman Old Style"/>
        <color rgb="FF000000"/>
        <sz val="8.0"/>
      </rPr>
      <t xml:space="preserve">Melaksanakan administrasi pelaksanaan </t>
    </r>
    <r>
      <rPr>
        <rFont val="Bookman Old Style"/>
        <i/>
        <color rgb="FF000000"/>
        <sz val="8.0"/>
      </rPr>
      <t>CAT</t>
    </r>
  </si>
  <si>
    <r>
      <rPr>
        <rFont val="Bookman Old Style"/>
        <color rgb="FF000000"/>
        <sz val="8.0"/>
      </rPr>
      <t xml:space="preserve">Pengawasan pelaksanaan </t>
    </r>
    <r>
      <rPr>
        <rFont val="Bookman Old Style"/>
        <i/>
        <color rgb="FF000000"/>
        <sz val="8.0"/>
      </rPr>
      <t xml:space="preserve">CAT </t>
    </r>
    <r>
      <rPr>
        <rFont val="Bookman Old Style"/>
        <color rgb="FF000000"/>
        <sz val="8.0"/>
      </rPr>
      <t>:</t>
    </r>
  </si>
  <si>
    <t>Mengawasi pelaksanaan CAT oleh Analis Kepegawaian Penyelia</t>
  </si>
  <si>
    <t>Mengawasi pelaksanaan CAT oleh Analis Kepegawaian Pelaksana Lanjutan</t>
  </si>
  <si>
    <t xml:space="preserve">Mengawasi pelaksanaan CAT oleh Analis Kepegawaian Pelaksana  </t>
  </si>
  <si>
    <r>
      <rPr>
        <rFont val="Bookman Old Style"/>
        <color rgb="FF000000"/>
        <sz val="8.0"/>
      </rPr>
      <t xml:space="preserve">Merancang program </t>
    </r>
    <r>
      <rPr>
        <rFont val="Bookman Old Style"/>
        <i/>
        <color rgb="FF000000"/>
        <sz val="8.0"/>
      </rPr>
      <t>CAT</t>
    </r>
    <r>
      <rPr>
        <rFont val="Bookman Old Style"/>
        <color rgb="FF000000"/>
        <sz val="8.0"/>
      </rPr>
      <t xml:space="preserve"> berdasarkan hasil analisis kebutuhan kompetensi</t>
    </r>
  </si>
  <si>
    <r>
      <rPr>
        <rFont val="Bookman Old Style"/>
        <color rgb="FF000000"/>
        <sz val="8.0"/>
      </rPr>
      <t xml:space="preserve">Mengindentifikasi program </t>
    </r>
    <r>
      <rPr>
        <rFont val="Bookman Old Style"/>
        <i/>
        <color rgb="FF000000"/>
        <sz val="8.0"/>
      </rPr>
      <t xml:space="preserve">CAT </t>
    </r>
    <r>
      <rPr>
        <rFont val="Bookman Old Style"/>
        <color rgb="FF000000"/>
        <sz val="8.0"/>
      </rPr>
      <t xml:space="preserve">sesuai kompetensi yang dibutuhkan </t>
    </r>
  </si>
  <si>
    <r>
      <rPr>
        <rFont val="Bookman Old Style"/>
        <color rgb="FF000000"/>
        <sz val="8.0"/>
      </rPr>
      <t xml:space="preserve">Menyusun program </t>
    </r>
    <r>
      <rPr>
        <rFont val="Bookman Old Style"/>
        <i/>
        <color rgb="FF000000"/>
        <sz val="8.0"/>
      </rPr>
      <t>CAT</t>
    </r>
    <r>
      <rPr>
        <rFont val="Bookman Old Style"/>
        <color rgb="FF000000"/>
        <sz val="8.0"/>
      </rPr>
      <t xml:space="preserve"> sesuai kompetensi yang dibutuhkan </t>
    </r>
  </si>
  <si>
    <r>
      <rPr>
        <rFont val="Bookman Old Style"/>
        <color rgb="FF000000"/>
        <sz val="8.0"/>
      </rPr>
      <t xml:space="preserve">Menganalisa program </t>
    </r>
    <r>
      <rPr>
        <rFont val="Bookman Old Style"/>
        <i/>
        <color rgb="FF000000"/>
        <sz val="8.0"/>
      </rPr>
      <t>CAT</t>
    </r>
    <r>
      <rPr>
        <rFont val="Bookman Old Style"/>
        <color rgb="FF000000"/>
        <sz val="8.0"/>
      </rPr>
      <t xml:space="preserve"> sesuai kompetensi yang dibutuhkan </t>
    </r>
  </si>
  <si>
    <t xml:space="preserve">Merumuskan program CAT sesuai kompetensi yang dibutuhkan </t>
  </si>
  <si>
    <t xml:space="preserve">Menyusun kisi-kisi soal sesuai kompetensi yang dibutuhkan </t>
  </si>
  <si>
    <t>Mengidentifikasi referensi sebagai bahan penyusunan soal</t>
  </si>
  <si>
    <t>Menyusun soal sebagai dasar fasilitasi tes</t>
  </si>
  <si>
    <t>Soal</t>
  </si>
  <si>
    <t xml:space="preserve">Memvalidasi soal secara internal </t>
  </si>
  <si>
    <t>Memvalidasi soal secara eksternal</t>
  </si>
  <si>
    <t xml:space="preserve">Membuat laporan hasil validasi soal </t>
  </si>
  <si>
    <t>Melakukan klarifikasi soal dilihat dari pembeda</t>
  </si>
  <si>
    <t>Mengentri soal persiapan tes</t>
  </si>
  <si>
    <r>
      <rPr>
        <rFont val="Bookman Old Style"/>
        <color rgb="FF000000"/>
        <sz val="8.0"/>
      </rPr>
      <t xml:space="preserve">Meneliti soal yang telah dientri di </t>
    </r>
    <r>
      <rPr>
        <rFont val="Bookman Old Style"/>
        <i/>
        <color rgb="FF000000"/>
        <sz val="8.0"/>
      </rPr>
      <t>server</t>
    </r>
  </si>
  <si>
    <r>
      <rPr>
        <rFont val="Bookman Old Style"/>
        <color rgb="FF000000"/>
        <sz val="8.0"/>
      </rPr>
      <t xml:space="preserve">Menyusun konsep jadwal pelaksanaan </t>
    </r>
    <r>
      <rPr>
        <rFont val="Bookman Old Style"/>
        <i/>
        <color rgb="FF000000"/>
        <sz val="8.0"/>
      </rPr>
      <t>CAT</t>
    </r>
  </si>
  <si>
    <r>
      <rPr>
        <rFont val="Bookman Old Style"/>
        <color rgb="FF000000"/>
        <sz val="8.0"/>
      </rPr>
      <t xml:space="preserve">Pelaksanaan </t>
    </r>
    <r>
      <rPr>
        <rFont val="Bookman Old Style"/>
        <i/>
        <color rgb="FF000000"/>
        <sz val="8.0"/>
      </rPr>
      <t xml:space="preserve">Computer Assisted Test (CAT) </t>
    </r>
    <r>
      <rPr>
        <rFont val="Bookman Old Style"/>
        <color rgb="FF000000"/>
        <sz val="8.0"/>
      </rPr>
      <t>:</t>
    </r>
  </si>
  <si>
    <r>
      <rPr>
        <rFont val="Bookman Old Style"/>
        <color rgb="FF000000"/>
        <sz val="8.0"/>
      </rPr>
      <t xml:space="preserve">Membuat konsep naskah pedoman/panduan pelaksanaan </t>
    </r>
    <r>
      <rPr>
        <rFont val="Bookman Old Style"/>
        <i/>
        <color rgb="FF000000"/>
        <sz val="8.0"/>
      </rPr>
      <t>CAT</t>
    </r>
  </si>
  <si>
    <r>
      <rPr>
        <rFont val="Bookman Old Style"/>
        <color rgb="FF000000"/>
        <sz val="8.0"/>
      </rPr>
      <t xml:space="preserve">Pengawasan pelaksanaan </t>
    </r>
    <r>
      <rPr>
        <rFont val="Bookman Old Style"/>
        <i/>
        <color rgb="FF000000"/>
        <sz val="8.0"/>
      </rPr>
      <t xml:space="preserve">CAT </t>
    </r>
    <r>
      <rPr>
        <rFont val="Bookman Old Style"/>
        <color rgb="FF000000"/>
        <sz val="8.0"/>
      </rPr>
      <t>:</t>
    </r>
  </si>
  <si>
    <t>Mengawasi pelaksanaan CAT oleh Analis Kepegawaian Madya</t>
  </si>
  <si>
    <t>Mengawasi pelaksanaan CAT oleh Analis Kepegawaian Muda</t>
  </si>
  <si>
    <t>Mengawasi pelaksanaan CAT oleh Analis Kepegawaian Pertama</t>
  </si>
  <si>
    <r>
      <rPr>
        <rFont val="Bookman Old Style"/>
        <color rgb="FF000000"/>
        <sz val="8.0"/>
      </rPr>
      <t>Membuat konsep naskah sertifikat</t>
    </r>
    <r>
      <rPr>
        <rFont val="Bookman Old Style"/>
        <i/>
        <color rgb="FF000000"/>
        <sz val="8.0"/>
      </rPr>
      <t xml:space="preserve"> CAT</t>
    </r>
  </si>
  <si>
    <r>
      <rPr>
        <rFont val="Bookman Old Style"/>
        <color rgb="FF000000"/>
        <sz val="8.0"/>
      </rPr>
      <t xml:space="preserve">Memeriksa konsep naskah sertifikat </t>
    </r>
    <r>
      <rPr>
        <rFont val="Bookman Old Style"/>
        <i/>
        <color rgb="FF000000"/>
        <sz val="8.0"/>
      </rPr>
      <t>CAT</t>
    </r>
  </si>
  <si>
    <r>
      <rPr>
        <rFont val="Bookman Old Style"/>
        <color rgb="FF000000"/>
        <sz val="8.0"/>
      </rPr>
      <t xml:space="preserve">Evaluasi Pelaksanaan </t>
    </r>
    <r>
      <rPr>
        <rFont val="Bookman Old Style"/>
        <i/>
        <color rgb="FF000000"/>
        <sz val="8.0"/>
      </rPr>
      <t xml:space="preserve">Computer Assisted Test (CAT) </t>
    </r>
    <r>
      <rPr>
        <rFont val="Bookman Old Style"/>
        <color rgb="FF000000"/>
        <sz val="8.0"/>
      </rPr>
      <t>:</t>
    </r>
  </si>
  <si>
    <r>
      <rPr>
        <rFont val="Bookman Old Style"/>
        <color rgb="FF000000"/>
        <sz val="8.0"/>
      </rPr>
      <t xml:space="preserve">Membuat laporan dan mendokumentasikan hasil pelaksanaan </t>
    </r>
    <r>
      <rPr>
        <rFont val="Bookman Old Style"/>
        <i/>
        <color rgb="FF000000"/>
        <sz val="8.0"/>
      </rPr>
      <t>CAT</t>
    </r>
  </si>
  <si>
    <r>
      <rPr>
        <rFont val="Bookman Old Style"/>
        <color rgb="FF000000"/>
        <sz val="8.0"/>
      </rPr>
      <t xml:space="preserve">Melaksanakan evaluasi pelaksanaan </t>
    </r>
    <r>
      <rPr>
        <rFont val="Bookman Old Style"/>
        <i/>
        <color rgb="FF000000"/>
        <sz val="8.0"/>
      </rPr>
      <t>CAT</t>
    </r>
  </si>
  <si>
    <r>
      <rPr>
        <rFont val="Bookman Old Style"/>
        <color rgb="FF000000"/>
        <sz val="8.0"/>
      </rPr>
      <t xml:space="preserve">Memvalidasi hasil evaluasi pelaksanaan </t>
    </r>
    <r>
      <rPr>
        <rFont val="Bookman Old Style"/>
        <i/>
        <color rgb="FF000000"/>
        <sz val="8.0"/>
      </rPr>
      <t>CAT</t>
    </r>
  </si>
  <si>
    <t>Melakukan monitoring Pelaksanaan Diklat</t>
  </si>
  <si>
    <r>
      <rPr>
        <rFont val="Bookman Old Style"/>
        <color rgb="FF000000"/>
        <sz val="8.0"/>
      </rPr>
      <t xml:space="preserve">Menginventarisasi  peserta pelaksanaan </t>
    </r>
    <r>
      <rPr>
        <rFont val="Bookman Old Style"/>
        <i/>
        <color rgb="FF000000"/>
        <sz val="8.0"/>
      </rPr>
      <t>CAT</t>
    </r>
  </si>
  <si>
    <r>
      <rPr>
        <rFont val="Bookman Old Style"/>
        <color rgb="FF000000"/>
        <sz val="8.0"/>
      </rPr>
      <t xml:space="preserve">Menyusun data peserta pelaksanaan </t>
    </r>
    <r>
      <rPr>
        <rFont val="Bookman Old Style"/>
        <i/>
        <color rgb="FF000000"/>
        <sz val="8.0"/>
      </rPr>
      <t>CAT</t>
    </r>
  </si>
  <si>
    <r>
      <rPr>
        <rFont val="Bookman Old Style"/>
        <color rgb="FF000000"/>
        <sz val="8.0"/>
      </rPr>
      <t xml:space="preserve">Mengevaluasi peserta </t>
    </r>
    <r>
      <rPr>
        <rFont val="Bookman Old Style"/>
        <i/>
        <color rgb="FF000000"/>
        <sz val="8.0"/>
      </rPr>
      <t>CAT</t>
    </r>
  </si>
  <si>
    <t>Sistem Pengembangan Jabatan</t>
  </si>
  <si>
    <t>Penyusunan Analisis Jabatan :</t>
  </si>
  <si>
    <t>Mengumpulkan bahan penyusunan uraian jabatan dan syarat jabatan.</t>
  </si>
  <si>
    <t xml:space="preserve">Menginventarisasi pemegang jabatan berdasarkan kriteria pegawai </t>
  </si>
  <si>
    <t xml:space="preserve">Memverifikasi data </t>
  </si>
  <si>
    <t>Membuat laporan hasil analisis jabatan</t>
  </si>
  <si>
    <t xml:space="preserve">Membuat laporan pelaksanaan workshop/bimtek analisis jabatan  </t>
  </si>
  <si>
    <t>Mengumpulkan data untuk mendapatkan fakta-fakta dan keterangan dari pemegang jabatan, para pimpinan unit kerja, narasumber, serta sumber data lainnya</t>
  </si>
  <si>
    <t>Merumuskan data yang diperlukan untuk analisis jabatan</t>
  </si>
  <si>
    <t>Rumusan</t>
  </si>
  <si>
    <t>Membuat daftar pertanyaan yang akan digunakan dalam analisis jabatan</t>
  </si>
  <si>
    <t>Menyusun naskah pedoman pelaksanaan analisis jabatan</t>
  </si>
  <si>
    <t>Menyusun naskah panduan pengisian pelaksanaan analisis jabatan</t>
  </si>
  <si>
    <t>Mengkaji dan menganalisis data/informasi jabatan PNS dalam rangka penyusunan daftar jabatan</t>
  </si>
  <si>
    <t xml:space="preserve">Menyusun uraian jabatan dengan melakukan pengamatan langsung, wawancara kepada pemegang jabatan struktural dan fungsional </t>
  </si>
  <si>
    <t>Menyusun uraian jabatan dengan penyebaran kuesioner kepada pemegang jabatan struktural dan fungsional</t>
  </si>
  <si>
    <t xml:space="preserve">Merumuskan uraian jabatan </t>
  </si>
  <si>
    <t xml:space="preserve">Merumuskan syarat jabatan </t>
  </si>
  <si>
    <t xml:space="preserve">Merumuskan peta jabatan </t>
  </si>
  <si>
    <t>Mengolah data jabatan berdasarkan tehnik/metode analisis jabatan</t>
  </si>
  <si>
    <t xml:space="preserve">Merumuskan hasil analisis jabatan  </t>
  </si>
  <si>
    <t xml:space="preserve">Membuat konsep naskah penetapan hasil analisis jabatan setelah dipresentasikan dan mendapatkan persetujuan </t>
  </si>
  <si>
    <t xml:space="preserve">Menyusun bahan fasilitasi  teknis pelaksanaan workshop/ bimtek analisis jabatan  </t>
  </si>
  <si>
    <t xml:space="preserve">Memfasilitasi teknis pelaksanaan workshop/bimtek analisis jabatan  </t>
  </si>
  <si>
    <t>Penyusunan Standar Jabatan PNS :</t>
  </si>
  <si>
    <t xml:space="preserve">a). </t>
  </si>
  <si>
    <t>Penyusunan Standar Kompetensi Manajerial :</t>
  </si>
  <si>
    <t>Mengumpulkan data jabatan yang berkaitan dengan struktur organisasi dan tata kerja, visi dan misi organisasi, serta ikhtisar jabatan dan uraian tugas</t>
  </si>
  <si>
    <t>Menginventarisasi jabatan</t>
  </si>
  <si>
    <t>Menyusun daftar sementara kompetensi manajerial yang memuat persyaratan kompetensi suatu jabatan</t>
  </si>
  <si>
    <t xml:space="preserve">Membuat laporan pelaksanaan workshop/bimtek  standar kompetensi manajerial </t>
  </si>
  <si>
    <t>Mengumpulan data jabatan yang berkaitan dengan struktur organisasi dan tata kerja, visi dan misi organisasi, serta ikhtisar jabatan dan uraian tugas</t>
  </si>
  <si>
    <t>Mengumpulkan data lapangan apabila visi dan misi belum terdokumentasikan secara tertulis, dengan  mencari informasi dari pimpinan instansi tentang arah kebijakan instansi di masa yang akan datang</t>
  </si>
  <si>
    <t xml:space="preserve">Mengidentifikasi kompetensi manajerial sesuai bidang pekerjaan yang menjadi tanggungjawabnya </t>
  </si>
  <si>
    <t>Menganalisa data jabatan</t>
  </si>
  <si>
    <t>Menentukan kompetensi dan level dengan mendasarkan nama jabatan, ikhtisar jabatan, uraian tugas, menganalisis dalam menentukan kata kunci tugas pekerjaan</t>
  </si>
  <si>
    <t>Menentukan kompetensi dan level kompetensi mendasarkan kegiatan utama</t>
  </si>
  <si>
    <t>Merumuskan hasil identifikasi kompetensi dengan memilih satu kompetensi yang memiliki level paling tinggi atau dari uraian tugasnya yang mempengaruhi kelancaran pelaksanaan tugas</t>
  </si>
  <si>
    <t>10).</t>
  </si>
  <si>
    <t xml:space="preserve">Melaksanakan validasi dengan melakukan konfirmasi kompetensi manajerial kepada pihak-pihak terkait </t>
  </si>
  <si>
    <t>11).</t>
  </si>
  <si>
    <t xml:space="preserve">Melakukan konfirmasi keabsahan kompetensi manajerial </t>
  </si>
  <si>
    <t>12).</t>
  </si>
  <si>
    <t>Menentukan kompetensi tambahan dengan memberikan alasan penambahan kompetensi yang dimaksud</t>
  </si>
  <si>
    <t>13).</t>
  </si>
  <si>
    <t>Menetapkan Daftar Kompetensi Manajerial dengan menentukan urutan peringkat kompetensi dari yang Mutlak, Penting, dan Perlu</t>
  </si>
  <si>
    <t>14).</t>
  </si>
  <si>
    <t xml:space="preserve">Menentukan standar kompetensi manajerial dengan mengkorfirmasi Daftar Kompetensi Manajerial </t>
  </si>
  <si>
    <t>15).</t>
  </si>
  <si>
    <t>Menetapkan standar kompetensi manajerial sesuai dengan eselon dan jenis jabatannya</t>
  </si>
  <si>
    <t>16).</t>
  </si>
  <si>
    <t>Menyusun dan merumuskan konsep Standar Kompetensi Manajerial</t>
  </si>
  <si>
    <t>konsep</t>
  </si>
  <si>
    <t>17).</t>
  </si>
  <si>
    <t>Membuat kajian akademis bahan pertimbangan penetapan peraturan perundang-undangan di bidang kepegawaian khususnya yang terkait dengan Standar Kompetensi Manajerial</t>
  </si>
  <si>
    <t>18).</t>
  </si>
  <si>
    <t>Menyusun instrumen penilaian kompetensi manajerial</t>
  </si>
  <si>
    <t>19).</t>
  </si>
  <si>
    <t>Melakukan penilaian kompetensi manajerial</t>
  </si>
  <si>
    <t>20).</t>
  </si>
  <si>
    <t xml:space="preserve">Melakukan penilaian kompetensi  untuk memperoleh data atau informasi yang dapat dijadikan bukti </t>
  </si>
  <si>
    <t>21).</t>
  </si>
  <si>
    <t xml:space="preserve">Menyusun bahan fasilitasi  teknis pelaksanaan workshop/ bimtek  standar kompetensi manajerial  </t>
  </si>
  <si>
    <t>22).</t>
  </si>
  <si>
    <t xml:space="preserve">Memfasilitasi teknis pelaksanaan workshop/ bimtek  standar kompetensi manajerial </t>
  </si>
  <si>
    <t>23).</t>
  </si>
  <si>
    <t>24).</t>
  </si>
  <si>
    <t xml:space="preserve">Menyusun bahan sosialisasi standar kompetensi manajerial </t>
  </si>
  <si>
    <t>25).</t>
  </si>
  <si>
    <t xml:space="preserve">Mensosialisasikan standar kompetensi manajerial </t>
  </si>
  <si>
    <t>26).</t>
  </si>
  <si>
    <t xml:space="preserve">Menyusun bahan fasilitasi standar kompetensi  manajerial </t>
  </si>
  <si>
    <t>27).</t>
  </si>
  <si>
    <t xml:space="preserve">Memfasilitasi standar kompetensi manajerial </t>
  </si>
  <si>
    <t xml:space="preserve">b). </t>
  </si>
  <si>
    <t>Penyusunan Standar Kompetensi Teknis :</t>
  </si>
  <si>
    <t>Menginventarisasi  bahan materi penyusunan standar kompetensi teknis</t>
  </si>
  <si>
    <t>Mengidentifikasi elemen kompetensi beserta kriteria unjuk kerja pada setiap unit kompetensi</t>
  </si>
  <si>
    <t xml:space="preserve">Membuat laporan pelaksanaan workshop/bimtek standar kompetensi teknis </t>
  </si>
  <si>
    <t>Mengidentifikasi bahan/data standar kompetensi teknis</t>
  </si>
  <si>
    <t>Mengidentifikasi peraturan perundang-undangan sebagai bahan penyusunan standar kompetensi teknis</t>
  </si>
  <si>
    <t xml:space="preserve">Menyusun Dokumen Rencana Perumusan Standar Kompetensi Teknis PNS </t>
  </si>
  <si>
    <t>Melakukan pemetaan fungsi organisasi</t>
  </si>
  <si>
    <t>Mengiventarisasi fungsi organisasi</t>
  </si>
  <si>
    <t>Mengidentifikasi  unit kompetensi berdasarkan identifikasi rumusan uraian kegiatan sesuai fungsi kerja organisasi</t>
  </si>
  <si>
    <t xml:space="preserve">Menyusun konsep rumusan unit kompetensi sesuai deskripsi pada setiap jabatan </t>
  </si>
  <si>
    <t xml:space="preserve">Menganalisis konsep rumusan unit kompetensi standar kompetensi teknis </t>
  </si>
  <si>
    <t xml:space="preserve">Merumuskan Standar Kompetensi Teknis </t>
  </si>
  <si>
    <t xml:space="preserve">Menentukan Kualifikasi Kompetensi Teknis </t>
  </si>
  <si>
    <t>Menyusun konsep standar kompetensi teknis setiap Unit Kerja/SKPD</t>
  </si>
  <si>
    <t xml:space="preserve">Menyusun bahan fasilitasi  teknis pelaksanaan workshop/ bimtek standar kompetensi teknis </t>
  </si>
  <si>
    <t xml:space="preserve">Memfasilitasi teknis pelaksanaan workshop/bimtek standar kompetensi teknis </t>
  </si>
  <si>
    <t xml:space="preserve">Membuat laporan pelaksanaan workshop/ bimtek standar kompetensi teknis </t>
  </si>
  <si>
    <t xml:space="preserve">Menyusun bahan sosialisasi standar kompetensi teknis </t>
  </si>
  <si>
    <t xml:space="preserve">Mensosialisasikan standar kompetensi teknis </t>
  </si>
  <si>
    <t xml:space="preserve">Menyusun bahan fasilitasi standar kompetensi  teknis  </t>
  </si>
  <si>
    <t xml:space="preserve">Memfasilitasi standar kompetensi teknis </t>
  </si>
  <si>
    <t>Penyusunan Standar Kompetensi Kerja Jabatan                           Fungsional :</t>
  </si>
  <si>
    <t>Menginventarisasi  bahan materi penyusunan standar kompetensi kerja jabatan fungsional</t>
  </si>
  <si>
    <t>Mengidentifikasi kriteria unjuk kerja pada setiap uraian kegiatan jabatan fungsional</t>
  </si>
  <si>
    <t>Unit Kompetensi</t>
  </si>
  <si>
    <t>Membuat laporan pelaksanaan workshop/bimtek standar kompetensi  kerja jabatan fungsional</t>
  </si>
  <si>
    <t>Mengidentifikasi bahan/data standar kompetensi kerja jabatan fungsional</t>
  </si>
  <si>
    <t>Mengidentifikasi peraturan perundang-undangan sebagai bahan penyusunan standar kompetensi kerja jabatan fungsional</t>
  </si>
  <si>
    <t>Mengidentifikasi rumusan penyusunan peta fungsi jabatan fungsional</t>
  </si>
  <si>
    <t xml:space="preserve">Menyusun pemaketan berdasarkan identifikasi unit kompetensi </t>
  </si>
  <si>
    <t>Menyusun format kodifikasi okupasi dan profesi</t>
  </si>
  <si>
    <t>Menyusun kelompok kualifikasi dan nama okupasi pada setiap tingkatan</t>
  </si>
  <si>
    <t>Menyusun konsep rumusan unit kompetensi  sesuai deskripsi unit kompetensi kerja jabatan fungsional</t>
  </si>
  <si>
    <t>Menyusun konsep naskah standar kompetensi kerja jabatan fungsional</t>
  </si>
  <si>
    <t>Menganalisis konsep naskah standar kompetensi kerja jabatan fungsional</t>
  </si>
  <si>
    <t>Menyusun bahan fasilitasi  teknis pelaksanaan workshop/ bimtek standar kompetensi kerja jabatan fungsional</t>
  </si>
  <si>
    <t>Memfasilitasi teknis pelaksanaan workshop/bimtek standar kompetensi  kerja jabatan fungsional</t>
  </si>
  <si>
    <t>Membuat laporan pelaksanaan workshop/ bimtek standar kompetensi  kerja jabatan fungsional</t>
  </si>
  <si>
    <t>Menyusun bahan sosialisasi standar kompetensi kerja jabatan fungsional</t>
  </si>
  <si>
    <t>Mensosialisasikan standar kompetensi kerja jabatan fungsional</t>
  </si>
  <si>
    <t>Menyusun bahan fasilitasi standar kompetensi kerja jabatan fungsional</t>
  </si>
  <si>
    <t>Memfasilitasi standar kompetensi kerja jabatan fungsional</t>
  </si>
  <si>
    <t>Penyusunan Pedoman Pelaksanaan Sertifikasi Profesi Jabatan Fungsional :</t>
  </si>
  <si>
    <t>Mengidentifikasi pola penilaian standar kompetensi kerja</t>
  </si>
  <si>
    <t>Mengidentifikasi peraturan perundang-undangan terkait sebagai bahan pedoman pelaksanaan sertifikasi profesi</t>
  </si>
  <si>
    <t xml:space="preserve">Mengidentifikasi persyaratan peserta sertifikasi profesi jabatan fungsional </t>
  </si>
  <si>
    <t>Mengidentifikasi persyaratan asesor kompetensi kerja jabatan fungsional yang diperlukan</t>
  </si>
  <si>
    <t>Menyusun mekanisme dan prosedur pelaksanaan sertifikasi profesi</t>
  </si>
  <si>
    <t>Menyusun tahapan pelaksanaan sertifikasi profesi</t>
  </si>
  <si>
    <t>Menyusun konsep kurikulum pelatihan terkait pelaksanaan sertifikasi profesi</t>
  </si>
  <si>
    <t>Menyusun konsep pengembangan pelatihan terkait pelaksanaan sertifikasi profesi</t>
  </si>
  <si>
    <t>Menyusun konsep naskah pedoman pelaksanaan sertifikasi profesi jabatan fungsional</t>
  </si>
  <si>
    <t>Menganalisis konsep naskah pedoman pelaksanaan sertifikasi profesi jabatan fungsional</t>
  </si>
  <si>
    <t>Mensosialisasikan pelaksanaan sertifikasi profesi jabatan fungsional</t>
  </si>
  <si>
    <t>Mengevaluasi pelaksanaan sertifikasi profesi jabatan fungsional</t>
  </si>
  <si>
    <t>13)</t>
  </si>
  <si>
    <t>Membuat laporan pelaksanaan sertifikasi profesi jabatan fungsional</t>
  </si>
  <si>
    <t>Menyusun bahan pelaksanaan workshop/bimtek pelaksanaan sertifikasi profesi jabatan fungsional</t>
  </si>
  <si>
    <t>Memfasilitasi teknis pelaksanaan workshop/bimtek pelaksanaan sertifikasi profesi jabatan fungsional</t>
  </si>
  <si>
    <t>Membuat laporan pelaksanaan workshop/bimtek pelaksanaan sertifikasi profesi jabatan fungsional</t>
  </si>
  <si>
    <t>Inventarisasi Jabatan Pada Instansi Pemerintah :</t>
  </si>
  <si>
    <t>Mengidentifikasi jabatan pada seluruh jabatan yang ada di lingkungan  instansi</t>
  </si>
  <si>
    <t>Membuat laporan hasil inventarisasi jabatan</t>
  </si>
  <si>
    <t xml:space="preserve">Membuat konsep surat permintaan struktur organisasi dan tata kerja instansi pemerintah Pusat dan Daerah  </t>
  </si>
  <si>
    <t>Menganalisa setiap struktur untuk mengetahui eselonering setiap nomenklatur jabatan</t>
  </si>
  <si>
    <t>Menginventarisasi pemegang jabatan mendasarkan kriteria pegawai</t>
  </si>
  <si>
    <t>Mengklasifikasikan jabatan berdasarkan hasil identifikasi jabatan terhadap seluruh jabatan</t>
  </si>
  <si>
    <t>Klasifikasi Jabatan Pada Instansi Pemerintah :</t>
  </si>
  <si>
    <t>Menginventarisasi seluruh jabatan untuk memperoleh jumlah data/informasi jabatan</t>
  </si>
  <si>
    <t xml:space="preserve">Mengelompokan seluruh jabatan sesuai rumpun jabatan </t>
  </si>
  <si>
    <t xml:space="preserve">Membuat laporan hasil klasifikasi dan rumpun jabatan </t>
  </si>
  <si>
    <t>Membuat konsep naskah kajian tentang klasifikasi jabatan</t>
  </si>
  <si>
    <t>Mengumpulkan referensi/literatur tentang klasifikasi jabatan</t>
  </si>
  <si>
    <t>Mengklasifikasikan seluruh jabatan sesuai struktur klafisikasi jabatan</t>
  </si>
  <si>
    <t>Merumuskan seluruh jabatan sesuai struktur klafisikasi jabatan</t>
  </si>
  <si>
    <t>Merumuskan uraian ringkas dan uraian fungsi-fungsi umum masing-masing jabatan sesuai struktur  klafisikasi jabatan</t>
  </si>
  <si>
    <t>Mengidentifikasi sifat-sifat golongan pokok jabatan pada setiap jabatan</t>
  </si>
  <si>
    <t>Evaluasi Jabatan Pada Instansi Pemerintah :</t>
  </si>
  <si>
    <t>Mengumpulkan referensi/literatur tentang evaluasi jabatan</t>
  </si>
  <si>
    <t>Referensi</t>
  </si>
  <si>
    <t xml:space="preserve">Mengumpulkan data jabatan </t>
  </si>
  <si>
    <t xml:space="preserve">Mengidentifikasi jabatan kepada seluruh jabatan yang ada di lingkungan suatu instansi/lembaga </t>
  </si>
  <si>
    <t xml:space="preserve">Menyusun Berita Acara hasil validasi/verifikasi nilai dan kelas jabatan </t>
  </si>
  <si>
    <t>Berita  Acara</t>
  </si>
  <si>
    <t>Membuat laporan pelaksanaan workshop/bimtek pelaksanaan evaluasi jabatan</t>
  </si>
  <si>
    <t>Menginventarisasi seluruh jabatan pada instansi Pemerintah untuk memperoleh jumlah data/informasi jabatan</t>
  </si>
  <si>
    <t xml:space="preserve">Menginventarisasi informasi/uraian jabatan </t>
  </si>
  <si>
    <t xml:space="preserve">Mengklasifikasikan jabatan berdasarkan hasil identifikasi jabatan </t>
  </si>
  <si>
    <t>Melakukan penilaian pada setiap jabatan dengan menyiapkan informasi jabatan yang lengkap dari semua jabatan yang akan dievaluasi</t>
  </si>
  <si>
    <t xml:space="preserve">Menelaah data/informasi jabatan PNS untuk menilai bobot jabatan </t>
  </si>
  <si>
    <t>Menyusun peta jabatan berdasarkan pada kedudukan setiap jabatan dalam unit kerja (paling tinggi eselon II) sesuai dengan struktur organisasi yang ada</t>
  </si>
  <si>
    <t>Peta  Jabatan</t>
  </si>
  <si>
    <t xml:space="preserve">Menyusun informasi faktor jabatan berdasarkan informasi jabatan, peta jabatan serta nilai dan kelas (level) jabatan </t>
  </si>
  <si>
    <t>Melaksanakan validasi nilai dan kelas jabatan terhadap jabatan struktural,  jabatan fungsional dan jabatan fungsional umum</t>
  </si>
  <si>
    <t xml:space="preserve">Melaksanakan penetapan hasil evaluasi jabatan </t>
  </si>
  <si>
    <t>Melaksanakan evaluasi nilai dan kelas jabatan apabila ada perubahan tugas pokok dan fungsi jabatan maupun perubahan struktur organisasi</t>
  </si>
  <si>
    <t xml:space="preserve">Menyiapkan konsep naskah prosedur, metode, standar, dan teknik evaluasi jabatan </t>
  </si>
  <si>
    <t>Menyiapkan konsep naskah kajian tentang faktor-faktor jabatan untuk evaluasi jabatan</t>
  </si>
  <si>
    <t>Menyusun bahan pelaksanaan workshop/bimtek pelaksanaan evaluasi jabatan</t>
  </si>
  <si>
    <t>Memfasilitasi teknis pelaksanaan workshop/bimtek pelaksanaan evaluasi jabatan</t>
  </si>
  <si>
    <t>Menyusun bahan sosialisasi pelaksanaan evaluasi jabatan</t>
  </si>
  <si>
    <t>Mensosialisasikan pelaksanaan evaluasi jabatan</t>
  </si>
  <si>
    <t>Menyusun bahan fasilitasi pelaksanaan evaluasi jabatan</t>
  </si>
  <si>
    <t>Memfasilitasi pelaksanaan evaluasi jabatan</t>
  </si>
  <si>
    <t>Penyusunan Standar Operasional Prosedur :</t>
  </si>
  <si>
    <t>Menginventarisasi seluruh jabatan pada setiap unit kerja sesuai bidang pekerjaan berdasarkan tanggungjawab</t>
  </si>
  <si>
    <t xml:space="preserve">Mengidentifikasi uraian tugas dan fungsi jabatan sesuai bidang pekerjaan berdasarkan tanggungjawab </t>
  </si>
  <si>
    <t>Membuat laporan pelaksanaan workshop/bimtek penyusunan Standar Operasional Prosedur</t>
  </si>
  <si>
    <t>Mengumpulkan data yang berkaitan dengan struktur organisasi dan tata kerja, visi dan misi organisasi, serta ikhtisar jabatan dan uraian tugas</t>
  </si>
  <si>
    <t>Mengidentifikasi kebutuhan organisasi sesuai uraian tugas dan fungsi jabatan berdasarkan tanggungjawab pada setiap kegiatan</t>
  </si>
  <si>
    <t>Melakukan pemetaan prosedur alur pekerjaan sesuai uraian tugas dan fungsi jabatan berdasarkan tanggungjawab pada setiap kegiatan</t>
  </si>
  <si>
    <t>Mensimulasikan prosedur alur pekerjaan sesuai uraian tugas dan fungsi jabatan berdasarkan tanggungjawab pada setiap kegiatan</t>
  </si>
  <si>
    <t>Menyusun konsep naskah Standar Operasional Prosedur</t>
  </si>
  <si>
    <t>Memeriksa konsep naskah Standar Operasional Prosedur</t>
  </si>
  <si>
    <t>Melakukan monitoring dan evaluasi serta mengawal penerapannya sehingga  menjadi SOP yang efektif  dan efisien</t>
  </si>
  <si>
    <t>Melakukan penyempurnaan prosedur alur pekerjaan sesuai uraian tugas dan fungsi jabatan berdasarkan tanggungjawab pada setiap kegiatan</t>
  </si>
  <si>
    <t>Menyusun bahan pelaksanaan workshop/bimtek penyusunan Standar Operasional Prosedur</t>
  </si>
  <si>
    <t>Memfasilitasi teknis pelaksanaan workshop/bimtek penyusunan Standar Operasional Prosedur</t>
  </si>
  <si>
    <t>Penilaian Kompetensi PNS :</t>
  </si>
  <si>
    <r>
      <rPr>
        <rFont val="Bookman Old Style"/>
        <color rgb="FF000000"/>
        <sz val="8.0"/>
      </rPr>
      <t xml:space="preserve">Membuat konsep surat permintaan </t>
    </r>
    <r>
      <rPr>
        <rFont val="Bookman Old Style"/>
        <i/>
        <color rgb="FF000000"/>
        <sz val="8.0"/>
      </rPr>
      <t>assesment</t>
    </r>
    <r>
      <rPr>
        <rFont val="Bookman Old Style"/>
        <color rgb="FF000000"/>
        <sz val="8.0"/>
      </rPr>
      <t xml:space="preserve"> </t>
    </r>
  </si>
  <si>
    <r>
      <rPr>
        <rFont val="Bookman Old Style"/>
        <color rgb="FF000000"/>
        <sz val="8.0"/>
      </rPr>
      <t xml:space="preserve">Membuat konsep surat jawaban permintaan </t>
    </r>
    <r>
      <rPr>
        <rFont val="Bookman Old Style"/>
        <i/>
        <color rgb="FF000000"/>
        <sz val="8.0"/>
      </rPr>
      <t>assesment</t>
    </r>
    <r>
      <rPr>
        <rFont val="Bookman Old Style"/>
        <color rgb="FF000000"/>
        <sz val="8.0"/>
      </rPr>
      <t xml:space="preserve"> </t>
    </r>
  </si>
  <si>
    <t xml:space="preserve">Membuat surat pemberitahuan pelaksanaan penilaian kompetensi </t>
  </si>
  <si>
    <t>Pengawasan pelaksanaan psikotes penilaian kompetensi  :</t>
  </si>
  <si>
    <t>Mengawasi pelaksanaan psikotes penilaian kompetensi oleh Analis Kepegawaian Madya</t>
  </si>
  <si>
    <t>Mengawasi pelaksanaan psikotes penilaian kompetensi oleh Analis Kepegawaian Muda</t>
  </si>
  <si>
    <t>Mengawasi pelaksanaan psikotes penilaian kompetensi oleh Analis Kepegawaian Pertama</t>
  </si>
  <si>
    <t>Mengelola daftar hadir peserta penilaian kompetensi</t>
  </si>
  <si>
    <t>Menyusun kebutuhan sarana dan prasarana pendukung penilaian kompetensi</t>
  </si>
  <si>
    <t>Melakukan perekaman  kegiatan peserta penilaian kompetensi</t>
  </si>
  <si>
    <t>Mengentri data nilai hasil penilaian kompetensi</t>
  </si>
  <si>
    <t>data</t>
  </si>
  <si>
    <t>Perumusan Kebijakan Jabatan Karier :</t>
  </si>
  <si>
    <t>Penyusunan Pola Dasar Karier  :</t>
  </si>
  <si>
    <t xml:space="preserve">Menyusun uraian jabatan </t>
  </si>
  <si>
    <t>Membuat laporan pelaksanaan workshop/bimtek pelaksanaan pola karier pegawai</t>
  </si>
  <si>
    <t>Mengiventarisasi  bahan/data Norma Standar Prosedur (NSP)  pola dasar karier</t>
  </si>
  <si>
    <t>Menganalisis bahan/data Norma Standar Prosedur (NSP)  pola dasar karier</t>
  </si>
  <si>
    <t>Menyusun konsep naskah akademik NSP pola dasar karier</t>
  </si>
  <si>
    <t>Mengidentifikasi peraturan perundang-undangan sebagai bahan kebijakan  pola dasar karier</t>
  </si>
  <si>
    <t>Membuat konsep rumusan kebijakan pola dasar karier</t>
  </si>
  <si>
    <t>Menganalisis rumusan kebijakan dari substansi, standar dan prosedur  pola dasar karier</t>
  </si>
  <si>
    <t>Menyusun konsep instrumen tentang sistem pola dasar karier</t>
  </si>
  <si>
    <t>Menyusun konsep analisis pengembangan sistem  pola dasar karier</t>
  </si>
  <si>
    <t>Menyusun bahan sosialiasasi norma standar prosedur pola dasar karier</t>
  </si>
  <si>
    <t>Mensosialisasikan norma standar prosedur pola dasar karier</t>
  </si>
  <si>
    <t>Menyusun bahan fasilitasi pengembangan pola dasar karier</t>
  </si>
  <si>
    <t>Memfasilitasi pengembangan pola dasar karier</t>
  </si>
  <si>
    <t>Penyusunan Pola Karier :</t>
  </si>
  <si>
    <t>Mengumpulkan data jabatan</t>
  </si>
  <si>
    <t xml:space="preserve">Menganalisis data jabatan </t>
  </si>
  <si>
    <t>Menyusun persyaratan jabatan</t>
  </si>
  <si>
    <t>Mengevaluasi jabatan</t>
  </si>
  <si>
    <t>Menyusun nama dan tingkat jabatan baik jabatan struktural maupun jabatan fungsional</t>
  </si>
  <si>
    <r>
      <rPr>
        <rFont val="Bookman Old Style"/>
        <color rgb="FF000000"/>
        <sz val="8.0"/>
      </rPr>
      <t xml:space="preserve">Mengidentifikasi jabatan-jabatan yang menjadi </t>
    </r>
    <r>
      <rPr>
        <rFont val="Bookman Old Style"/>
        <i/>
        <color rgb="FF000000"/>
        <sz val="8.0"/>
      </rPr>
      <t>core business</t>
    </r>
    <r>
      <rPr>
        <rFont val="Bookman Old Style"/>
        <color rgb="FF000000"/>
        <sz val="8.0"/>
      </rPr>
      <t xml:space="preserve"> satuan organisasi yang harus dilalui dalam menentukan alur karier jabatan</t>
    </r>
  </si>
  <si>
    <t xml:space="preserve">Merumuskan standar kompetensi jabatan </t>
  </si>
  <si>
    <t xml:space="preserve">Menyusun pola karier dilakukan dengan cara mengkaitkan unsur-unsur pola karier </t>
  </si>
  <si>
    <t xml:space="preserve">Membuat alur karier PNS secara reguler </t>
  </si>
  <si>
    <r>
      <rPr>
        <rFont val="Bookman Old Style"/>
        <color rgb="FF000000"/>
        <sz val="8.0"/>
      </rPr>
      <t xml:space="preserve">Membuat alur karier PNS secara </t>
    </r>
    <r>
      <rPr>
        <rFont val="Bookman Old Style"/>
        <i/>
        <color rgb="FF000000"/>
        <sz val="8.0"/>
      </rPr>
      <t xml:space="preserve">fast track </t>
    </r>
  </si>
  <si>
    <t>Membuat kategori jabatan untuk setiap eselon dalam alur karier jabatan struktural</t>
  </si>
  <si>
    <t xml:space="preserve">Merumuskan pola perpindahan jabatan </t>
  </si>
  <si>
    <t>Menyusun naskah pola karier</t>
  </si>
  <si>
    <t>Menyusun naskah keputusan Pola Karier</t>
  </si>
  <si>
    <t>Menyusun bahan pelaksanaan workshop/bimtek pelaksanaan pola karier pegawai</t>
  </si>
  <si>
    <t>Memfasilitasi teknis pelaksanaan workshop/bimtek pelaksanaan pola karier pegawai</t>
  </si>
  <si>
    <t>Membuat laporan pelaksanaan workshop/ bimtek pelaksanaan pola karier pegawai</t>
  </si>
  <si>
    <t>Menyusun bahan  fasilitasi pelaksanaan pola karier pegawai</t>
  </si>
  <si>
    <t>Melaksanakan fasilitasi pelaksanaan pola karier pegawai</t>
  </si>
  <si>
    <t>Menyusun bahan  sosialisasi pelaksanaan pola karier pegawai</t>
  </si>
  <si>
    <t>Melaksanakan sosialisasi pelaksanaan pola karier pegawai</t>
  </si>
  <si>
    <t>Penelusuran bakat pegawai :</t>
  </si>
  <si>
    <t>Mengidentifikasi dan menganalisa kebutuhan penelusuran bakat pegawai</t>
  </si>
  <si>
    <t>Membuat standar penelusuran bakat pegawai</t>
  </si>
  <si>
    <t>Membuat kajian prosedurpenelusuran bakat pegawai</t>
  </si>
  <si>
    <t>Menyusun instrumen penelusuran bakat sebagai satu alat seleksi</t>
  </si>
  <si>
    <t>Instrumen</t>
  </si>
  <si>
    <t>Menyiapkan naskah kebijakan penelusuran bakat pegawai</t>
  </si>
  <si>
    <t>Mengidentifikasi dan menganalisa peermasalahan pelaksanaan penelusuran bakat pegawai</t>
  </si>
  <si>
    <t>Melaksanakan evaluasi pelaksanaan penelusuran bakat pegawai</t>
  </si>
  <si>
    <t xml:space="preserve"> Pembinaan dan Pengembangan Jabatan Fungsional :</t>
  </si>
  <si>
    <t>Menyusun jabatan fungsional :</t>
  </si>
  <si>
    <t xml:space="preserve">Menyusun rekapitulasi hasil pengukuran beban kerja jabatan fungsional </t>
  </si>
  <si>
    <t>Paket data</t>
  </si>
  <si>
    <t>Membuat laporan pelaksanaan workshop/bimtek penyusunan jabatan fungsional dan angka kreditnya</t>
  </si>
  <si>
    <t>Menyusun konsep naskah akademik jabatan fungsional</t>
  </si>
  <si>
    <t>Menyusun surat pengantar pengusulan naskah akademik jabatan fungsional</t>
  </si>
  <si>
    <t>Mengindentifikasi seluruh butir kegiatan jabatan fungsional</t>
  </si>
  <si>
    <t>Memberikan konsultasi teknis terhadap hasil identifikasi butir kegiatan jabatan fungsional</t>
  </si>
  <si>
    <t>Menyusun matriks butir kegiatan jabatan fungsional</t>
  </si>
  <si>
    <t>Menyusun daftar pertanyaan berdasarkan matriks butir kegiatan yang akan digunakan dalam pelaksanaan uji petik/beban kerja</t>
  </si>
  <si>
    <t xml:space="preserve">Merencanakan pelaksanaan pengukuran beban kerja pejabat fungsional </t>
  </si>
  <si>
    <t>Melakukan pengukuran beban kerja jabatan fungsional</t>
  </si>
  <si>
    <t>Membimbing pengolahan data hasil pengukuran beban kerja</t>
  </si>
  <si>
    <t>Menganalisis dan mengevaluasi hasil pengukuran beban kerja</t>
  </si>
  <si>
    <t>Memberikan konsultasi teknis terhadap analisis dan evaluasi pengukuran beban kerja</t>
  </si>
  <si>
    <t>Memvalidasi dalam menghitung angka kredit butir kegiatan jabatan fungsional</t>
  </si>
  <si>
    <t>Melakukan simulasi penghitungan angka kredit perjenjang jabatan hasil validasi</t>
  </si>
  <si>
    <t>Membuat konsep naskah penetapan jabatan fungsional dan angka kreditnya</t>
  </si>
  <si>
    <t>Memeriksa naskah penetapan jabatan fungsional dan angka kreditnya</t>
  </si>
  <si>
    <t>Membahas konsep naskah penetapan jabatan fungsional dan angka kreditnya dengan Kementerian PAN &amp; RB dan BKN</t>
  </si>
  <si>
    <t>Menyempurnakan konsep rancangan naskah penetapan jabatan fungsional dan angka kreditnya</t>
  </si>
  <si>
    <t>Membuat konsep surat pengantar pengusulan naskah  penetapan jabatan fungsional dan angka kreditnya</t>
  </si>
  <si>
    <t>Membuat konsep surat pertimbangan tertulis  naskah usul penetapan jabatan fungsional dan angka kreditnya</t>
  </si>
  <si>
    <t>Menyusun konsep naskah  ketentuan pelaksanaan jabatan fungsional dan angka kreditnya</t>
  </si>
  <si>
    <t>Membuat konsep surat pengantar pembahasan konsep  naskah ketentuan  pelaksanaan jabatan fungsional dan angka kreditnya</t>
  </si>
  <si>
    <t>Membahas konsep naskah ketentuan pelaksanaan jabatan fungsional dan angka kreditnya dengan BKN</t>
  </si>
  <si>
    <t>Menyempurnakan konsep naskah ketentuan pelaksanaan jabatan fungsional dan angka kreditnya dengan BKN</t>
  </si>
  <si>
    <t xml:space="preserve">Menyusun berita acara penetapan naskah ketentuan pelaksanaan jabatan fungsional dan angka kreditnya </t>
  </si>
  <si>
    <t>Menyusun konsep naskah  ketentuan teknis jabatan fungsional dan angka kreditnya</t>
  </si>
  <si>
    <t>Membahas konsep  naskah ketentuan teknis jabatan fungsional dan angka kreditnya dengan BKN</t>
  </si>
  <si>
    <t>28).</t>
  </si>
  <si>
    <t>Menyempurnakan konsep naskah ketentuan teknis jabatan fungsional dan angka kreditnya dengan BKN</t>
  </si>
  <si>
    <t>29).</t>
  </si>
  <si>
    <t xml:space="preserve">Menyusun bahan pelaksanaan workshop/bimtek penyusunan jabatan fungsional dan angka kreditnya </t>
  </si>
  <si>
    <t>30).</t>
  </si>
  <si>
    <t>Memfasilitasi teknis pelaksanaan workshop/bimtek penyusunan jabatan fungsional dan angka kreditnya</t>
  </si>
  <si>
    <t>31).</t>
  </si>
  <si>
    <t>Melaksanakan penghitungan formasi jabatan fungsional :</t>
  </si>
  <si>
    <t xml:space="preserve">Membuat laporan pelaksanaan workshop/bimtek penghitungan formasi jabatan fungsional </t>
  </si>
  <si>
    <t xml:space="preserve">Melaksanakan penghitungan formasi jabatan fungsional   </t>
  </si>
  <si>
    <t xml:space="preserve">Merekapitulasi hasil penghitungan formasi jabatan fungsional </t>
  </si>
  <si>
    <t xml:space="preserve">Membuat laporan pelaksanaan penghitungan formasi jabatan fungsional </t>
  </si>
  <si>
    <t>Melakukan penyusunan naskah pedoman penghitungan formasi jabatan fungsional</t>
  </si>
  <si>
    <t xml:space="preserve">Memeriksa naskah pedoman penghitungan formasi jabatan fungsional </t>
  </si>
  <si>
    <t xml:space="preserve">Menyusun bahan pelaksanaan workshop/bimtek penghitungan formasi jabatan fungsional </t>
  </si>
  <si>
    <t xml:space="preserve">Memfasilitasi teknis pelaksanaan workshop/bimtek penghitungan formasi jabatan fungsional </t>
  </si>
  <si>
    <t xml:space="preserve">Membuat laporan pelaksanaan workshop/ bimtek penghitungan formasi jabatan fungsional </t>
  </si>
  <si>
    <t xml:space="preserve">Menyusun bahan sosialiasasi penghitungan formasi jabatan fungsional </t>
  </si>
  <si>
    <t xml:space="preserve">Mensosialiasikan penghitungan formasi jabatan fungsional </t>
  </si>
  <si>
    <t xml:space="preserve">Menyusun bahan fasilitasi penghitungan formasi jabatan fungsional </t>
  </si>
  <si>
    <t xml:space="preserve">Memfasilitasi penghitungan formasi jabatan fungsional </t>
  </si>
  <si>
    <t xml:space="preserve">Melaksanakan konsultasi penghitungan formasi jabatan fungsional </t>
  </si>
  <si>
    <t xml:space="preserve">Mengevaluasi pelaksanaan penghitungan formasi jabatan fungsional </t>
  </si>
  <si>
    <t>Melaksanakan pengusulan tunjangan jabatan fungsional :</t>
  </si>
  <si>
    <t xml:space="preserve">Menginventarisasi  data jumlah pejabat fungsional yang terkait materi rumusan kebijakan tunjangan jabatan fungsional </t>
  </si>
  <si>
    <t xml:space="preserve">Membuat laporan pelaksanaan workshop/bimtek penyusunan kebijakan penyesuaian tunjangan jabatan fungsional </t>
  </si>
  <si>
    <t xml:space="preserve">Mengidentifikasi permasalahan kebijakan tunjangan jabatan fungsional </t>
  </si>
  <si>
    <t xml:space="preserve">Menganalisis bahan peraturan-peraturan  kebijakan tunjangan jabatan fungsional </t>
  </si>
  <si>
    <t xml:space="preserve">Melakukan pengkajian kebijakan tunjangan jabatan fungsional </t>
  </si>
  <si>
    <t xml:space="preserve">Menyusun bahan rumusan kebijakan tunjangan jabatan fungsional </t>
  </si>
  <si>
    <t xml:space="preserve">Merumuskan pokok-pokok kebijakan tunjangan jabatan fungsional </t>
  </si>
  <si>
    <r>
      <rPr>
        <rFont val="Bookman Old Style"/>
        <color rgb="FF000000"/>
        <sz val="8.0"/>
      </rPr>
      <t xml:space="preserve">Membuat </t>
    </r>
    <r>
      <rPr>
        <rFont val="Bookman Old Style"/>
        <i/>
        <color rgb="FF000000"/>
        <sz val="8.0"/>
      </rPr>
      <t>exercise</t>
    </r>
    <r>
      <rPr>
        <rFont val="Bookman Old Style"/>
        <color rgb="FF000000"/>
        <sz val="8.0"/>
      </rPr>
      <t xml:space="preserve">/perhitungan kebijakan tunjangan jabatan fungsional    </t>
    </r>
  </si>
  <si>
    <t xml:space="preserve">Menganalisis kebijakan tunjangan jabatan fungsional      </t>
  </si>
  <si>
    <t xml:space="preserve">Membuat Naskah Akademik  kebijakan tunjangan jabatan fungsional      </t>
  </si>
  <si>
    <t xml:space="preserve">Membuat konsep monitoring dan evaluasi terhadap kebijakan  tunjangan jabatan fungsional </t>
  </si>
  <si>
    <t>Mengolah data jabatan berdasarkan teknik/metode evaluasi jabatan</t>
  </si>
  <si>
    <t>Mengkaji data/informasi faktor jabatan PNS dalam rangka penyusunan kelas jabatan</t>
  </si>
  <si>
    <t xml:space="preserve">Mengiventarisasi data yang berkaitan dengan kebijakan  tunjangan jabatan fungsional </t>
  </si>
  <si>
    <t xml:space="preserve">Menganalisis data yang berkaitan dengan kebijakan tunjangan jabatan fungsional </t>
  </si>
  <si>
    <t xml:space="preserve">Membuat konsep surat tentang permasalahan Kelas Jabatan </t>
  </si>
  <si>
    <t xml:space="preserve">Membuat konsep surat jawaban permasalahan kebijakan tunjangan jabatan fungsional </t>
  </si>
  <si>
    <t xml:space="preserve">Menyusun instrumen evaluasi pelaksanaan perumusan kebijakan  tunjangan jabatan fungsional </t>
  </si>
  <si>
    <t>Mengumpulkan bahan evaluasi jabatan</t>
  </si>
  <si>
    <t>Menginventarisasi kelas jabatan pada instansi pemerintah</t>
  </si>
  <si>
    <t>Membuat konsep kajian tentang faktor-faktor jabatan untuk evaluasi jabatan</t>
  </si>
  <si>
    <t>Menganalisis nilai jabatan pada instansi pemerintah</t>
  </si>
  <si>
    <t>Menganalisis kelas jabatan pada instansi pemerintah</t>
  </si>
  <si>
    <t>Mengevaluasi pelaksanaan perumusan tunjangan PNS</t>
  </si>
  <si>
    <t>Membuat laporan hasil evaluasi jabatan</t>
  </si>
  <si>
    <t xml:space="preserve">Menyusun Rancangan Peraturan Pemerintah tentang kebijakan penyesuaian tunjangan jabatan fungsional </t>
  </si>
  <si>
    <t xml:space="preserve">Menyusun bahan pelaksanaan workshop/bimtek penyusunan kebijakan penyesuaian tunjangan jabatan fungsional </t>
  </si>
  <si>
    <t xml:space="preserve">Memfasilitasi teknis pelaksanaan workshop/ bimtek penyusunan kebijakan penyesuaian tunjangan jabatan fungsional </t>
  </si>
  <si>
    <t>Menyusun bahan sosialiasasi norma standar prosedur perumusan tunjangan PNS</t>
  </si>
  <si>
    <t>Mensosialisasikan norma standar prosedur perumusan tunjangan PNS</t>
  </si>
  <si>
    <t>Menyusun bahan fasilitasi   pengembangan sistem perumusan tunjangan PNS</t>
  </si>
  <si>
    <t xml:space="preserve">32). </t>
  </si>
  <si>
    <t>Memfasilitasi  pengembangan sistem perumusan tunjangan PNS</t>
  </si>
  <si>
    <t>Melaksanakan penyusunan kurikulum pendidikan dan pelatihan fungsional/ teknis fungsional :</t>
  </si>
  <si>
    <t xml:space="preserve">Melakukan pemantauan/pengamatan proses pembelajaran diklat  jabatan fungsional </t>
  </si>
  <si>
    <t>Membuat laporan pelaksanaan workshop/bimtek penyusunan kurikulum jabatan fungsional</t>
  </si>
  <si>
    <t xml:space="preserve">Melakukan evaluasi pelaksanaan kurikulum diklat  jabatan fungsional </t>
  </si>
  <si>
    <t xml:space="preserve">Mengidentifikasi kebutuhan kurikulum jabatan fungsional </t>
  </si>
  <si>
    <t xml:space="preserve">Merancang program dan kurikulum diklat penjenjangan/kompetensi jabatan fungsional </t>
  </si>
  <si>
    <t>Kurikulum</t>
  </si>
  <si>
    <t xml:space="preserve">Menyusun bahan pelaksanaan workshop/bimtek penyusunan kurikulum jabatan fungsional </t>
  </si>
  <si>
    <t xml:space="preserve">Memfasilitasi teknis pelaksanaan workshop/bimtek penyusunan kurikulum jabatan fungsional </t>
  </si>
  <si>
    <t>Membuat laporan pelaksanaan workshop/ bimtek penyusunan kurikulum jabatan fungsional</t>
  </si>
  <si>
    <t>Melaksanakan penyelenggaraan pendidikan dan pelatihan fungsional/ teknis bagi jabatan fungsional dan penetapan sertifikasi :</t>
  </si>
  <si>
    <t>Menyusun data peserta diklat jabatan fungsional</t>
  </si>
  <si>
    <t>Pengawasan pelaksanaan diklat jabatan fungsional  :</t>
  </si>
  <si>
    <t xml:space="preserve">Mengawasi pelaksanaan ujian diklat jabatan fungsional </t>
  </si>
  <si>
    <t xml:space="preserve">Menyusun laporan pelaksanaan diklat jabatan fungsional </t>
  </si>
  <si>
    <t>Menyusun kebutuhan diklat  jabatan fungsional</t>
  </si>
  <si>
    <t>Melakukan analisis kebutuhan diklat jabatan fungsional</t>
  </si>
  <si>
    <t>Merancang program diklat jabatan fungsional berdasarkan hasil analisis kebutuhan diklat (AKD)</t>
  </si>
  <si>
    <t>Menentukan persyaratan calon peserta diklat</t>
  </si>
  <si>
    <t>Menyusun jadwal diklat jabatan fungsional</t>
  </si>
  <si>
    <t>Membuat konsep naskah pedoman pelaksanaan Diklat jabatan fungsional</t>
  </si>
  <si>
    <t>Membuat konsep surat penawaran/pemberitahuan pelaksanaan diklat jabatan fungsional</t>
  </si>
  <si>
    <t>Melakukan koordinasi dalam pelaksanaan diklat  jabatan fungsional</t>
  </si>
  <si>
    <t>Penyusun soal ujian pelaksanaan diklat jabatan fungsional :</t>
  </si>
  <si>
    <t>Menyusun soal ujian pelaksanaan diklat jabatan fungsional sebagai Ketua</t>
  </si>
  <si>
    <t>Menyusun soal ujian pelaksanaan diklat jabatan fungsional sebagai Anggota</t>
  </si>
  <si>
    <t>Mengawasi pelaksanaan diklat jabatan fungsional oleh Analis Kepegawaian Madya</t>
  </si>
  <si>
    <t>Mengawasi pelaksanaan diklat jabatan fungsional oleh Analis Kepegawaian Muda</t>
  </si>
  <si>
    <t>Mengawasi pelaksanaan diklat jabatan fungsional oleh Analis Kepegawaian Pertama</t>
  </si>
  <si>
    <t>Memeriksa hasil ujian pelaksanaan diklat jabatan fungsional :</t>
  </si>
  <si>
    <t xml:space="preserve">Membuat konsep naskah sertifikat diklat jabatan fungsional </t>
  </si>
  <si>
    <t>Memeriksa konsep naskah sertifikat diklat jabatan fungsional</t>
  </si>
  <si>
    <t>Mengentri data kelulusan peserta diklat jabatan fungsional</t>
  </si>
  <si>
    <t>Melakukan evaluasi pelaksanaan Diklat jabatan fungsional</t>
  </si>
  <si>
    <t>Melaksanakan pengembangan sistem informasi jabatan fungsional :</t>
  </si>
  <si>
    <t>Memeriksa keabsahan dokumen kepegawaian jabatan fungsional</t>
  </si>
  <si>
    <t>Memverifikasi setiap dokumen kepegawaian jabatan fungsional sebagai masukan data pengembangan sistem informasi</t>
  </si>
  <si>
    <t xml:space="preserve">Membuat laporan pelaksanaan dan hasil kegiatan secara periodik </t>
  </si>
  <si>
    <t>Mengentri  data jabatan fungsional</t>
  </si>
  <si>
    <t>Memverifikasi data kepegawaian jabatan fungsional  di instansi</t>
  </si>
  <si>
    <r>
      <rPr>
        <rFont val="Bookman Old Style"/>
        <color rgb="FF000000"/>
        <sz val="8.0"/>
      </rPr>
      <t xml:space="preserve">Melakukan </t>
    </r>
    <r>
      <rPr>
        <rFont val="Bookman Old Style"/>
        <i/>
        <color rgb="FF000000"/>
        <sz val="8.0"/>
      </rPr>
      <t>scanning</t>
    </r>
    <r>
      <rPr>
        <rFont val="Bookman Old Style"/>
        <color rgb="FF000000"/>
        <sz val="8.0"/>
      </rPr>
      <t xml:space="preserve"> dokumen kepegawaian jabatan fungsional dengan menggunakan aplikasi </t>
    </r>
  </si>
  <si>
    <t>Melakukan pemeliharaan tata naskah kepegawaian jabatan fungsional</t>
  </si>
  <si>
    <t xml:space="preserve">Mengevaluasi pelaksanaan pengembangan sistem informasi jabatan fungsional </t>
  </si>
  <si>
    <t xml:space="preserve">Menyajikan informasi  jabatan fungsional </t>
  </si>
  <si>
    <t>Menyusun data dan informasi  kepegawaian jabatan fungsional setiap kali permintaan</t>
  </si>
  <si>
    <t>Melakukan monitoring dan evaluasi jabatan fungsional :</t>
  </si>
  <si>
    <t xml:space="preserve">Melaksanakan monitoring dan evaluasi jabatan fungsional </t>
  </si>
  <si>
    <t xml:space="preserve">Membuat laporan pelaksanaan monitoring dan evaluasi jabatan fungsional </t>
  </si>
  <si>
    <t xml:space="preserve">Mengevaluasi pelaksanaan pembinaan dan pengembangan karier jabatan fungsional </t>
  </si>
  <si>
    <t xml:space="preserve">Menentukan jenis pelaksanaan monitoring dan evaluasi jabatan fungsional </t>
  </si>
  <si>
    <t xml:space="preserve">Menyusun bahan/alat pelaksanaan monitoring dan evaluasi jabatan fungsional </t>
  </si>
  <si>
    <t>Pelaksanaan Usul Penilaian dan Penetapan Angka Kredit :</t>
  </si>
  <si>
    <t>Memeriksa berkas usul pengajuan daftar usul penetapan angka kredit jabatan fungsional sesuai dengan persyaratannya</t>
  </si>
  <si>
    <t xml:space="preserve">Memeriksa daftar usul penetapan angka kredit jabatan fungsional sesuai dengan bukti fisik </t>
  </si>
  <si>
    <t xml:space="preserve">Melakukan pengelolaan dan pengendalian berkas usul pengajuan daftar usul penetapan angka kredit jabatan fungsional  yang dikelola secara berkala </t>
  </si>
  <si>
    <t>berkas</t>
  </si>
  <si>
    <t>Membuat laporan pelaksanaan workshop/bimtek perumusan kebijakan penilaian kinerja</t>
  </si>
  <si>
    <t xml:space="preserve">Membuat konsep surat pengantar daftar usul penetapan angka kredit jabatan fungsional </t>
  </si>
  <si>
    <t xml:space="preserve">Memeriksa secara administrasi lampiran pengajuan daftar usul penetapan angka kredit jabatan fungsional </t>
  </si>
  <si>
    <t xml:space="preserve">Mencocokan jumlah berkas  dengan daftar usul penetapan angka kredit jabatan fungsional </t>
  </si>
  <si>
    <t xml:space="preserve">Membuat konsep surat permintaan kelengkapan bukti fisik sesuai daftar usul penetapan angka kredit jabatan fungsional </t>
  </si>
  <si>
    <t>Mengikuti  pelaksanaan Pra Sidang</t>
  </si>
  <si>
    <t xml:space="preserve">Menyusun bahan persidangan Tim Penilai jabatan fungsional </t>
  </si>
  <si>
    <t>Membuat konsep naskah penetapan angka kredit (PAK)</t>
  </si>
  <si>
    <t xml:space="preserve">Memeriksa naskah penetapan angka kredit sesuai penetapan Pejabat Yang Berwenang Menetapkan Angka Kredit </t>
  </si>
  <si>
    <t>Mendata PNS yang telah mendapat penetapan angka kredit sesuai jabatannya</t>
  </si>
  <si>
    <t>Membuat konsep surat pengantar penetapan angka kredit (PAK) ke instansi pengusul</t>
  </si>
  <si>
    <t>Membuat konsep surat pengantar surat keputusan penetapan angka kredit ke Unit Kerja/ SKPD</t>
  </si>
  <si>
    <t>Membuat konsep Berita Acara Serah Terima Penetapan Angka Kredit (PAK)</t>
  </si>
  <si>
    <t>Pertimbangan teknis pengangkatan dalam jabatan fungsional :</t>
  </si>
  <si>
    <t>Memeriksa berkas usul pertimbangan teknis pengangkatan dalam jabatan fungsional sesuai dengan persyaratannya</t>
  </si>
  <si>
    <t xml:space="preserve">Membuat konsep surat pengantar usul pertimbangan teknis pengangkatan dalam jabatan fungsional </t>
  </si>
  <si>
    <t>Memeriksa secara administrasi lampiran usul pertimbangan teknis pengangkatan dalam jabatan fungsional</t>
  </si>
  <si>
    <t xml:space="preserve">Membuat konsep surat permintaan kelengkapan berkas usul pertimbangan teknis pengangkatan dalam jabatan fungsional </t>
  </si>
  <si>
    <t xml:space="preserve">Membuat konsep naskah pertimbangan teknis pengangkatan dalam jabatan fungsional </t>
  </si>
  <si>
    <t>Memeriksa naskah  pertimbangan teknis pengangkatan dalam jabatan fungsional</t>
  </si>
  <si>
    <t>Mendata PNS yang telah mendapat naskah pertimbangan teknis pengangkatan dalam jabatan fungsional</t>
  </si>
  <si>
    <t xml:space="preserve">Menyusun bahan sosialisasi pembinaan dan pengembangan jabatan fungsional  </t>
  </si>
  <si>
    <t xml:space="preserve">Mensosialisasikan pembinaan dan pengembangan jabatan fungsional </t>
  </si>
  <si>
    <t xml:space="preserve">Menyusun bahan fasilitasi pembinaan dan pengembangan jabatan fungsional </t>
  </si>
  <si>
    <t>Memfasilitasi pembinaan dan pengembangan jabatan fungsional</t>
  </si>
  <si>
    <t>Penilaian Kinerja :</t>
  </si>
  <si>
    <t>Menginventarisasi data yang berkaitan dengan materi rumusan kebijakan penilaian kinerja</t>
  </si>
  <si>
    <t>Mengumpulkan data SOP yang berkaitan dengan kebijakan penilaian kinerja</t>
  </si>
  <si>
    <t>Mengidentifikasi  penilaian kinerja pegawai</t>
  </si>
  <si>
    <t>Menganalisis bahan peraturan penilaian kinerja pegawai</t>
  </si>
  <si>
    <t>Mengkaji pengukuran standar kinerja pegawai</t>
  </si>
  <si>
    <t>Mengkaji prosedur penilaian kinerja pegawai</t>
  </si>
  <si>
    <t>Membuat konsep Norma Standar Prosedur penilaian kinerja pegawai</t>
  </si>
  <si>
    <t>Menganalisis bahan rumusan kebijakan penilaian kinerja pegawai</t>
  </si>
  <si>
    <t>Merumuskan pokok-pokok kebijakan penilaian kinerja pegawai</t>
  </si>
  <si>
    <t>Membuat konsep surat permintaan data yang berkaitan dengan materi rumusan kebijakan penilaian kinerja</t>
  </si>
  <si>
    <t xml:space="preserve">Membuat sajian data berupa formulir penilaian kinerja pegawai </t>
  </si>
  <si>
    <t>Menyusun konsep Rancangan Peraturan Pemerintah tentang kebijakan penilaian kinerja</t>
  </si>
  <si>
    <t>Menyusun kerangka acuan/TOR yang berkaitan dengan kegiatan kebijakan penilaian kinerja</t>
  </si>
  <si>
    <t>TOR</t>
  </si>
  <si>
    <t>Menyusun konsep monitoring dan evaluasi yang berkaitan dengan kebijakan penilaian kinerja</t>
  </si>
  <si>
    <t>Membuat konsep surat jawaban permasalahan kebijakan penilaian kinerja</t>
  </si>
  <si>
    <t>Konsep surat</t>
  </si>
  <si>
    <t>Menyusun bahan pelaksanaan workshop/bimtek perumusan kebijakan penilaian kinerja</t>
  </si>
  <si>
    <t>Memfasilitasi teknis pelaksanaan workshop/bimtek perumusan kebijakan penilaian kinerja</t>
  </si>
  <si>
    <t>Menyusun instrumen evaluasi pelaksanaan perumusan kebijakan penilaian kinerja</t>
  </si>
  <si>
    <t>Mengevaluasi pelaksanaan perumusan kebijakan penilaian kinerja</t>
  </si>
  <si>
    <t>Menyusun bahan sosialisasi norma standar prosedur perumusan kebijakan penilaian kinerja</t>
  </si>
  <si>
    <t>Mensosialisasikan norma standar prosedur perumusan kebijakan penilaian kinerja</t>
  </si>
  <si>
    <t>Menyusun bahan fasilitasi   pengembangan sistem perumusan kebijakan penilaian kinerja</t>
  </si>
  <si>
    <t>Memfasilitasi  pengembangan sistem perumusan kebijakan penilaian kinerja</t>
  </si>
  <si>
    <t>Pelaksanaan Penyusunan Sistem Gaji :</t>
  </si>
  <si>
    <t xml:space="preserve">Menginventarisasi data jumlah pegawai yang terkait materi rumusan kebijakan kenaikan gaji </t>
  </si>
  <si>
    <t>Membuat konsep surat permintaan data yang diajukan kepada pihak terkait dalam rangka menyusun data penggajian</t>
  </si>
  <si>
    <t>Melaksanakan monitoring dan evaluasi Sistem Penggajian terhadap kebijakan kenaikan gaji</t>
  </si>
  <si>
    <t>Membuat laporan pelaksanaan workshop/bimtek perumusan kebijakan gaji</t>
  </si>
  <si>
    <t>Mengidentifikasi permasalahan kebijakan gaji</t>
  </si>
  <si>
    <t>Menganalisis bahan peraturan kebijakan gaji</t>
  </si>
  <si>
    <t xml:space="preserve">Melakukan pengkajian kebijakan gaji </t>
  </si>
  <si>
    <t>Membuat konsep perubahan penetapan dan penyesuaian gaji</t>
  </si>
  <si>
    <t xml:space="preserve">Merumuskan kebijakan kenaikan gaji Pegawai Negeri Sipil    </t>
  </si>
  <si>
    <t xml:space="preserve">Menganalisis bahan rumusan kebijakan kenaikan gaji </t>
  </si>
  <si>
    <t xml:space="preserve">Merumuskan kebijakan pemberian gaji ketiga belas     </t>
  </si>
  <si>
    <t>Menganalisis bahan rumusan kebijakan kenaikan gaji ketigabelas</t>
  </si>
  <si>
    <t>Merumuskan pokok-pokok kebijakan pemberian gaji</t>
  </si>
  <si>
    <t>Merumuskan pokok-pokok kebijakan pemberian gaji ketigabelas</t>
  </si>
  <si>
    <t>Menyajikan data/informasi jumlah pegawai yang dirinci berdasarkan ketentuan</t>
  </si>
  <si>
    <r>
      <rPr>
        <rFont val="Bookman Old Style"/>
        <color rgb="FF000000"/>
        <sz val="8.0"/>
      </rPr>
      <t xml:space="preserve">Membuat </t>
    </r>
    <r>
      <rPr>
        <rFont val="Bookman Old Style"/>
        <i/>
        <color rgb="FF000000"/>
        <sz val="8.0"/>
      </rPr>
      <t>exercise</t>
    </r>
    <r>
      <rPr>
        <rFont val="Bookman Old Style"/>
        <color rgb="FF000000"/>
        <sz val="8.0"/>
      </rPr>
      <t xml:space="preserve">/perhitungan kenaikan gaji </t>
    </r>
  </si>
  <si>
    <t xml:space="preserve">Menganalisis kebijakan kenaikan gaji     </t>
  </si>
  <si>
    <t>Membuat konsep naskah Peraturan Pemerintah tentang kenaikan gaji</t>
  </si>
  <si>
    <t>Menyusun kerangka acuan/TOR yang berkaitan dengan kebijakan penggajian</t>
  </si>
  <si>
    <t>Melaksanakan monitoring dan evaluasi Sistem Penggajian terhadap kebijakan kenaikan gaji;</t>
  </si>
  <si>
    <t>Menganalisis setiap data SOP yang berkaitan dengan kegiatan kebijakan gaji</t>
  </si>
  <si>
    <t>Membuat konsep surat jawaban permasalahan kebijakan gaji</t>
  </si>
  <si>
    <t>Menyusun bahan pelaksanaan workshop/bimtek perumusan kebijakan gaji</t>
  </si>
  <si>
    <t>Memfasilitasi teknis pelaksanaan workshop/bimtek perumusan kebijakan gaji</t>
  </si>
  <si>
    <t>Menyusun instrumen evaluasi pelaksanaan perumusan kebijakan gaji</t>
  </si>
  <si>
    <t>Mengevaluasi pelaksanaan perumusan kebijakan gaji</t>
  </si>
  <si>
    <t>Menyusun naskah sosialiasasi norma standar prosedur perumusan kebijakan gaji</t>
  </si>
  <si>
    <t>Mensosialisasikan norma standar prosedur perumusan kebijakan gaji</t>
  </si>
  <si>
    <t>Menyusun bahan fasilitasi   pengembangan sistem perumusan kebijakan gaji</t>
  </si>
  <si>
    <t>Memfasilitasi  pengembangan sistem perumusan kebijakan gaji</t>
  </si>
  <si>
    <t>Pelaksanaan Penyusunan Sistem Tunjangan :</t>
  </si>
  <si>
    <t>Menginventarisasi  data jumlah pegawai yang terkait materi rumusan kebijakan tunjangan PNS, Pejabat Negara</t>
  </si>
  <si>
    <t xml:space="preserve">Melaksanakan monitoring dan evaluasi terhadap perubahan penetapan dan penyesuaian tunjangan </t>
  </si>
  <si>
    <t>Membuat laporan pelaksanaan workshop/bimtek perumusan perubahan penetapan dan penyesuaian tunjangan  PNS</t>
  </si>
  <si>
    <t>Mengidentifikasi permasalahan perubahan penetapan dan penyesuaian  tunjangan</t>
  </si>
  <si>
    <t>Menganalisis bahan peraturan-peraturan  perubahan penetapan dan penyesuaian  tunjangan</t>
  </si>
  <si>
    <t>Melakukan pengkajian perubahan penetapan dan penyesuaian  tunjangan</t>
  </si>
  <si>
    <t>Membuat konsep perubahan penetapan dan penyesuaian tunjangan</t>
  </si>
  <si>
    <t>Menyusun bahan rumusan perubahan penetapan dan penyesuaian tunjangan</t>
  </si>
  <si>
    <t xml:space="preserve">Merumuskan pokok-pokok perubahan penetapan dan penyesuaian tunjangan </t>
  </si>
  <si>
    <r>
      <rPr>
        <rFont val="Bookman Old Style"/>
        <color rgb="FF000000"/>
        <sz val="8.0"/>
      </rPr>
      <t xml:space="preserve">Membuat </t>
    </r>
    <r>
      <rPr>
        <rFont val="Bookman Old Style"/>
        <i/>
        <color rgb="FF000000"/>
        <sz val="8.0"/>
      </rPr>
      <t>exercise</t>
    </r>
    <r>
      <rPr>
        <rFont val="Bookman Old Style"/>
        <color rgb="FF000000"/>
        <sz val="8.0"/>
      </rPr>
      <t xml:space="preserve">/perhitungan perubahan penetapan dan penyesuaian tunjangan </t>
    </r>
  </si>
  <si>
    <t xml:space="preserve">Menganalisis perubahan penetapan dan penyesuaian tunjangan </t>
  </si>
  <si>
    <t xml:space="preserve">Membuat Naskah Akademik perubahan penetapan dan penyesuaian tunjangan   </t>
  </si>
  <si>
    <t xml:space="preserve">Membuat konsep Rancangan Peraturan Pemerintah tentang perubahan penetapan dan penyesuaian tunjangan </t>
  </si>
  <si>
    <t xml:space="preserve">Menganalisis setiap data SOP  yang berkaitan dengan perubahan penetapan dan penyesuaian tunjangan </t>
  </si>
  <si>
    <t>Menganalisis data/informasi faktor jabatan PNS dalam rangka penyusuran kelas jabatan</t>
  </si>
  <si>
    <t>Mengumpulkan data peta jabatan setiap unit kerja eselon II</t>
  </si>
  <si>
    <t>Menyusun  peta jabatan setiap unit kerja eselon II</t>
  </si>
  <si>
    <t>Mengiventarisasi data yang berkaitan dengan perubahan penetapan dan penyesuaian tunjangan</t>
  </si>
  <si>
    <t xml:space="preserve">Membuat konsep surat jawaban permasalahan Tunjangan </t>
  </si>
  <si>
    <t>Menyusun bahan pelaksanaan workshop/bimtek perumusan perubahan penetapan dan penyesuaian tunjangan  PNS</t>
  </si>
  <si>
    <t>Memfasilitasi teknis pelaksanaan workshop/bimtek perumusan perubahan penetapan dan penyesuaian tunjangan  PNS</t>
  </si>
  <si>
    <t>Menyusun instrumen evaluasi pelaksanaan perumusan perubahan penetapan dan penyesuaian tunjangan  PNS</t>
  </si>
  <si>
    <t>Membuat konsep naskah kajian tentang faktor-faktor jabatan untuk evaluasi jabatan</t>
  </si>
  <si>
    <t>Mengevaluasi pelaksanaan perumusan perubahan penetapan dan penyesuaian tunjangan  PNS</t>
  </si>
  <si>
    <t>ee).</t>
  </si>
  <si>
    <t>ff).</t>
  </si>
  <si>
    <t>Menyusun bahan sosialisasi norma standar prosedur perumusan perubahan penetapan dan penyesuaian tunjangan  PNS</t>
  </si>
  <si>
    <t>gg).</t>
  </si>
  <si>
    <t>Mensosialisasikan norma standar prosedur perumusan perubahan penetapan dan penyesuaian tunjangan  PNS</t>
  </si>
  <si>
    <t>hh).</t>
  </si>
  <si>
    <t>Menyusun bahan fasilitasi   pengembangan sistem perumusan perubahan penetapan dan penyesuaian tunjangan  PNS</t>
  </si>
  <si>
    <t>ii).</t>
  </si>
  <si>
    <t>Memfasilitasi  pengembangan sistem perumusan perubahan penetapan dan penyesuaian tunjangan  PNS</t>
  </si>
  <si>
    <t>Pelaksanaan Penyusunan Sistem Kesejahteraan :</t>
  </si>
  <si>
    <t>Mengiventarisasi data yang berkaitan dengan Kesejahteraan PNS</t>
  </si>
  <si>
    <t>Membuat laporan pelaksanaan workshop/bimtek perumusan kesejahteraan PNS</t>
  </si>
  <si>
    <t>Mengidentifikasi permasalahan kebijakan kesejahteraan PNS</t>
  </si>
  <si>
    <t>Menganalisis bahan peraturan-peraturan  kebijakan kesejahteraan PNS</t>
  </si>
  <si>
    <t>Melakukan pengkajian kebijakan kesejahteraan PNS</t>
  </si>
  <si>
    <t>Membuat konsep perubahan penetapan dan penyesuaian kesejahteraan PNS</t>
  </si>
  <si>
    <t>Membuat konsep  Rancangan Rumusan Kebijakan kesejahteraan PNS</t>
  </si>
  <si>
    <t>Menyusun bahan rumusan kebijakan Kesejahteraan Pegawai Negeri Sipil yang disesuaikan dengan kebijakan pemerintah</t>
  </si>
  <si>
    <t xml:space="preserve">Menganalisis setiap data SOP yang berkaitan dengan Kesejahteraan PNS </t>
  </si>
  <si>
    <t>Menganalisis data yang berkaitan dengan Kesejahteraan PNS</t>
  </si>
  <si>
    <t>Membuat konsep surat jawaban permasalahan Kesejahteraan PNS</t>
  </si>
  <si>
    <t>Membuat konsep Rancangan Peraturan Kepala BKN tentang Petunjuk Teknis Pelaksanaan Penetapan Pensiun Pokok Pensiunan PNS dan Janda/ Dudanya</t>
  </si>
  <si>
    <t>Menyusun bahan pelaksanaan workshop/bimtek perumusan kesejahteraan PNS</t>
  </si>
  <si>
    <t>Memfasilitasi teknis pelaksanaan workshop/bimtek perumusan kesejahteraan PNS</t>
  </si>
  <si>
    <t>Menyusun instrumen evaluasi pelaksanaan perumusan kesejahteraan PNS</t>
  </si>
  <si>
    <t>Mengevaluasi pelaksanaan perumusan kesejahteraan PNS</t>
  </si>
  <si>
    <t>Menyusun bahan sosialiasasi norma standar prosedur perumusan kesejahteraan PNS</t>
  </si>
  <si>
    <t>Mensosialisasikan norma standar prosedur perumusan kesejahteraan PNS</t>
  </si>
  <si>
    <t>Menyusun bahan fasilitasi   pengembangan sistem perumusan kesejahteraan PNS</t>
  </si>
  <si>
    <t>Memfasilitasi  pengembangan sistem perumusan kesejahteraan PNS</t>
  </si>
  <si>
    <t>Pelaksanaan Penyusunan Kebijakan Perubahan penetapan dan penyesuaian pensiun PNS dan janda/dudanya :</t>
  </si>
  <si>
    <t>Menginventarisasi data jumlah pegawai yang berkaitan dengan materi rumusan kebijakan perubahan penetapan dan penyesuaian pensiun PNS dan janda/dudanya</t>
  </si>
  <si>
    <t>Membuat konsep surat permintaan data yang diajukan kepada pihak terkait dalam rangka menyusun data rumusan kebijakan perubahan penetapan dan penyesuaian pensiun PNS dan janda/dudanya</t>
  </si>
  <si>
    <t>Melaksanakan monitoring dan evaluasi Sistem Penggajian terhadap rumusan kebijakan perubahan penetapan dan penyesuaian pensiun PNS dan janda/dudanya</t>
  </si>
  <si>
    <t>Membuat laporan pelaksanaan workshop/bimtek perumusan kebijakan perubahan penetapan dan penyesuaian pensiun PNS dan janda/dudanya</t>
  </si>
  <si>
    <t xml:space="preserve">Mengidentifikasi permasalahan kebijakan perubahan penetapan dan penyesuaian pensiun PNS dan janda/dudanya </t>
  </si>
  <si>
    <t xml:space="preserve">Menganalisis bahan peraturan permasalahan kebijakan perubahan penetapan dan penyesuaian pensiun PNS dan janda/dudanya </t>
  </si>
  <si>
    <t xml:space="preserve">Melakukan pengkajian permasalahan kebijakan perubahan penetapan dan penyesuaian pensiun PNS dan janda/dudanya </t>
  </si>
  <si>
    <t xml:space="preserve">Membuat konsep perubahan penetapan dan penyesuaian pensiun PNS dan janda/dudanya </t>
  </si>
  <si>
    <t>Menyusun bahan rumusan kebijakan perubahan penetapan dan penyesuaian pensiun PNS dan janda/dudanya</t>
  </si>
  <si>
    <t xml:space="preserve">Merumuskan kebijakan perubahan penetapan dan penyesuaian pensiun PNS dan janda/dudanya     </t>
  </si>
  <si>
    <t>Menyajikan informasi data jumlah pegawai  yang berkaitan dengan materi rumusan kebijakan perubahan penetapan dan penyesuaian pensiun PNS dan janda/dudanya</t>
  </si>
  <si>
    <r>
      <rPr>
        <rFont val="Bookman Old Style"/>
        <color rgb="FF000000"/>
        <sz val="8.0"/>
      </rPr>
      <t>Membuat</t>
    </r>
    <r>
      <rPr>
        <rFont val="Bookman Old Style"/>
        <i/>
        <color rgb="FF000000"/>
        <sz val="8.0"/>
      </rPr>
      <t xml:space="preserve"> exercise</t>
    </r>
    <r>
      <rPr>
        <rFont val="Bookman Old Style"/>
        <color rgb="FF000000"/>
        <sz val="8.0"/>
      </rPr>
      <t>/perhitungan rumusan kebijakan perubahan penetapan dan penyesuaian pensiun PNS dan janda/dudanya</t>
    </r>
  </si>
  <si>
    <t xml:space="preserve">Menganalisis rumusan kebijakan perubahan penetapan dan penyesuaian pensiun PNS dan janda/dudanya     </t>
  </si>
  <si>
    <t>Membuat konsep Rancangan Peraturan Pemerintah tentang  perubahan penetapan dan penyesuaian pensiun PNS dan janda/dudanya</t>
  </si>
  <si>
    <t>Menyusun kerangka acuan/TOR yang berkaitan dengan kegiatan rumusan kebijakan perubahan penetapan dan penyesuaian pensiun PNS dan janda/dudanya</t>
  </si>
  <si>
    <t>Menganalisis setiap data SOP yang berkaitan dengan kegiatan rumusan kebijakan perubahan penetapan dan penyesuaian pensiun PNS dan janda/dudanya</t>
  </si>
  <si>
    <t>Membuat konsep surat jawaban permasalahan kebijakan perubahan penetapan dan penyesuaian pensiun PNS dan janda/dudanya</t>
  </si>
  <si>
    <t>Membuat notulen rapat  kebijakan perubahan penetapan dan penyesuaian pensiun PNS dan janda/dudanya</t>
  </si>
  <si>
    <t>Menyusun bahan pelaksanaan workshop/bimtek perumusan kebijakan perubahan penetapan dan penyesuaian pensiun PNS dan janda/dudanya</t>
  </si>
  <si>
    <t>Memfasilitasi teknis pelaksanaan workshop/bimtek perumusan kebijakan perubahan penetapan dan penyesuaian pensiun PNS dan janda/dudanya</t>
  </si>
  <si>
    <t>Menyusun instrumen evaluasi pelaksanaan perumusan kebijakan perubahan penetapan dan penyesuaian pensiun PNS dan janda/dudanya</t>
  </si>
  <si>
    <t>Mengevaluasi pelaksanaan perumusan kebijakan perubahan penetapan dan penyesuaian pensiun PNS dan janda/dudanya</t>
  </si>
  <si>
    <t>Menyusun bahan sosialisasi norma standar prosedur perumusan kebijakan perubahan penetapan dan penyesuaian pensiun PNS dan janda/dudanya</t>
  </si>
  <si>
    <t>Mensosialisasikan norma standar prosedur perumusan kebijakan perubahan penetapan dan penyesuaian pensiun PNS dan janda/dudanya</t>
  </si>
  <si>
    <t>Menyusun bahan fasilitasi   pengembangan sistem perumusan kebijakan perubahan penetapan dan penyesuaian pensiun PNS dan janda/dudanya</t>
  </si>
  <si>
    <t>Memfasilitasi  pengembangan sistem perumusan  kebijakan perubahan penetapan dan penyesuaian pensiun PNS dan janda/dudanya</t>
  </si>
  <si>
    <t>Menyusun rencana kebutuhan perubahan pokok pensiun</t>
  </si>
  <si>
    <t>Mengevaluasi pelaksanaan sistem perumusan  kebijakan perubahan penetapan dan penyesuaian pensiun PNS dan janda/dudanya</t>
  </si>
  <si>
    <t>Pelaksanaan Bantuan Hukum :</t>
  </si>
  <si>
    <t>Mengumpulkan kelengkapan berkas permasalahan sengketa kepegawaian</t>
  </si>
  <si>
    <t>Memeriksa kelengkapan berkas permasalahan sengketa kepegawaian</t>
  </si>
  <si>
    <t>Membuat konsep surat permasalahan sengketa kepegawaian</t>
  </si>
  <si>
    <t>Memeriksa konsep surat dan kelengkapan berkas permasalahan sengketa kepegawaian</t>
  </si>
  <si>
    <t xml:space="preserve">Melakukan pengecekan tata naskah, register penetapan NIP dan SAPK terhadap dokumen kepegawaian yang bersangkutan </t>
  </si>
  <si>
    <t>Membuat konsep telaah data permasalahan sengketa kepegawaian</t>
  </si>
  <si>
    <t>Menganalisis konsep telaah data permasalahan sengketa kepegawaian</t>
  </si>
  <si>
    <t>Membuat konsep ringkasan kasus permasalahan sengketa kepegawaian</t>
  </si>
  <si>
    <t>Membuat konsep jadwal beracara pelaksanaan persidangan</t>
  </si>
  <si>
    <t>Membuat konsep naskah surat kuasa khusus Kepala BKN untuk beracara di pengadilan</t>
  </si>
  <si>
    <t>Memeriksa konsep naskah surat kuasa khusus Kepala BKN untuk beracara di pengadilan</t>
  </si>
  <si>
    <t>Membuat konsep naskah surat perintah Kepala BKN untuk beracara di pengadilan</t>
  </si>
  <si>
    <t>Pelaksanaan persidangan di pengadilan :</t>
  </si>
  <si>
    <t>Melaksanakan kegiatan beracara pada Pengadilan Negeri, Pengadilan Tinggi, Pengadilan Tata Usaha Negara, dan Mahkamah Agung</t>
  </si>
  <si>
    <t>Membuat konsep jawaban atas gugatan Penggugat berdasarkan hasil telaahan</t>
  </si>
  <si>
    <t>Memeriksa konsep jawaban atas gugatan Penggugat berdasarkan hasil telaahan</t>
  </si>
  <si>
    <t>Membuat konsep Duplik  atas Replik Penggugat</t>
  </si>
  <si>
    <t>Memeriksa konsep Duplik  atas Replik Penggugat</t>
  </si>
  <si>
    <t>Menyusun Daftar Alat Bukti Tergugat</t>
  </si>
  <si>
    <t>Membuat konsep Kesimpulan Tergugat</t>
  </si>
  <si>
    <t>Memeriksa konsep Kesimpulan Tergugat</t>
  </si>
  <si>
    <t xml:space="preserve">Membuat konsep memori banding </t>
  </si>
  <si>
    <t xml:space="preserve">Memeriksa konsep memori banding </t>
  </si>
  <si>
    <t>Membuat konsep kontra memori banding</t>
  </si>
  <si>
    <t>Memeriksa konsep kontra memori banding</t>
  </si>
  <si>
    <t>Membuat konsep memori kasasi</t>
  </si>
  <si>
    <t>Memeriksa konsep memori kasasi</t>
  </si>
  <si>
    <t>Membuat konsep kontra memori kasasi</t>
  </si>
  <si>
    <t>Memeriksa konsep kontra memori kasasi</t>
  </si>
  <si>
    <t xml:space="preserve">Membuat konsep memori peninjauan kembali </t>
  </si>
  <si>
    <t xml:space="preserve">Memeriksa konsep memori peninjauan kembali </t>
  </si>
  <si>
    <t>Membuat konsep kontra memori peninjauan kembali</t>
  </si>
  <si>
    <t>Memeriksa konsep kontra memori peninjauan kembali</t>
  </si>
  <si>
    <t>Membuat konsep risalah hasil sidang di pengadilan</t>
  </si>
  <si>
    <t>Memeriksa konsep risalah hasil sidang di pengadilan</t>
  </si>
  <si>
    <t>Membuat laporan penyelesaian perkara di pengadilan</t>
  </si>
  <si>
    <t>Membuat  matrik laporan penyelesaian perkara di pengadilan</t>
  </si>
  <si>
    <t>Pelaksanaan Analisis Kebijakan Manajemen Kepegawaian :</t>
  </si>
  <si>
    <t>Mengumpulkan kelengkapan data permasalahan kebijakan manajemen kepegawaian</t>
  </si>
  <si>
    <t>Membuat konsep surat permintaan data yang berkaitan dengan materi rumusan kebijakan manajemen kepegawaian</t>
  </si>
  <si>
    <t>Menginventarisasi data permasalahan kebijakan manajemen kepegawaian</t>
  </si>
  <si>
    <t>Menganalisis data permasalahan kebijakan manajemen kepegawaian</t>
  </si>
  <si>
    <t xml:space="preserve">Mengkaji permasalahan kebijakan manajemen kepegawaian </t>
  </si>
  <si>
    <t>Menganalisis bahan rumusan kebijakan manajemen kepegawaian</t>
  </si>
  <si>
    <t>Merumuskan  kebijakan manajemen kepegawaian</t>
  </si>
  <si>
    <t>Mengidentifikasi data yang berkaitan dengan materi rumusan kebijakan manajemen kepegawaian</t>
  </si>
  <si>
    <t>Membuat Konsep Rancangan Peraturan Pemerintah tentang kebijakan manajemen kepegawaian</t>
  </si>
  <si>
    <t>Menyusun kerangka acuan/TOR yang berkaitan dengan kegiatan kebijakan manajemen kepegawaian</t>
  </si>
  <si>
    <t>Membuat konsep surat jawaban permasalahan kebijakan manajemen kepegawaian</t>
  </si>
  <si>
    <t>Menyusun bahan pelaksanaan workshop/bimtek perumusan kebijakan manajemen kepegawaian</t>
  </si>
  <si>
    <t>Memfasilitasi teknis pelaksanaan workshop/bimtek perumusan kebijakan manajemen kepegawaian</t>
  </si>
  <si>
    <t>Membuat laporan pelaksanaan workshop/bimtek perumusan kebijakan manajemen kepegawaian</t>
  </si>
  <si>
    <t>Melaksanakan monitoring dan evaluasi kebijakan manajemen kepegawaian</t>
  </si>
  <si>
    <t>Menyusun instrumen evaluasi pelaksanaan perumusan kebijakan manajemen kepegawaian</t>
  </si>
  <si>
    <t>Mengevaluasi pelaksanaan perumusan kebijakan manajemen kepegawaian</t>
  </si>
  <si>
    <t>Menyusun bahan sosialisasi norma standar prosedur perumusan kebijakan manajemen kepegawaian</t>
  </si>
  <si>
    <t>Mensosialisasikan norma standar prosedur perumusan kebijakan manajemen kepegawaian</t>
  </si>
  <si>
    <t>Menyusun bahan fasilitasi   pengembangan sistem perumusan kebijakan manajemen kepegawaian</t>
  </si>
  <si>
    <t>Memfasilitasi  pengembangan sistem perumusan kebijakan manajemen kepegawaian</t>
  </si>
  <si>
    <t>Pelaksanaan Konsultasi Hukum :</t>
  </si>
  <si>
    <t>Mengelola dokumen pelaksanaan konsultasi kepegawaian</t>
  </si>
  <si>
    <t>Memelihara keakuratan, kelengkapan dan kekinian dokumen pelaksanaan konsultasi kepegawaian</t>
  </si>
  <si>
    <t>Membuat konsep surat jawaban konsultasi kepegawaian</t>
  </si>
  <si>
    <t>Membuat konsep laporan pelaksanaan konsultasi kepegawaian</t>
  </si>
  <si>
    <t>Pertimbangan Kepegawaian :</t>
  </si>
  <si>
    <t>Membuat konsep surat pengantar hasil keputusan BAPEK</t>
  </si>
  <si>
    <t>Membuat konsep surat panggilan prasidang/sidang  ke instansi/anggota BAPEK</t>
  </si>
  <si>
    <t>Memeriksa  surat permohonan banding administratif</t>
  </si>
  <si>
    <t>Mengumpulkan bahan yang berkaitan dengan surat  permohonan banding administratif</t>
  </si>
  <si>
    <t>Membuat konsep surat permintaan tanggapan atas permohonan   banding administratif</t>
  </si>
  <si>
    <t>Menyusun  risalah hasil pemeriksaan</t>
  </si>
  <si>
    <t>Membuat konsep surat keputusan Badan Pertimbangan Kepegawaian (BAPEK)</t>
  </si>
  <si>
    <t>Membuat konsep surat kuasa atas keberatan terhadap putusan BAPEK</t>
  </si>
  <si>
    <t>Menyusun daftar alat bukti atas keberatan terhadap putusan BAPEK</t>
  </si>
  <si>
    <t>Membuat konsep duplik tergugat atas keberatan terhadap putusan BAPEK</t>
  </si>
  <si>
    <t>Memeriksa konsep duplik tergugat atas keberatan terhadap putusan BAPEK</t>
  </si>
  <si>
    <t>Membuat konsep memori kasasi atas keberatan terhadap putusan BAPEK</t>
  </si>
  <si>
    <t>Memeriksa konsep memori kasasi atas keberatan terhadap putusan BAPEK</t>
  </si>
  <si>
    <t>Melaksanakan kegiatan beracara pada Pengadilan Negeri, Pengadilan Tinggi dan Pengadilan Tata Usaha Negara</t>
  </si>
  <si>
    <t>Menganalisis permohonan banding administratif</t>
  </si>
  <si>
    <t>Menerima, memeriksa dan mengelompokkan surat pengaduan</t>
  </si>
  <si>
    <r>
      <rPr>
        <rFont val="Bookman Old Style"/>
        <color rgb="FF000000"/>
        <sz val="8.0"/>
      </rPr>
      <t xml:space="preserve">Melakukan </t>
    </r>
    <r>
      <rPr>
        <rFont val="Bookman Old Style"/>
        <i/>
        <color rgb="FF000000"/>
        <sz val="8.0"/>
      </rPr>
      <t>scanning</t>
    </r>
    <r>
      <rPr>
        <rFont val="Bookman Old Style"/>
        <color rgb="FF000000"/>
        <sz val="8.0"/>
      </rPr>
      <t xml:space="preserve"> surat dan jawaban surat pengaduan</t>
    </r>
  </si>
  <si>
    <t>Memeriksa dan meneliti berkas yang berkaitan dengan surat pengaduan</t>
  </si>
  <si>
    <t>Menganalisis bahan peraturan yang berkaitan dengan surat pengaduan</t>
  </si>
  <si>
    <t>Membuat konsep surat jawaban permasalahan surat pengaduan</t>
  </si>
  <si>
    <t>Memeriksa konsep surat jawaban permasalahan surat pengaduan</t>
  </si>
  <si>
    <t>Membuat risalah sidang Badan Pertimbangan Kepegawaian</t>
  </si>
  <si>
    <t>Membuat konsep naskah keputusan Badan Pertimbangan Kepegawaian</t>
  </si>
  <si>
    <t>Memeriksa konsep naskah keputusan Badan Pertimbangan Kepegawaian</t>
  </si>
  <si>
    <t xml:space="preserve">Melaksanakan kegiatan beracara pada Pengadilan Tinggi Tata Usaha Negara dan Mahkamah Agung </t>
  </si>
  <si>
    <t>Pengelolaan Tata Naskah Kepegawaian :</t>
  </si>
  <si>
    <t>Mencatat dokumen kepegawaian PNS yang disimpan dalam bentuk dokumen fisik</t>
  </si>
  <si>
    <t>Menginventarisasi dan merasionalisasi tata naskah kepegawaian PNS sesuai dengan jadwal retensi arsip</t>
  </si>
  <si>
    <t>Sistem Pengelolaan Dokumen Kepegawaian :</t>
  </si>
  <si>
    <t>Mengumpulkan bahan-bahan pengembangan sistem pengelolaan dokumen kepegawaian</t>
  </si>
  <si>
    <t>Mengidentifikasi peraturan perundang-undangan sebagai bahan penyusunan pengelolaan dokumen kepegawaian</t>
  </si>
  <si>
    <t>Menginventarisir dan menganalisis bahan-bahan pengembangan sistem pengelolaan dokumen kepegawaian</t>
  </si>
  <si>
    <t>Membuat kajian tentang pengembangan sistim pengelolaan dokumen kepegawaian</t>
  </si>
  <si>
    <t>Membuat konsep naskah sistem pengelolaan dokumen kepegawaian</t>
  </si>
  <si>
    <t>Melaksanakan uji coba konsep sistem pengelolaan dokumen kepegawaian</t>
  </si>
  <si>
    <t>Membuat pedoman pengelolaan dokumen kepegawaian :</t>
  </si>
  <si>
    <t>Mengumpulkan data pembuatan pedoman pengelolaan dokumen kepegawaian</t>
  </si>
  <si>
    <t>Menganalisis data yang dibutuhkan dalam pembuatan pedoman pengelolaan dokumen kepegawaian</t>
  </si>
  <si>
    <t>Menginventarisasi bahan materi penyusunan pengelolaan dokumen kepegawaian</t>
  </si>
  <si>
    <t>Mengumpulkan dan menyiapkan data pembuatan pedoman pengelolaan dokumen kepegawaian</t>
  </si>
  <si>
    <t>Membuat naskah konsep pedoman pengelolaan dokumen kepegawaian</t>
  </si>
  <si>
    <t>Membuat naskah metode pencatatan dokumen kepegawaian</t>
  </si>
  <si>
    <t xml:space="preserve">Membuat naskah metode penyimpanan dokumen kepegawaian </t>
  </si>
  <si>
    <t xml:space="preserve">Membuat naskah metode pemeliharaan dokumen kepegawaian </t>
  </si>
  <si>
    <t>Menyusun naskah akademik Sebagai ketua</t>
  </si>
  <si>
    <t>Menyusun naskah akademik Sebagai anggota</t>
  </si>
  <si>
    <t>Menyusun Laporan Tahunan Analis Kepegawaian Penyelia</t>
  </si>
  <si>
    <t>Menyusun Laporan Tahunan Analis Kepegawaian Pelaksana Lanjutan</t>
  </si>
  <si>
    <t xml:space="preserve">Menyusun Laporan Tahunan Analis Kepegawaian Pelaksana  </t>
  </si>
  <si>
    <t>Menyusun Laporan Tahunan Analis Kepegawaian Madya</t>
  </si>
  <si>
    <t xml:space="preserve">Menyusun Laporan Tahunan Analis Kepegawaian Muda </t>
  </si>
  <si>
    <t>Menyusun Laporan Tahunan Analis Kepegawaian Pertama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</si>
</sst>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0_);_(* \(#,##0\);_(* &quot;-&quot;_);_(@_)"/>
    <numFmt numFmtId="165" formatCode="_-* #,##0_-;\-* #,##0_-;_-* &quot;-&quot;_-;_-@"/>
    <numFmt numFmtId="166" formatCode="0.000"/>
  </numFmts>
  <fonts count="71">
    <font>
      <sz val="11.0"/>
      <color rgb="FF000000"/>
      <name val="Calibri"/>
      <scheme val="minor"/>
    </font>
    <font>
      <sz val="10.0"/>
      <color theme="1"/>
      <name val="Arial"/>
    </font>
    <font>
      <sz val="11.0"/>
      <color theme="1"/>
      <name val="Calibri"/>
    </font>
    <font>
      <sz val="10.0"/>
      <color rgb="FF000000"/>
      <name val="Arial"/>
    </font>
    <font>
      <sz val="11.0"/>
      <color rgb="FF000000"/>
      <name val="Bookman Old Style"/>
    </font>
    <font>
      <b/>
      <sz val="10.0"/>
      <color theme="0"/>
      <name val="Arial"/>
    </font>
    <font/>
    <font>
      <b/>
      <sz val="11.0"/>
      <color rgb="FF000000"/>
      <name val="Times New Roman"/>
    </font>
    <font>
      <sz val="11.0"/>
      <color rgb="FF000000"/>
      <name val="Times New Roman"/>
    </font>
    <font>
      <b/>
      <sz val="11.0"/>
      <color rgb="FF000000"/>
      <name val="Bookman Old Style"/>
    </font>
    <font>
      <i/>
      <sz val="11.0"/>
      <color rgb="FF000000"/>
      <name val="Bookman Old Style"/>
    </font>
    <font>
      <b/>
      <sz val="14.0"/>
      <color theme="1"/>
      <name val="Calibri"/>
    </font>
    <font>
      <b/>
      <sz val="14.0"/>
      <color rgb="FF000000"/>
      <name val="Calibri"/>
    </font>
    <font>
      <b/>
      <sz val="12.0"/>
      <color rgb="FFFF0000"/>
      <name val="Calibri"/>
    </font>
    <font>
      <b/>
      <sz val="12.0"/>
      <color theme="1"/>
      <name val="Calibri"/>
    </font>
    <font>
      <b/>
      <sz val="11.0"/>
      <color theme="1"/>
      <name val="Calibri"/>
    </font>
    <font>
      <sz val="12.0"/>
      <color rgb="FF000000"/>
      <name val="Arial"/>
    </font>
    <font>
      <b/>
      <u/>
      <sz val="12.0"/>
      <color rgb="FF000000"/>
      <name val="Arial"/>
    </font>
    <font>
      <sz val="11.0"/>
      <color rgb="FF000000"/>
      <name val="Arial"/>
    </font>
    <font>
      <sz val="12.0"/>
      <color theme="1"/>
      <name val="Arial"/>
    </font>
    <font>
      <b/>
      <sz val="12.0"/>
      <color theme="1"/>
      <name val="Arial"/>
    </font>
    <font>
      <b/>
      <sz val="12.0"/>
      <color rgb="FF000000"/>
      <name val="Arial"/>
    </font>
    <font>
      <sz val="14.0"/>
      <color theme="1"/>
      <name val="Calibri"/>
    </font>
    <font>
      <b/>
      <sz val="12.0"/>
      <color rgb="FFFF0000"/>
      <name val="Arial"/>
    </font>
    <font>
      <b/>
      <sz val="14.0"/>
      <color rgb="FFFF0000"/>
      <name val="Arial"/>
    </font>
    <font>
      <sz val="12.0"/>
      <color rgb="FFFF0000"/>
      <name val="Arial"/>
    </font>
    <font>
      <sz val="11.0"/>
      <color theme="1"/>
      <name val="Arial"/>
    </font>
    <font>
      <b/>
      <sz val="11.0"/>
      <color theme="1"/>
      <name val="Arial"/>
    </font>
    <font>
      <sz val="12.0"/>
      <color rgb="FFC00000"/>
      <name val="Arial"/>
    </font>
    <font>
      <u/>
      <sz val="10.0"/>
      <color rgb="FF000000"/>
      <name val="Bookman Old Style"/>
    </font>
    <font>
      <b/>
      <sz val="11.0"/>
      <color rgb="FF000000"/>
      <name val="Arial"/>
    </font>
    <font>
      <b/>
      <sz val="12.0"/>
      <color rgb="FF000000"/>
      <name val="Bookman Old Style"/>
    </font>
    <font>
      <b/>
      <sz val="11.0"/>
      <color rgb="FFFF0000"/>
      <name val="Bookman Old Style"/>
    </font>
    <font>
      <sz val="11.0"/>
      <color theme="1"/>
      <name val="Bookman Old Style"/>
    </font>
    <font>
      <b/>
      <sz val="14.0"/>
      <color rgb="FFFF0000"/>
      <name val="Bookman Old Style"/>
    </font>
    <font>
      <b/>
      <sz val="11.0"/>
      <color theme="1"/>
      <name val="Bookman Old Style"/>
    </font>
    <font>
      <u/>
      <sz val="11.0"/>
      <color rgb="FF000000"/>
      <name val="Arial"/>
    </font>
    <font>
      <b/>
      <sz val="14.0"/>
      <color rgb="FF000000"/>
      <name val="Arial"/>
    </font>
    <font>
      <u/>
      <sz val="11.0"/>
      <color rgb="FF000000"/>
      <name val="Arial"/>
    </font>
    <font>
      <sz val="11.0"/>
      <color rgb="FFFF0000"/>
      <name val="Arial"/>
    </font>
    <font>
      <sz val="11.0"/>
      <color rgb="FF0000FF"/>
      <name val="Arial"/>
    </font>
    <font>
      <b/>
      <sz val="12.0"/>
      <color rgb="FFC00000"/>
      <name val="Arial"/>
    </font>
    <font>
      <sz val="18.0"/>
      <color rgb="FF000000"/>
      <name val="Arial"/>
    </font>
    <font>
      <b/>
      <sz val="11.0"/>
      <color rgb="FFFF0000"/>
      <name val="Arial"/>
    </font>
    <font>
      <b/>
      <sz val="10.0"/>
      <color rgb="FF000000"/>
      <name val="Arial"/>
    </font>
    <font>
      <i/>
      <sz val="10.0"/>
      <color rgb="FF000000"/>
      <name val="Arial"/>
    </font>
    <font>
      <i/>
      <sz val="10.0"/>
      <color rgb="FFC00000"/>
      <name val="Arial"/>
    </font>
    <font>
      <b/>
      <i/>
      <sz val="11.0"/>
      <color theme="1"/>
      <name val="Calibri"/>
    </font>
    <font>
      <u/>
      <sz val="11.0"/>
      <color theme="1"/>
      <name val="Calibri"/>
    </font>
    <font>
      <b/>
      <sz val="11.0"/>
      <color rgb="FF000000"/>
      <name val="Calibri"/>
    </font>
    <font>
      <sz val="11.0"/>
      <color rgb="FF000000"/>
      <name val="Calibri"/>
    </font>
    <font>
      <sz val="8.0"/>
      <color rgb="FF000000"/>
      <name val="Calibri"/>
    </font>
    <font>
      <u/>
      <sz val="11.0"/>
      <color rgb="FF000000"/>
      <name val="Calibri"/>
    </font>
    <font>
      <sz val="20.0"/>
      <color rgb="FF000000"/>
      <name val="Calibri"/>
    </font>
    <font>
      <sz val="48.0"/>
      <color rgb="FF000000"/>
      <name val="Calibri"/>
    </font>
    <font>
      <b/>
      <sz val="8.0"/>
      <color rgb="FF000000"/>
      <name val="Bookman Old Style"/>
    </font>
    <font>
      <sz val="8.0"/>
      <color rgb="FF000000"/>
      <name val="Bookman Old Style"/>
    </font>
    <font>
      <b/>
      <sz val="12.0"/>
      <color rgb="FF000000"/>
      <name val="Times New Roman"/>
    </font>
    <font>
      <sz val="12.0"/>
      <color rgb="FF000000"/>
      <name val="Times New Roman"/>
    </font>
    <font>
      <b/>
      <sz val="9.0"/>
      <color rgb="FF000000"/>
      <name val="Bookman Old Style"/>
    </font>
    <font>
      <sz val="9.0"/>
      <color rgb="FF000000"/>
      <name val="Bookman Old Style"/>
    </font>
    <font>
      <sz val="12.0"/>
      <color rgb="FFFF0000"/>
      <name val="Times New Roman"/>
    </font>
    <font>
      <sz val="6.0"/>
      <color rgb="FF000000"/>
      <name val="Bookman Old Style"/>
    </font>
    <font>
      <i/>
      <sz val="8.0"/>
      <color rgb="FF000000"/>
      <name val="Bookman Old Style"/>
    </font>
    <font>
      <i/>
      <sz val="8.0"/>
      <color rgb="FFFF0000"/>
      <name val="Bookman Old Style"/>
    </font>
    <font>
      <sz val="8.0"/>
      <color rgb="FFFF0000"/>
      <name val="Bookman Old Style"/>
    </font>
    <font>
      <sz val="7.0"/>
      <color rgb="FFFF0000"/>
      <name val="Bookman Old Style"/>
    </font>
    <font>
      <b/>
      <sz val="8.0"/>
      <color rgb="FF000000"/>
      <name val="Arial"/>
    </font>
    <font>
      <b/>
      <sz val="8.0"/>
      <color rgb="FFFF0000"/>
      <name val="Arial"/>
    </font>
    <font>
      <b/>
      <sz val="8.0"/>
      <color rgb="FFFF0000"/>
      <name val="Bookman Old Style"/>
    </font>
    <font>
      <b/>
      <sz val="8.0"/>
      <color rgb="FF000000"/>
      <name val="Calibri"/>
    </font>
  </fonts>
  <fills count="14">
    <fill>
      <patternFill patternType="none"/>
    </fill>
    <fill>
      <patternFill patternType="lightGray"/>
    </fill>
    <fill>
      <patternFill patternType="solid">
        <fgColor theme="0"/>
        <bgColor theme="0"/>
      </patternFill>
    </fill>
    <fill>
      <patternFill patternType="solid">
        <fgColor theme="1"/>
        <bgColor theme="1"/>
      </patternFill>
    </fill>
    <fill>
      <patternFill patternType="solid">
        <fgColor rgb="FFFFFFFF"/>
        <bgColor rgb="FFFFFFFF"/>
      </patternFill>
    </fill>
    <fill>
      <patternFill patternType="solid">
        <fgColor rgb="FFBDD6EE"/>
        <bgColor rgb="FFBDD6EE"/>
      </patternFill>
    </fill>
    <fill>
      <patternFill patternType="solid">
        <fgColor rgb="FFFFFF00"/>
        <bgColor rgb="FFFFFF00"/>
      </patternFill>
    </fill>
    <fill>
      <patternFill patternType="solid">
        <fgColor rgb="FF92D050"/>
        <bgColor rgb="FF92D050"/>
      </patternFill>
    </fill>
    <fill>
      <patternFill patternType="solid">
        <fgColor rgb="FF00B0F0"/>
        <bgColor rgb="FF00B0F0"/>
      </patternFill>
    </fill>
    <fill>
      <patternFill patternType="solid">
        <fgColor rgb="FFD9E2F3"/>
        <bgColor rgb="FFD9E2F3"/>
      </patternFill>
    </fill>
    <fill>
      <patternFill patternType="solid">
        <fgColor rgb="FF8EAADB"/>
        <bgColor rgb="FF8EAADB"/>
      </patternFill>
    </fill>
    <fill>
      <patternFill patternType="solid">
        <fgColor rgb="FFDEEAF6"/>
        <bgColor rgb="FFDEEAF6"/>
      </patternFill>
    </fill>
    <fill>
      <patternFill patternType="solid">
        <fgColor rgb="FFD8D8D8"/>
        <bgColor rgb="FFD8D8D8"/>
      </patternFill>
    </fill>
    <fill>
      <patternFill patternType="solid">
        <fgColor rgb="FFE2EFD9"/>
        <bgColor rgb="FFE2EFD9"/>
      </patternFill>
    </fill>
  </fills>
  <borders count="127">
    <border/>
    <border>
      <left/>
      <right/>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medium">
        <color rgb="FF000000"/>
      </left>
      <right/>
      <top style="medium">
        <color rgb="FF000000"/>
      </top>
      <bottom/>
    </border>
    <border>
      <left style="thin">
        <color rgb="FF000000"/>
      </left>
      <right/>
      <top/>
      <bottom/>
    </border>
    <border>
      <left/>
      <right/>
      <top style="medium">
        <color rgb="FF000000"/>
      </top>
      <bottom/>
    </border>
    <border>
      <left/>
      <top/>
      <bottom/>
    </border>
    <border>
      <left/>
      <right style="medium">
        <color rgb="FF000000"/>
      </right>
      <top style="medium">
        <color rgb="FF000000"/>
      </top>
      <bottom/>
    </border>
    <border>
      <right/>
      <top/>
      <bottom/>
    </border>
    <border>
      <left/>
      <right style="thin">
        <color rgb="FF000000"/>
      </right>
      <top/>
      <bottom/>
    </border>
    <border>
      <left style="medium">
        <color rgb="FF000000"/>
      </left>
      <right/>
      <top/>
      <bottom/>
    </border>
    <border>
      <left style="thin">
        <color rgb="FF000000"/>
      </left>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style="thin">
        <color rgb="FF000000"/>
      </top>
    </border>
    <border>
      <left/>
      <right style="thin">
        <color rgb="FF000000"/>
      </right>
    </border>
    <border>
      <left/>
      <right/>
      <top style="thin">
        <color rgb="FF000000"/>
      </top>
      <bottom style="thin">
        <color rgb="FF000000"/>
      </bottom>
    </border>
    <border>
      <left/>
      <right style="thin">
        <color rgb="FF000000"/>
      </right>
      <bottom style="thin">
        <color rgb="FF000000"/>
      </bottom>
    </border>
    <border>
      <top style="thin">
        <color rgb="FF000000"/>
      </top>
      <bottom style="thin">
        <color rgb="FF000000"/>
      </bottom>
    </border>
    <border>
      <left style="medium">
        <color rgb="FF000000"/>
      </left>
      <top/>
      <bottom/>
    </border>
    <border>
      <left style="thin">
        <color rgb="FF000000"/>
      </left>
      <right/>
      <top style="thin">
        <color rgb="FF000000"/>
      </top>
      <bottom/>
    </border>
    <border>
      <top/>
      <bottom/>
    </border>
    <border>
      <left/>
      <right style="thin">
        <color rgb="FF000000"/>
      </right>
      <top style="thin">
        <color rgb="FF000000"/>
      </top>
      <bottom/>
    </border>
    <border>
      <right style="medium">
        <color rgb="FF000000"/>
      </right>
      <top/>
      <bottom/>
    </border>
    <border>
      <left style="thin">
        <color rgb="FF000000"/>
      </left>
      <right style="thin">
        <color rgb="FF000000"/>
      </right>
      <top/>
      <bottom/>
    </border>
    <border>
      <left style="thin">
        <color rgb="FF000000"/>
      </left>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top style="thin">
        <color rgb="FF000000"/>
      </top>
    </border>
    <border>
      <bottom style="thin">
        <color rgb="FF000000"/>
      </bottom>
    </border>
    <border>
      <left style="thin">
        <color rgb="FF000000"/>
      </left>
      <top/>
      <bottom/>
    </border>
    <border>
      <right style="thin">
        <color rgb="FF000000"/>
      </righ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top style="thin">
        <color rgb="FF000000"/>
      </top>
    </border>
    <border>
      <left style="thin">
        <color rgb="FF000000"/>
      </left>
      <right/>
    </border>
    <border>
      <left style="thin">
        <color rgb="FF000000"/>
      </left>
      <right/>
      <bottom style="thin">
        <color rgb="FF000000"/>
      </bottom>
    </border>
    <border>
      <left style="thin">
        <color rgb="FF000000"/>
      </left>
      <right/>
      <top/>
      <bottom style="thin">
        <color rgb="FF000000"/>
      </bottom>
    </border>
    <border>
      <left/>
      <top style="thin">
        <color rgb="FF000000"/>
      </top>
    </border>
    <border>
      <left/>
      <bottom style="thin">
        <color rgb="FF000000"/>
      </bottom>
    </border>
    <border>
      <left style="thin">
        <color rgb="FF000000"/>
      </left>
      <bottom/>
    </border>
    <border>
      <right style="thin">
        <color rgb="FF000000"/>
      </right>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border>
    <border>
      <right/>
      <top/>
      <bottom style="thin">
        <color rgb="FF000000"/>
      </bottom>
    </border>
    <border>
      <left/>
      <right/>
      <top/>
      <bottom style="thin">
        <color rgb="FF000000"/>
      </bottom>
    </border>
    <border>
      <left style="thin">
        <color rgb="FF000000"/>
      </left>
      <right style="thin">
        <color rgb="FF000000"/>
      </right>
      <top/>
    </border>
    <border>
      <right style="thick">
        <color rgb="FF000000"/>
      </right>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n">
        <color rgb="FF000000"/>
      </right>
      <top style="double">
        <color rgb="FF000000"/>
      </top>
      <bottom style="thin">
        <color rgb="FF000000"/>
      </bottom>
    </border>
    <border>
      <left style="thin">
        <color rgb="FF000000"/>
      </left>
      <bottom style="hair">
        <color rgb="FF000000"/>
      </bottom>
    </border>
    <border>
      <left style="thin">
        <color rgb="FF000000"/>
      </left>
      <right style="thin">
        <color rgb="FF000000"/>
      </right>
      <bottom style="hair">
        <color rgb="FF000000"/>
      </bottom>
    </border>
    <border>
      <right style="thin">
        <color rgb="FF000000"/>
      </right>
      <bottom style="hair">
        <color rgb="FF000000"/>
      </bottom>
    </border>
    <border>
      <bottom style="hair">
        <color rgb="FF000000"/>
      </bottom>
    </border>
    <border>
      <left/>
      <right/>
      <top/>
      <bottom style="hair">
        <color rgb="FF000000"/>
      </bottom>
    </border>
    <border>
      <left style="thin">
        <color rgb="FF000000"/>
      </left>
      <right style="thin">
        <color rgb="FF000000"/>
      </right>
      <top/>
      <bottom style="hair">
        <color rgb="FF000000"/>
      </bottom>
    </border>
    <border>
      <left/>
      <top/>
      <bottom style="hair">
        <color rgb="FF000000"/>
      </bottom>
    </border>
    <border>
      <top/>
      <bottom style="hair">
        <color rgb="FF000000"/>
      </bottom>
    </border>
    <border>
      <right style="thin">
        <color rgb="FF000000"/>
      </right>
      <top/>
      <bottom style="hair">
        <color rgb="FF000000"/>
      </bottom>
    </border>
    <border>
      <left style="thin">
        <color rgb="FF000000"/>
      </left>
      <right/>
      <top/>
      <bottom style="hair">
        <color rgb="FF000000"/>
      </bottom>
    </border>
    <border>
      <left style="thin">
        <color rgb="FF000000"/>
      </left>
      <right/>
      <top style="hair">
        <color rgb="FF000000"/>
      </top>
      <bottom style="hair">
        <color rgb="FF000000"/>
      </bottom>
    </border>
    <border>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right/>
      <top style="hair">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hair">
        <color rgb="FF000000"/>
      </top>
      <bottom style="thin">
        <color rgb="FF000000"/>
      </bottom>
    </border>
    <border>
      <left/>
      <right style="thin">
        <color rgb="FF000000"/>
      </right>
      <top style="hair">
        <color rgb="FF000000"/>
      </top>
      <bottom style="hair">
        <color rgb="FF000000"/>
      </bottom>
    </border>
    <border>
      <left/>
      <top style="hair">
        <color rgb="FF000000"/>
      </top>
      <bottom/>
    </border>
    <border>
      <top style="hair">
        <color rgb="FF000000"/>
      </top>
      <bottom/>
    </border>
    <border>
      <right style="thin">
        <color rgb="FF000000"/>
      </right>
      <top style="hair">
        <color rgb="FF000000"/>
      </top>
      <bottom/>
    </border>
    <border>
      <left style="thin">
        <color rgb="FF000000"/>
      </left>
      <right style="thin">
        <color rgb="FF000000"/>
      </right>
      <top style="hair">
        <color rgb="FF000000"/>
      </top>
      <bottom/>
    </border>
    <border>
      <left/>
      <right style="thin">
        <color rgb="FF000000"/>
      </right>
      <top style="hair">
        <color rgb="FF000000"/>
      </top>
      <bottom/>
    </border>
    <border>
      <right/>
      <top style="hair">
        <color rgb="FF000000"/>
      </top>
      <bottom style="hair">
        <color rgb="FF000000"/>
      </bottom>
    </border>
    <border>
      <left/>
      <right style="thin">
        <color rgb="FF000000"/>
      </right>
      <top/>
      <bottom style="hair">
        <color rgb="FF000000"/>
      </bottom>
    </border>
    <border>
      <left style="thin">
        <color rgb="FF000000"/>
      </left>
      <top style="hair">
        <color rgb="FF000000"/>
      </top>
    </border>
    <border>
      <left/>
      <right/>
      <top style="hair">
        <color rgb="FF000000"/>
      </top>
      <bottom style="thin">
        <color rgb="FF000000"/>
      </bottom>
    </border>
    <border>
      <left/>
      <top style="hair">
        <color rgb="FF000000"/>
      </top>
      <bottom style="thin">
        <color rgb="FF000000"/>
      </bottom>
    </border>
    <border>
      <left/>
      <right style="thin">
        <color rgb="FF000000"/>
      </right>
      <top style="hair">
        <color rgb="FF000000"/>
      </top>
      <bottom style="thin">
        <color rgb="FF000000"/>
      </bottom>
    </border>
    <border>
      <left/>
      <right/>
      <top style="hair">
        <color rgb="FF000000"/>
      </top>
      <bottom/>
    </border>
    <border>
      <right/>
      <top style="hair">
        <color rgb="FF000000"/>
      </top>
      <bottom/>
    </border>
    <border>
      <right/>
      <top/>
      <bottom style="hair">
        <color rgb="FF000000"/>
      </bottom>
    </border>
    <border>
      <left style="thin">
        <color rgb="FF000000"/>
      </left>
      <right/>
      <top style="hair">
        <color rgb="FF000000"/>
      </top>
      <bottom style="thin">
        <color rgb="FF000000"/>
      </bottom>
    </border>
    <border>
      <left style="thin">
        <color rgb="FF000000"/>
      </left>
      <top style="hair">
        <color rgb="FF000000"/>
      </top>
      <bottom style="hair">
        <color rgb="FF000000"/>
      </bottom>
    </border>
    <border>
      <left style="thin">
        <color rgb="FF000000"/>
      </left>
      <right/>
      <top style="hair">
        <color rgb="FF000000"/>
      </top>
      <bottom/>
    </border>
    <border>
      <left style="hair">
        <color rgb="FF000000"/>
      </left>
      <right style="thin">
        <color rgb="FF000000"/>
      </right>
      <top/>
      <bottom/>
    </border>
    <border>
      <left style="thin">
        <color rgb="FF000000"/>
      </left>
      <right style="thin">
        <color rgb="FF000000"/>
      </right>
      <top style="hair">
        <color rgb="FF000000"/>
      </top>
    </border>
    <border>
      <top style="hair">
        <color rgb="FF000000"/>
      </top>
    </border>
    <border>
      <right style="thin">
        <color rgb="FF000000"/>
      </right>
      <top style="hair">
        <color rgb="FF000000"/>
      </top>
    </border>
    <border>
      <left style="hair">
        <color rgb="FF000000"/>
      </left>
      <right style="hair">
        <color rgb="FF000000"/>
      </right>
      <top style="hair">
        <color rgb="FF000000"/>
      </top>
      <bottom style="hair">
        <color rgb="FF000000"/>
      </bottom>
    </border>
    <border>
      <top style="thin">
        <color rgb="FF000000"/>
      </top>
      <bottom style="hair">
        <color rgb="FF000000"/>
      </bottom>
    </border>
    <border>
      <left style="thin">
        <color rgb="FF000000"/>
      </left>
      <right style="thin">
        <color rgb="FF000000"/>
      </right>
      <top style="thin">
        <color rgb="FF000000"/>
      </top>
      <bottom style="hair">
        <color rgb="FF000000"/>
      </bottom>
    </border>
    <border>
      <left/>
      <top/>
      <bottom style="thin">
        <color rgb="FF000000"/>
      </bottom>
    </border>
    <border>
      <left style="thin">
        <color rgb="FF000000"/>
      </left>
      <top style="hair">
        <color rgb="FF000000"/>
      </top>
      <bottom style="thin">
        <color rgb="FF000000"/>
      </bottom>
    </border>
    <border>
      <left style="hair">
        <color rgb="FF000000"/>
      </left>
      <right style="thin">
        <color rgb="FF000000"/>
      </right>
      <top style="hair">
        <color rgb="FF000000"/>
      </top>
      <bottom style="hair">
        <color rgb="FF000000"/>
      </bottom>
    </border>
    <border>
      <left/>
      <right/>
      <top style="thin">
        <color rgb="FF000000"/>
      </top>
      <bottom/>
    </border>
    <border>
      <left/>
      <right/>
      <top style="thin">
        <color rgb="FF000000"/>
      </top>
      <bottom style="hair">
        <color rgb="FF000000"/>
      </bottom>
    </border>
    <border>
      <left/>
      <top style="thin">
        <color rgb="FF000000"/>
      </top>
      <bottom style="hair">
        <color rgb="FF000000"/>
      </bottom>
    </border>
    <border>
      <right style="thin">
        <color rgb="FF000000"/>
      </right>
      <top style="thin">
        <color rgb="FF000000"/>
      </top>
      <bottom style="hair">
        <color rgb="FF000000"/>
      </bottom>
    </border>
    <border>
      <left/>
      <right style="thin">
        <color rgb="FF000000"/>
      </right>
      <top style="thin">
        <color rgb="FF000000"/>
      </top>
      <bottom style="hair">
        <color rgb="FF000000"/>
      </bottom>
    </border>
    <border>
      <left style="thin">
        <color rgb="FF000000"/>
      </left>
      <right/>
      <top style="thin">
        <color rgb="FF000000"/>
      </top>
      <bottom style="hair">
        <color rgb="FF000000"/>
      </bottom>
    </border>
    <border>
      <left style="hair">
        <color rgb="FF000000"/>
      </left>
      <right style="thin">
        <color rgb="FF000000"/>
      </right>
    </border>
    <border>
      <right/>
      <top style="hair">
        <color rgb="FF000000"/>
      </top>
      <bottom style="thin">
        <color rgb="FF000000"/>
      </bottom>
    </border>
    <border>
      <top style="dotted">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top style="dotted">
        <color rgb="FF000000"/>
      </top>
      <bottom style="dotted">
        <color rgb="FF000000"/>
      </bottom>
    </border>
  </borders>
  <cellStyleXfs count="1">
    <xf borderId="0" fillId="0" fontId="0" numFmtId="0" applyAlignment="1" applyFont="1"/>
  </cellStyleXfs>
  <cellXfs count="1068">
    <xf borderId="0" fillId="0" fontId="0" numFmtId="0" xfId="0" applyAlignment="1" applyFont="1">
      <alignment readingOrder="0" shrinkToFit="0" vertical="center" wrapText="0"/>
    </xf>
    <xf borderId="1" fillId="2" fontId="1" numFmtId="0" xfId="0" applyAlignment="1" applyBorder="1" applyFill="1" applyFont="1">
      <alignment vertical="bottom"/>
    </xf>
    <xf borderId="1" fillId="2" fontId="2" numFmtId="0" xfId="0" applyAlignment="1" applyBorder="1" applyFill="1" applyFont="1">
      <alignment vertical="bottom"/>
    </xf>
    <xf borderId="0" fillId="0" fontId="3" numFmtId="0" xfId="0" applyAlignment="1" applyFont="1">
      <alignment vertical="center"/>
    </xf>
    <xf borderId="0" fillId="0" fontId="4" numFmtId="0" xfId="0" applyAlignment="1" applyFont="1">
      <alignment horizontal="center" vertical="bottom"/>
    </xf>
    <xf borderId="2" fillId="3" fontId="5" numFmtId="0" xfId="0" applyAlignment="1" applyBorder="1" applyFill="1" applyFont="1">
      <alignment horizontal="center" vertical="center"/>
    </xf>
    <xf borderId="0" fillId="0" fontId="4" numFmtId="0" xfId="0" applyAlignment="1" applyFont="1">
      <alignment vertical="bottom"/>
    </xf>
    <xf borderId="3" fillId="0" fontId="6" numFmtId="0" xfId="0" applyAlignment="1" applyBorder="1" applyFont="1">
      <alignment vertical="center"/>
    </xf>
    <xf borderId="4" fillId="0" fontId="6" numFmtId="0" xfId="0" applyAlignment="1" applyBorder="1" applyFont="1">
      <alignment vertical="center"/>
    </xf>
    <xf borderId="5" fillId="2" fontId="1" numFmtId="0" xfId="0" applyAlignment="1" applyBorder="1" applyFill="1" applyFont="1">
      <alignment vertical="center"/>
    </xf>
    <xf borderId="6" fillId="2" fontId="1" numFmtId="0" xfId="0" applyAlignment="1" applyBorder="1" applyFill="1" applyFont="1">
      <alignment horizontal="center" vertical="center"/>
    </xf>
    <xf borderId="7" fillId="2" fontId="1" numFmtId="0" xfId="0" applyAlignment="1" applyBorder="1" applyFill="1" applyFont="1">
      <alignment vertical="center"/>
    </xf>
    <xf borderId="1" fillId="2" fontId="1" numFmtId="0" xfId="0" applyAlignment="1" applyBorder="1" applyFill="1" applyFont="1">
      <alignment vertical="center"/>
    </xf>
    <xf borderId="8" fillId="4" fontId="7" numFmtId="0" xfId="0" applyAlignment="1" applyBorder="1" applyFill="1" applyFont="1">
      <alignment horizontal="center" shrinkToFit="0" vertical="center" wrapText="1"/>
    </xf>
    <xf borderId="9" fillId="2" fontId="1" numFmtId="0" xfId="0" applyAlignment="1" applyBorder="1" applyFill="1" applyFont="1">
      <alignment vertical="center"/>
    </xf>
    <xf borderId="10" fillId="0" fontId="6" numFmtId="0" xfId="0" applyAlignment="1" applyBorder="1" applyFont="1">
      <alignment vertical="center"/>
    </xf>
    <xf borderId="11" fillId="2" fontId="1" numFmtId="0" xfId="0" applyAlignment="1" applyBorder="1" applyFill="1" applyFont="1">
      <alignment vertical="center"/>
    </xf>
    <xf borderId="0" fillId="0" fontId="4" numFmtId="0" xfId="0" applyAlignment="1" applyFont="1">
      <alignment vertical="center"/>
    </xf>
    <xf borderId="1" fillId="4" fontId="8" numFmtId="0" xfId="0" applyAlignment="1" applyBorder="1" applyFill="1" applyFont="1">
      <alignment shrinkToFit="0" vertical="center" wrapText="1"/>
    </xf>
    <xf borderId="0" fillId="0" fontId="4" numFmtId="0" xfId="0" applyAlignment="1" applyFont="1">
      <alignment horizontal="right" vertical="center"/>
    </xf>
    <xf borderId="12" fillId="2" fontId="1" numFmtId="0" xfId="0" applyAlignment="1" applyBorder="1" applyFill="1" applyFont="1">
      <alignment vertical="center"/>
    </xf>
    <xf borderId="1" fillId="4" fontId="8" numFmtId="0" xfId="0" applyAlignment="1" applyBorder="1" applyFill="1" applyFont="1">
      <alignment horizontal="right" shrinkToFit="0" vertical="center" wrapText="1"/>
    </xf>
    <xf borderId="13" fillId="5" fontId="8" numFmtId="0" xfId="0" applyAlignment="1" applyBorder="1" applyFill="1" applyFont="1">
      <alignment shrinkToFit="0" vertical="center" wrapText="1"/>
    </xf>
    <xf borderId="13" fillId="5" fontId="4" numFmtId="0" xfId="0" applyAlignment="1" applyBorder="1" applyFill="1" applyFont="1">
      <alignment vertical="center"/>
    </xf>
    <xf borderId="13" fillId="4" fontId="8" numFmtId="0" xfId="0" applyAlignment="1" applyBorder="1" applyFill="1" applyFont="1">
      <alignment shrinkToFit="0" vertical="center" wrapText="1"/>
    </xf>
    <xf borderId="14" fillId="2" fontId="1" numFmtId="0" xfId="0" applyAlignment="1" applyBorder="1" applyFill="1" applyFont="1">
      <alignment vertical="center"/>
    </xf>
    <xf borderId="15" fillId="5" fontId="4" numFmtId="0" xfId="0" applyAlignment="1" applyBorder="1" applyFill="1" applyFont="1">
      <alignment horizontal="center" vertical="center"/>
    </xf>
    <xf borderId="16" fillId="0" fontId="6" numFmtId="0" xfId="0" applyAlignment="1" applyBorder="1" applyFont="1">
      <alignment vertical="center"/>
    </xf>
    <xf borderId="17" fillId="6" fontId="1" numFmtId="0" xfId="0" applyAlignment="1" applyBorder="1" applyFill="1" applyFont="1">
      <alignment horizontal="center" vertical="center"/>
    </xf>
    <xf borderId="13" fillId="0" fontId="4" numFmtId="0" xfId="0" applyAlignment="1" applyBorder="1" applyFont="1">
      <alignment vertical="center"/>
    </xf>
    <xf borderId="18" fillId="5" fontId="8" numFmtId="0" xfId="0" applyAlignment="1" applyBorder="1" applyFill="1" applyFont="1">
      <alignment horizontal="left" shrinkToFit="0" vertical="center" wrapText="1"/>
    </xf>
    <xf borderId="2" fillId="6" fontId="1" numFmtId="0" xfId="0" applyAlignment="1" applyBorder="1" applyFill="1" applyFont="1">
      <alignment horizontal="left" vertical="center"/>
    </xf>
    <xf borderId="19" fillId="0" fontId="6" numFmtId="0" xfId="0" applyAlignment="1" applyBorder="1" applyFont="1">
      <alignment vertical="center"/>
    </xf>
    <xf borderId="13" fillId="4" fontId="8" numFmtId="0" xfId="0" applyAlignment="1" applyBorder="1" applyFill="1" applyFont="1">
      <alignment shrinkToFit="0" vertical="top" wrapText="1"/>
    </xf>
    <xf borderId="17" fillId="2" fontId="1" numFmtId="0" xfId="0" applyAlignment="1" applyBorder="1" applyFill="1" applyFont="1">
      <alignment horizontal="center" vertical="center"/>
    </xf>
    <xf borderId="20" fillId="2" fontId="1" numFmtId="0" xfId="0" applyAlignment="1" applyBorder="1" applyFill="1" applyFont="1">
      <alignment vertical="center"/>
    </xf>
    <xf borderId="13" fillId="4" fontId="8" numFmtId="0" xfId="0" applyAlignment="1" applyBorder="1" applyFill="1" applyFont="1">
      <alignment vertical="center"/>
    </xf>
    <xf borderId="21" fillId="0" fontId="6" numFmtId="0" xfId="0" applyAlignment="1" applyBorder="1" applyFont="1">
      <alignment vertical="center"/>
    </xf>
    <xf borderId="20" fillId="2" fontId="1" numFmtId="0" xfId="0" applyAlignment="1" applyBorder="1" applyFill="1" applyFont="1">
      <alignment horizontal="left" vertical="center"/>
    </xf>
    <xf borderId="13" fillId="4" fontId="8" numFmtId="0" xfId="0" applyAlignment="1" applyBorder="1" applyFill="1" applyFont="1">
      <alignment shrinkToFit="0" vertical="bottom" wrapText="1"/>
    </xf>
    <xf borderId="15" fillId="5" fontId="9" numFmtId="0" xfId="0" applyAlignment="1" applyBorder="1" applyFill="1" applyFont="1">
      <alignment horizontal="left" vertical="center"/>
    </xf>
    <xf borderId="22" fillId="0" fontId="6" numFmtId="0" xfId="0" applyAlignment="1" applyBorder="1" applyFont="1">
      <alignment vertical="center"/>
    </xf>
    <xf borderId="0" fillId="0" fontId="9" numFmtId="0" xfId="0" applyAlignment="1" applyFont="1">
      <alignment vertical="bottom"/>
    </xf>
    <xf borderId="15" fillId="0" fontId="10" numFmtId="0" xfId="0" applyAlignment="1" applyBorder="1" applyFont="1">
      <alignment horizontal="left" vertical="center"/>
    </xf>
    <xf borderId="0" fillId="0" fontId="8" numFmtId="0" xfId="0" applyAlignment="1" applyFont="1">
      <alignment shrinkToFit="0" vertical="bottom" wrapText="1"/>
    </xf>
    <xf borderId="1" fillId="4" fontId="8" numFmtId="0" xfId="0" applyAlignment="1" applyBorder="1" applyFill="1" applyFont="1">
      <alignment shrinkToFit="0" vertical="bottom" wrapText="1"/>
    </xf>
    <xf borderId="15" fillId="0" fontId="4" numFmtId="0" xfId="0" applyAlignment="1" applyBorder="1" applyFont="1">
      <alignment horizontal="left" vertical="top"/>
    </xf>
    <xf borderId="23" fillId="2" fontId="11" numFmtId="0" xfId="0" applyAlignment="1" applyBorder="1" applyFill="1" applyFont="1">
      <alignment horizontal="center" vertical="center"/>
    </xf>
    <xf borderId="24" fillId="2" fontId="1" numFmtId="0" xfId="0" applyAlignment="1" applyBorder="1" applyFill="1" applyFont="1">
      <alignment vertical="center"/>
    </xf>
    <xf borderId="25" fillId="0" fontId="6" numFmtId="0" xfId="0" applyAlignment="1" applyBorder="1" applyFont="1">
      <alignment vertical="center"/>
    </xf>
    <xf borderId="26" fillId="2" fontId="1" numFmtId="0" xfId="0" applyAlignment="1" applyBorder="1" applyFill="1" applyFont="1">
      <alignment horizontal="left" vertical="center"/>
    </xf>
    <xf borderId="27" fillId="0" fontId="6" numFmtId="0" xfId="0" applyAlignment="1" applyBorder="1" applyFont="1">
      <alignment vertical="center"/>
    </xf>
    <xf borderId="28" fillId="2" fontId="1" numFmtId="0" xfId="0" applyAlignment="1" applyBorder="1" applyFill="1" applyFont="1">
      <alignment horizontal="center" vertical="center"/>
    </xf>
    <xf borderId="23" fillId="2" fontId="12" numFmtId="0" xfId="0" applyAlignment="1" applyBorder="1" applyFill="1" applyFont="1">
      <alignment horizontal="center" vertical="center"/>
    </xf>
    <xf borderId="1" fillId="2" fontId="13" numFmtId="0" xfId="0" applyAlignment="1" applyBorder="1" applyFill="1" applyFont="1">
      <alignment vertical="bottom"/>
    </xf>
    <xf borderId="29" fillId="2" fontId="1" numFmtId="0" xfId="0" applyAlignment="1" applyBorder="1" applyFill="1" applyFont="1">
      <alignment vertical="center"/>
    </xf>
    <xf quotePrefix="1" borderId="26" fillId="2" fontId="1" numFmtId="49" xfId="0" applyAlignment="1" applyBorder="1" applyFill="1" applyFont="1" applyNumberFormat="1">
      <alignment horizontal="left" vertical="center"/>
    </xf>
    <xf borderId="12" fillId="2" fontId="11" numFmtId="0" xfId="0" applyAlignment="1" applyBorder="1" applyFill="1" applyFont="1">
      <alignment horizontal="center" vertical="center"/>
    </xf>
    <xf borderId="1" fillId="2" fontId="11" numFmtId="0" xfId="0" applyAlignment="1" applyBorder="1" applyFill="1" applyFont="1">
      <alignment horizontal="center" vertical="center"/>
    </xf>
    <xf borderId="14" fillId="2" fontId="11" numFmtId="0" xfId="0" applyAlignment="1" applyBorder="1" applyFill="1" applyFont="1">
      <alignment horizontal="center" vertical="center"/>
    </xf>
    <xf borderId="13" fillId="0" fontId="1" numFmtId="0" xfId="0" applyAlignment="1" applyBorder="1" applyFont="1">
      <alignment shrinkToFit="0" vertical="center" wrapText="1"/>
    </xf>
    <xf borderId="30" fillId="2" fontId="1" numFmtId="0" xfId="0" applyAlignment="1" applyBorder="1" applyFill="1" applyFont="1">
      <alignment horizontal="left" vertical="center"/>
    </xf>
    <xf borderId="31" fillId="0" fontId="4" numFmtId="0" xfId="0" applyAlignment="1" applyBorder="1" applyFont="1">
      <alignment horizontal="center" vertical="top"/>
    </xf>
    <xf borderId="15" fillId="0" fontId="4" numFmtId="0" xfId="0" applyAlignment="1" applyBorder="1" applyFont="1">
      <alignment horizontal="left" vertical="center"/>
    </xf>
    <xf borderId="32" fillId="2" fontId="1" numFmtId="0" xfId="0" applyAlignment="1" applyBorder="1" applyFill="1" applyFont="1">
      <alignment horizontal="left" shrinkToFit="0" vertical="center" wrapText="1"/>
    </xf>
    <xf borderId="33" fillId="0" fontId="6" numFmtId="0" xfId="0" applyAlignment="1" applyBorder="1" applyFont="1">
      <alignment vertical="center"/>
    </xf>
    <xf borderId="15" fillId="0" fontId="4" numFmtId="0" xfId="0" applyAlignment="1" applyBorder="1" applyFont="1">
      <alignment horizontal="left" shrinkToFit="0" vertical="center" wrapText="1"/>
    </xf>
    <xf borderId="34" fillId="2" fontId="1" numFmtId="0" xfId="0" applyAlignment="1" applyBorder="1" applyFill="1" applyFont="1">
      <alignment horizontal="center" vertical="center"/>
    </xf>
    <xf borderId="32" fillId="2" fontId="1" numFmtId="0" xfId="0" applyAlignment="1" applyBorder="1" applyFill="1" applyFont="1">
      <alignment horizontal="left" vertical="center"/>
    </xf>
    <xf quotePrefix="1" borderId="15" fillId="0" fontId="4" numFmtId="0" xfId="0" applyAlignment="1" applyBorder="1" applyFont="1">
      <alignment horizontal="left" shrinkToFit="0" vertical="center" wrapText="1"/>
    </xf>
    <xf borderId="15" fillId="0" fontId="4" numFmtId="0" xfId="0" applyAlignment="1" applyBorder="1" applyFont="1">
      <alignment horizontal="center" vertical="center"/>
    </xf>
    <xf borderId="35" fillId="0" fontId="6" numFmtId="0" xfId="0" applyAlignment="1" applyBorder="1" applyFont="1">
      <alignment vertical="center"/>
    </xf>
    <xf borderId="12" fillId="2" fontId="14" numFmtId="0" xfId="0" applyAlignment="1" applyBorder="1" applyFill="1" applyFont="1">
      <alignment horizontal="center" vertical="center"/>
    </xf>
    <xf borderId="1" fillId="2" fontId="14" numFmtId="0" xfId="0" applyAlignment="1" applyBorder="1" applyFill="1" applyFont="1">
      <alignment horizontal="center" vertical="center"/>
    </xf>
    <xf borderId="36" fillId="0" fontId="4" numFmtId="0" xfId="0" applyAlignment="1" applyBorder="1" applyFont="1">
      <alignment horizontal="center" vertical="top"/>
    </xf>
    <xf quotePrefix="1" borderId="32" fillId="2" fontId="1" numFmtId="0" xfId="0" applyAlignment="1" applyBorder="1" applyFill="1" applyFont="1">
      <alignment horizontal="left" shrinkToFit="0" vertical="center" wrapText="1"/>
    </xf>
    <xf borderId="14" fillId="2" fontId="14" numFmtId="0" xfId="0" applyAlignment="1" applyBorder="1" applyFill="1" applyFont="1">
      <alignment horizontal="center" vertical="center"/>
    </xf>
    <xf borderId="28" fillId="7" fontId="1" numFmtId="0" xfId="0" applyAlignment="1" applyBorder="1" applyFill="1" applyFont="1">
      <alignment horizontal="center" vertical="center"/>
    </xf>
    <xf borderId="2" fillId="7" fontId="1" numFmtId="0" xfId="0" applyAlignment="1" applyBorder="1" applyFill="1" applyFont="1">
      <alignment horizontal="left" vertical="center"/>
    </xf>
    <xf borderId="37" fillId="0" fontId="6" numFmtId="0" xfId="0" applyAlignment="1" applyBorder="1" applyFont="1">
      <alignment vertical="center"/>
    </xf>
    <xf borderId="16" fillId="0" fontId="3" numFmtId="0" xfId="0" applyAlignment="1" applyBorder="1" applyFont="1">
      <alignment horizontal="left" vertical="center"/>
    </xf>
    <xf quotePrefix="1" borderId="16" fillId="0" fontId="3" numFmtId="0" xfId="0" applyAlignment="1" applyBorder="1" applyFont="1">
      <alignment horizontal="left" vertical="center"/>
    </xf>
    <xf borderId="1" fillId="2" fontId="2" numFmtId="0" xfId="0" applyAlignment="1" applyBorder="1" applyFill="1" applyFont="1">
      <alignment horizontal="left" vertical="center"/>
    </xf>
    <xf borderId="1" fillId="2" fontId="2" numFmtId="0" xfId="0" applyAlignment="1" applyBorder="1" applyFill="1" applyFont="1">
      <alignment vertical="center"/>
    </xf>
    <xf borderId="1" fillId="2" fontId="15" numFmtId="0" xfId="0" applyAlignment="1" applyBorder="1" applyFill="1" applyFont="1">
      <alignment horizontal="center" vertical="center"/>
    </xf>
    <xf borderId="0" fillId="0" fontId="16" numFmtId="0" xfId="0" applyAlignment="1" applyFont="1">
      <alignment vertical="bottom"/>
    </xf>
    <xf borderId="0" fillId="0" fontId="1" numFmtId="0" xfId="0" applyAlignment="1" applyFont="1">
      <alignment shrinkToFit="0" vertical="center" wrapText="1"/>
    </xf>
    <xf borderId="0" fillId="0" fontId="17" numFmtId="0" xfId="0" applyAlignment="1" applyFont="1">
      <alignment horizontal="right" vertical="bottom"/>
    </xf>
    <xf borderId="8" fillId="2" fontId="15" numFmtId="0" xfId="0" applyAlignment="1" applyBorder="1" applyFill="1" applyFont="1">
      <alignment horizontal="left" vertical="center"/>
    </xf>
    <xf borderId="0" fillId="0" fontId="18" numFmtId="0" xfId="0" applyAlignment="1" applyFont="1">
      <alignment vertical="center"/>
    </xf>
    <xf borderId="8" fillId="2" fontId="19" numFmtId="0" xfId="0" applyAlignment="1" applyBorder="1" applyFill="1" applyFont="1">
      <alignment horizontal="center" vertical="bottom"/>
    </xf>
    <xf borderId="32" fillId="2" fontId="3" numFmtId="0" xfId="0" applyAlignment="1" applyBorder="1" applyFill="1" applyFont="1">
      <alignment horizontal="left" shrinkToFit="0" vertical="center" wrapText="1"/>
    </xf>
    <xf quotePrefix="1" borderId="15" fillId="0" fontId="4" numFmtId="0" xfId="0" applyAlignment="1" applyBorder="1" applyFont="1">
      <alignment horizontal="left" vertical="center"/>
    </xf>
    <xf borderId="8" fillId="2" fontId="2" numFmtId="49" xfId="0" applyAlignment="1" applyBorder="1" applyFill="1" applyFont="1" applyNumberFormat="1">
      <alignment horizontal="left" vertical="center"/>
    </xf>
    <xf borderId="8" fillId="2" fontId="20" numFmtId="0" xfId="0" applyAlignment="1" applyBorder="1" applyFill="1" applyFont="1">
      <alignment horizontal="center" vertical="bottom"/>
    </xf>
    <xf borderId="32" fillId="2" fontId="3" numFmtId="0" xfId="0" applyAlignment="1" applyBorder="1" applyFill="1" applyFont="1">
      <alignment horizontal="left" vertical="center"/>
    </xf>
    <xf borderId="1" fillId="2" fontId="19" numFmtId="0" xfId="0" applyAlignment="1" applyBorder="1" applyFill="1" applyFont="1">
      <alignment horizontal="center" vertical="bottom"/>
    </xf>
    <xf borderId="8" fillId="2" fontId="2" numFmtId="0" xfId="0" applyAlignment="1" applyBorder="1" applyFill="1" applyFont="1">
      <alignment horizontal="left" vertical="center"/>
    </xf>
    <xf borderId="28" fillId="8" fontId="1" numFmtId="0" xfId="0" applyAlignment="1" applyBorder="1" applyFill="1" applyFont="1">
      <alignment horizontal="center" vertical="center"/>
    </xf>
    <xf borderId="38" fillId="8" fontId="1" numFmtId="0" xfId="0" applyAlignment="1" applyBorder="1" applyFill="1" applyFont="1">
      <alignment horizontal="left" vertical="center"/>
    </xf>
    <xf borderId="39" fillId="0" fontId="6" numFmtId="0" xfId="0" applyAlignment="1" applyBorder="1" applyFont="1">
      <alignment vertical="center"/>
    </xf>
    <xf borderId="30" fillId="2" fontId="21" numFmtId="0" xfId="0" applyAlignment="1" applyBorder="1" applyFill="1" applyFont="1">
      <alignment horizontal="left" vertical="center"/>
    </xf>
    <xf borderId="1" fillId="2" fontId="19" numFmtId="0" xfId="0" applyAlignment="1" applyBorder="1" applyFill="1" applyFont="1">
      <alignment vertical="bottom"/>
    </xf>
    <xf borderId="1" fillId="2" fontId="19" numFmtId="0" xfId="0" applyAlignment="1" applyBorder="1" applyFill="1" applyFont="1">
      <alignment vertical="center"/>
    </xf>
    <xf borderId="1" fillId="2" fontId="19" numFmtId="0" xfId="0" applyAlignment="1" applyBorder="1" applyFill="1" applyFont="1">
      <alignment horizontal="right" vertical="center"/>
    </xf>
    <xf borderId="13" fillId="2" fontId="20" numFmtId="0" xfId="0" applyAlignment="1" applyBorder="1" applyFill="1" applyFont="1">
      <alignment horizontal="center" vertical="center"/>
    </xf>
    <xf borderId="15" fillId="2" fontId="20" numFmtId="0" xfId="0" applyAlignment="1" applyBorder="1" applyFill="1" applyFont="1">
      <alignment horizontal="center" vertical="center"/>
    </xf>
    <xf quotePrefix="1" borderId="16" fillId="0" fontId="3" numFmtId="1" xfId="0" applyAlignment="1" applyBorder="1" applyFont="1" applyNumberFormat="1">
      <alignment horizontal="left" vertical="center"/>
    </xf>
    <xf borderId="13" fillId="2" fontId="19" numFmtId="0" xfId="0" applyAlignment="1" applyBorder="1" applyFill="1" applyFont="1">
      <alignment horizontal="center" vertical="center"/>
    </xf>
    <xf borderId="29" fillId="2" fontId="19" numFmtId="0" xfId="0" applyAlignment="1" applyBorder="1" applyFill="1" applyFont="1">
      <alignment vertical="center"/>
    </xf>
    <xf borderId="13" fillId="2" fontId="19" numFmtId="0" xfId="0" applyAlignment="1" applyBorder="1" applyFill="1" applyFont="1">
      <alignment vertical="center"/>
    </xf>
    <xf borderId="13" fillId="2" fontId="19" numFmtId="164" xfId="0" applyAlignment="1" applyBorder="1" applyFill="1" applyFont="1" applyNumberFormat="1">
      <alignment vertical="center"/>
    </xf>
    <xf borderId="13" fillId="2" fontId="19" numFmtId="49" xfId="0" applyAlignment="1" applyBorder="1" applyFill="1" applyFont="1" applyNumberFormat="1">
      <alignment vertical="center"/>
    </xf>
    <xf borderId="12" fillId="2" fontId="2" numFmtId="0" xfId="0" applyAlignment="1" applyBorder="1" applyFill="1" applyFont="1">
      <alignment horizontal="left" vertical="center"/>
    </xf>
    <xf borderId="1" fillId="2" fontId="1" numFmtId="0" xfId="0" applyAlignment="1" applyBorder="1" applyFill="1" applyFont="1">
      <alignment horizontal="left" vertical="center"/>
    </xf>
    <xf borderId="13" fillId="2" fontId="19" numFmtId="1" xfId="0" applyAlignment="1" applyBorder="1" applyFill="1" applyFont="1" applyNumberFormat="1">
      <alignment horizontal="left" shrinkToFit="0" vertical="top" wrapText="1"/>
    </xf>
    <xf borderId="13" fillId="2" fontId="19" numFmtId="2" xfId="0" applyAlignment="1" applyBorder="1" applyFill="1" applyFont="1" applyNumberFormat="1">
      <alignment vertical="center"/>
    </xf>
    <xf borderId="13" fillId="2" fontId="19" numFmtId="0" xfId="0" applyAlignment="1" applyBorder="1" applyFill="1" applyFont="1">
      <alignment shrinkToFit="0" vertical="top" wrapText="1"/>
    </xf>
    <xf borderId="0" fillId="0" fontId="4" numFmtId="0" xfId="0" applyAlignment="1" applyFont="1">
      <alignment horizontal="center" vertical="center"/>
    </xf>
    <xf borderId="0" fillId="0" fontId="16" numFmtId="0" xfId="0" applyAlignment="1" applyFont="1">
      <alignment horizontal="left" vertical="top"/>
    </xf>
    <xf borderId="13" fillId="2" fontId="19" numFmtId="0" xfId="0" applyAlignment="1" applyBorder="1" applyFill="1" applyFont="1">
      <alignment horizontal="center" vertical="top"/>
    </xf>
    <xf borderId="29" fillId="2" fontId="19" numFmtId="0" xfId="0" applyAlignment="1" applyBorder="1" applyFill="1" applyFont="1">
      <alignment horizontal="left" vertical="top"/>
    </xf>
    <xf borderId="13" fillId="2" fontId="19" numFmtId="0" xfId="0" applyAlignment="1" applyBorder="1" applyFill="1" applyFont="1">
      <alignment horizontal="left" shrinkToFit="0" vertical="top" wrapText="1"/>
    </xf>
    <xf borderId="13" fillId="2" fontId="19" numFmtId="0" xfId="0" applyAlignment="1" applyBorder="1" applyFill="1" applyFont="1">
      <alignment horizontal="left" vertical="top"/>
    </xf>
    <xf borderId="15" fillId="2" fontId="20" numFmtId="0" xfId="0" applyAlignment="1" applyBorder="1" applyFill="1" applyFont="1">
      <alignment horizontal="left" vertical="center"/>
    </xf>
    <xf borderId="0" fillId="0" fontId="21" numFmtId="0" xfId="0" applyAlignment="1" applyFont="1">
      <alignment vertical="bottom"/>
    </xf>
    <xf borderId="15" fillId="2" fontId="20" numFmtId="0" xfId="0" applyAlignment="1" applyBorder="1" applyFill="1" applyFont="1">
      <alignment horizontal="left" shrinkToFit="0" vertical="top" wrapText="1"/>
    </xf>
    <xf borderId="15" fillId="2" fontId="19" numFmtId="0" xfId="0" applyAlignment="1" applyBorder="1" applyFill="1" applyFont="1">
      <alignment horizontal="left" shrinkToFit="0" vertical="top" wrapText="1"/>
    </xf>
    <xf borderId="1" fillId="4" fontId="21" numFmtId="0" xfId="0" applyAlignment="1" applyBorder="1" applyFill="1" applyFont="1">
      <alignment vertical="bottom"/>
    </xf>
    <xf borderId="15" fillId="2" fontId="20" numFmtId="0" xfId="0" applyAlignment="1" applyBorder="1" applyFill="1" applyFont="1">
      <alignment vertical="center"/>
    </xf>
    <xf borderId="1" fillId="4" fontId="16" numFmtId="0" xfId="0" applyAlignment="1" applyBorder="1" applyFill="1" applyFont="1">
      <alignment vertical="bottom"/>
    </xf>
    <xf borderId="17" fillId="2" fontId="19" numFmtId="0" xfId="0" applyAlignment="1" applyBorder="1" applyFill="1" applyFont="1">
      <alignment horizontal="center" vertical="center"/>
    </xf>
    <xf borderId="15" fillId="2" fontId="19" numFmtId="0" xfId="0" applyAlignment="1" applyBorder="1" applyFill="1" applyFont="1">
      <alignment shrinkToFit="0" vertical="top" wrapText="1"/>
    </xf>
    <xf borderId="15" fillId="2" fontId="20" numFmtId="0" xfId="0" applyAlignment="1" applyBorder="1" applyFill="1" applyFont="1">
      <alignment horizontal="left" shrinkToFit="0" vertical="center" wrapText="1"/>
    </xf>
    <xf borderId="1" fillId="4" fontId="16" numFmtId="165" xfId="0" applyAlignment="1" applyBorder="1" applyFill="1" applyFont="1" applyNumberFormat="1">
      <alignment vertical="bottom"/>
    </xf>
    <xf borderId="12" fillId="2" fontId="22" numFmtId="0" xfId="0" applyAlignment="1" applyBorder="1" applyFill="1" applyFont="1">
      <alignment horizontal="center" vertical="center"/>
    </xf>
    <xf borderId="1" fillId="2" fontId="22" numFmtId="0" xfId="0" applyAlignment="1" applyBorder="1" applyFill="1" applyFont="1">
      <alignment horizontal="center" vertical="center"/>
    </xf>
    <xf borderId="1" fillId="4" fontId="16" numFmtId="165" xfId="0" applyAlignment="1" applyBorder="1" applyFill="1" applyFont="1" applyNumberFormat="1">
      <alignment vertical="center"/>
    </xf>
    <xf borderId="1" fillId="4" fontId="21" numFmtId="0" xfId="0" applyAlignment="1" applyBorder="1" applyFill="1" applyFont="1">
      <alignment vertical="center"/>
    </xf>
    <xf borderId="40" fillId="2" fontId="1" numFmtId="0" xfId="0" applyAlignment="1" applyBorder="1" applyFill="1" applyFont="1">
      <alignment vertical="center"/>
    </xf>
    <xf borderId="41" fillId="2" fontId="1" numFmtId="0" xfId="0" applyAlignment="1" applyBorder="1" applyFill="1" applyFont="1">
      <alignment vertical="center"/>
    </xf>
    <xf borderId="42" fillId="2" fontId="1" numFmtId="0" xfId="0" applyAlignment="1" applyBorder="1" applyFill="1" applyFont="1">
      <alignment vertical="center"/>
    </xf>
    <xf borderId="34" fillId="2" fontId="19" numFmtId="0" xfId="0" applyAlignment="1" applyBorder="1" applyFill="1" applyFont="1">
      <alignment horizontal="center" vertical="center"/>
    </xf>
    <xf borderId="29" fillId="2" fontId="23" numFmtId="0" xfId="0" applyAlignment="1" applyBorder="1" applyFill="1" applyFont="1">
      <alignment shrinkToFit="0" vertical="top" wrapText="1"/>
    </xf>
    <xf borderId="20" fillId="2" fontId="24" numFmtId="0" xfId="0" applyAlignment="1" applyBorder="1" applyFill="1" applyFont="1">
      <alignment horizontal="left" shrinkToFit="0" vertical="top" wrapText="1"/>
    </xf>
    <xf borderId="32" fillId="2" fontId="24" numFmtId="0" xfId="0" applyAlignment="1" applyBorder="1" applyFill="1" applyFont="1">
      <alignment horizontal="left" shrinkToFit="0" vertical="top" wrapText="1"/>
    </xf>
    <xf borderId="29" fillId="2" fontId="25" numFmtId="0" xfId="0" applyAlignment="1" applyBorder="1" applyFill="1" applyFont="1">
      <alignment horizontal="center" shrinkToFit="0" vertical="center" wrapText="1"/>
    </xf>
    <xf borderId="20" fillId="2" fontId="25" numFmtId="0" xfId="0" applyAlignment="1" applyBorder="1" applyFill="1" applyFont="1">
      <alignment horizontal="center" shrinkToFit="0" vertical="center" wrapText="1"/>
    </xf>
    <xf borderId="22" fillId="0" fontId="26" numFmtId="0" xfId="0" applyAlignment="1" applyBorder="1" applyFont="1">
      <alignment vertical="center"/>
    </xf>
    <xf borderId="16" fillId="0" fontId="26" numFmtId="0" xfId="0" applyAlignment="1" applyBorder="1" applyFont="1">
      <alignment vertical="center"/>
    </xf>
    <xf borderId="13" fillId="2" fontId="25" numFmtId="0" xfId="0" applyAlignment="1" applyBorder="1" applyFill="1" applyFont="1">
      <alignment horizontal="center" vertical="center"/>
    </xf>
    <xf borderId="15" fillId="2" fontId="25" numFmtId="0" xfId="0" applyAlignment="1" applyBorder="1" applyFill="1" applyFont="1">
      <alignment horizontal="center" shrinkToFit="0" vertical="center" wrapText="1"/>
    </xf>
    <xf borderId="43" fillId="0" fontId="6" numFmtId="0" xfId="0" applyAlignment="1" applyBorder="1" applyFont="1">
      <alignment vertical="center"/>
    </xf>
    <xf borderId="20" fillId="2" fontId="19" numFmtId="0" xfId="0" applyAlignment="1" applyBorder="1" applyFill="1" applyFont="1">
      <alignment horizontal="center" shrinkToFit="0" vertical="top" wrapText="1"/>
    </xf>
    <xf borderId="20" fillId="2" fontId="19" numFmtId="0" xfId="0" applyAlignment="1" applyBorder="1" applyFill="1" applyFont="1">
      <alignment horizontal="left" shrinkToFit="0" vertical="top" wrapText="1"/>
    </xf>
    <xf borderId="32" fillId="2" fontId="19" numFmtId="0" xfId="0" applyAlignment="1" applyBorder="1" applyFill="1" applyFont="1">
      <alignment horizontal="left" shrinkToFit="0" vertical="top" wrapText="1"/>
    </xf>
    <xf borderId="29" fillId="2" fontId="20" numFmtId="0" xfId="0" applyAlignment="1" applyBorder="1" applyFill="1" applyFont="1">
      <alignment horizontal="left" vertical="center"/>
    </xf>
    <xf borderId="20" fillId="2" fontId="20" numFmtId="0" xfId="0" applyAlignment="1" applyBorder="1" applyFill="1" applyFont="1">
      <alignment horizontal="left" vertical="center"/>
    </xf>
    <xf borderId="20" fillId="2" fontId="20" numFmtId="0" xfId="0" applyAlignment="1" applyBorder="1" applyFill="1" applyFont="1">
      <alignment horizontal="center" vertical="center"/>
    </xf>
    <xf borderId="32" fillId="2" fontId="20" numFmtId="0" xfId="0" applyAlignment="1" applyBorder="1" applyFill="1" applyFont="1">
      <alignment horizontal="left" vertical="center"/>
    </xf>
    <xf borderId="29" fillId="2" fontId="19" numFmtId="0" xfId="0" applyAlignment="1" applyBorder="1" applyFill="1" applyFont="1">
      <alignment horizontal="center" vertical="center"/>
    </xf>
    <xf borderId="29" fillId="2" fontId="20" numFmtId="0" xfId="0" applyAlignment="1" applyBorder="1" applyFill="1" applyFont="1">
      <alignment vertical="center"/>
    </xf>
    <xf borderId="20" fillId="2" fontId="20" numFmtId="0" xfId="0" applyAlignment="1" applyBorder="1" applyFill="1" applyFont="1">
      <alignment vertical="center"/>
    </xf>
    <xf borderId="32" fillId="2" fontId="20" numFmtId="0" xfId="0" applyAlignment="1" applyBorder="1" applyFill="1" applyFont="1">
      <alignment vertical="center"/>
    </xf>
    <xf borderId="29" fillId="2" fontId="25" numFmtId="0" xfId="0" applyAlignment="1" applyBorder="1" applyFill="1" applyFont="1">
      <alignment horizontal="center" vertical="center"/>
    </xf>
    <xf borderId="15" fillId="2" fontId="25" numFmtId="0" xfId="0" applyAlignment="1" applyBorder="1" applyFill="1" applyFont="1">
      <alignment horizontal="left" shrinkToFit="0" vertical="center" wrapText="1"/>
    </xf>
    <xf borderId="31" fillId="2" fontId="19" numFmtId="0" xfId="0" applyAlignment="1" applyBorder="1" applyFill="1" applyFont="1">
      <alignment horizontal="center" vertical="top"/>
    </xf>
    <xf borderId="22" fillId="0" fontId="20" numFmtId="0" xfId="0" applyAlignment="1" applyBorder="1" applyFont="1">
      <alignment vertical="center"/>
    </xf>
    <xf borderId="15" fillId="0" fontId="20" numFmtId="0" xfId="0" applyAlignment="1" applyBorder="1" applyFont="1">
      <alignment vertical="center"/>
    </xf>
    <xf borderId="15" fillId="2" fontId="19" numFmtId="0" xfId="0" applyAlignment="1" applyBorder="1" applyFill="1" applyFont="1">
      <alignment horizontal="left" shrinkToFit="0" vertical="center" wrapText="1"/>
    </xf>
    <xf borderId="44" fillId="2" fontId="19" numFmtId="0" xfId="0" applyAlignment="1" applyBorder="1" applyFill="1" applyFont="1">
      <alignment horizontal="left" shrinkToFit="0" vertical="top" wrapText="1"/>
    </xf>
    <xf borderId="45" fillId="0" fontId="6" numFmtId="0" xfId="0" applyAlignment="1" applyBorder="1" applyFont="1">
      <alignment vertical="center"/>
    </xf>
    <xf quotePrefix="1" borderId="15" fillId="2" fontId="19" numFmtId="0" xfId="0" applyAlignment="1" applyBorder="1" applyFill="1" applyFont="1">
      <alignment horizontal="left" shrinkToFit="0" vertical="center" wrapText="1"/>
    </xf>
    <xf borderId="46" fillId="0" fontId="6" numFmtId="0" xfId="0" applyAlignment="1" applyBorder="1" applyFont="1">
      <alignment vertical="center"/>
    </xf>
    <xf borderId="47" fillId="0" fontId="6" numFmtId="0" xfId="0" applyAlignment="1" applyBorder="1" applyFont="1">
      <alignment vertical="center"/>
    </xf>
    <xf borderId="48" fillId="0" fontId="6" numFmtId="0" xfId="0" applyAlignment="1" applyBorder="1" applyFont="1">
      <alignment vertical="center"/>
    </xf>
    <xf borderId="49" fillId="0" fontId="6" numFmtId="0" xfId="0" applyAlignment="1" applyBorder="1" applyFont="1">
      <alignment vertical="center"/>
    </xf>
    <xf borderId="50" fillId="2" fontId="19" numFmtId="0" xfId="0" applyAlignment="1" applyBorder="1" applyFill="1" applyFont="1">
      <alignment horizontal="center" vertical="top"/>
    </xf>
    <xf borderId="15" fillId="0" fontId="27" numFmtId="0" xfId="0" applyAlignment="1" applyBorder="1" applyFont="1">
      <alignment vertical="center"/>
    </xf>
    <xf borderId="51" fillId="0" fontId="6" numFmtId="0" xfId="0" applyAlignment="1" applyBorder="1" applyFont="1">
      <alignment vertical="center"/>
    </xf>
    <xf borderId="52" fillId="0" fontId="6" numFmtId="0" xfId="0" applyAlignment="1" applyBorder="1" applyFont="1">
      <alignment vertical="center"/>
    </xf>
    <xf borderId="44" fillId="2" fontId="28" numFmtId="0" xfId="0" applyAlignment="1" applyBorder="1" applyFill="1" applyFont="1">
      <alignment horizontal="left" vertical="center"/>
    </xf>
    <xf borderId="0" fillId="0" fontId="29" numFmtId="0" xfId="0" applyAlignment="1" applyFont="1">
      <alignment horizontal="right" vertical="bottom"/>
    </xf>
    <xf borderId="0" fillId="0" fontId="4" numFmtId="0" xfId="0" applyAlignment="1" applyFont="1">
      <alignment vertical="top"/>
    </xf>
    <xf borderId="0" fillId="0" fontId="4" numFmtId="0" xfId="0" applyAlignment="1" applyFont="1">
      <alignment horizontal="right" vertical="bottom"/>
    </xf>
    <xf borderId="0" fillId="0" fontId="30" numFmtId="0" xfId="0" applyAlignment="1" applyFont="1">
      <alignment vertical="center"/>
    </xf>
    <xf borderId="0" fillId="0" fontId="31" numFmtId="0" xfId="0" applyAlignment="1" applyFont="1">
      <alignment horizontal="center" vertical="bottom"/>
    </xf>
    <xf quotePrefix="1" borderId="15" fillId="2" fontId="19" numFmtId="0" xfId="0" applyAlignment="1" applyBorder="1" applyFill="1" applyFont="1">
      <alignment horizontal="left" vertical="center"/>
    </xf>
    <xf borderId="44" fillId="2" fontId="23" numFmtId="0" xfId="0" applyAlignment="1" applyBorder="1" applyFill="1" applyFont="1">
      <alignment horizontal="left" vertical="top"/>
    </xf>
    <xf borderId="15" fillId="5" fontId="9" numFmtId="0" xfId="0" applyAlignment="1" applyBorder="1" applyFill="1" applyFont="1">
      <alignment horizontal="left" vertical="bottom"/>
    </xf>
    <xf borderId="24" fillId="2" fontId="20" numFmtId="0" xfId="0" applyAlignment="1" applyBorder="1" applyFill="1" applyFont="1">
      <alignment vertical="center"/>
    </xf>
    <xf borderId="13" fillId="0" fontId="4" numFmtId="0" xfId="0" applyAlignment="1" applyBorder="1" applyFont="1">
      <alignment horizontal="center" vertical="top"/>
    </xf>
    <xf borderId="26" fillId="2" fontId="20" numFmtId="0" xfId="0" applyAlignment="1" applyBorder="1" applyFill="1" applyFont="1">
      <alignment vertical="center"/>
    </xf>
    <xf borderId="15" fillId="0" fontId="4" numFmtId="0" xfId="0" applyAlignment="1" applyBorder="1" applyFont="1">
      <alignment horizontal="left" shrinkToFit="0" vertical="top" wrapText="1"/>
    </xf>
    <xf borderId="53" fillId="2" fontId="20" numFmtId="0" xfId="0" applyAlignment="1" applyBorder="1" applyFill="1" applyFont="1">
      <alignment vertical="center"/>
    </xf>
    <xf borderId="30" fillId="2" fontId="20" numFmtId="0" xfId="0" applyAlignment="1" applyBorder="1" applyFill="1" applyFont="1">
      <alignment vertical="center"/>
    </xf>
    <xf borderId="16" fillId="0" fontId="4" numFmtId="0" xfId="0" applyAlignment="1" applyBorder="1" applyFont="1">
      <alignment horizontal="left" vertical="center"/>
    </xf>
    <xf borderId="44" fillId="2" fontId="20" numFmtId="0" xfId="0" applyAlignment="1" applyBorder="1" applyFill="1" applyFont="1">
      <alignment horizontal="left" vertical="top"/>
    </xf>
    <xf borderId="44" fillId="0" fontId="4" numFmtId="0" xfId="0" applyAlignment="1" applyBorder="1" applyFont="1">
      <alignment horizontal="left" vertical="center"/>
    </xf>
    <xf borderId="45" fillId="0" fontId="4" numFmtId="0" xfId="0" applyAlignment="1" applyBorder="1" applyFont="1">
      <alignment horizontal="left" vertical="center"/>
    </xf>
    <xf borderId="15" fillId="0" fontId="4" numFmtId="0" xfId="0" applyAlignment="1" applyBorder="1" applyFont="1">
      <alignment horizontal="center" vertical="top"/>
    </xf>
    <xf borderId="46" fillId="0" fontId="4" numFmtId="0" xfId="0" applyAlignment="1" applyBorder="1" applyFont="1">
      <alignment horizontal="left" shrinkToFit="0" vertical="center" wrapText="1"/>
    </xf>
    <xf borderId="8" fillId="2" fontId="19" numFmtId="0" xfId="0" applyAlignment="1" applyBorder="1" applyFill="1" applyFont="1">
      <alignment horizontal="center" vertical="center"/>
    </xf>
    <xf borderId="35" fillId="0" fontId="4" numFmtId="0" xfId="0" applyAlignment="1" applyBorder="1" applyFont="1">
      <alignment horizontal="center" vertical="top"/>
    </xf>
    <xf borderId="1" fillId="2" fontId="19" numFmtId="0" xfId="0" applyAlignment="1" applyBorder="1" applyFill="1" applyFont="1">
      <alignment horizontal="center" vertical="center"/>
    </xf>
    <xf borderId="15" fillId="0" fontId="32" numFmtId="0" xfId="0" applyAlignment="1" applyBorder="1" applyFont="1">
      <alignment horizontal="center" shrinkToFit="0" vertical="center" wrapText="1"/>
    </xf>
    <xf borderId="35" fillId="0" fontId="33" numFmtId="0" xfId="0" applyAlignment="1" applyBorder="1" applyFont="1">
      <alignment horizontal="center" vertical="top"/>
    </xf>
    <xf borderId="15" fillId="0" fontId="32" numFmtId="0" xfId="0" applyAlignment="1" applyBorder="1" applyFont="1">
      <alignment horizontal="center" vertical="center"/>
    </xf>
    <xf borderId="8" fillId="2" fontId="20" numFmtId="0" xfId="0" applyAlignment="1" applyBorder="1" applyFill="1" applyFont="1">
      <alignment horizontal="center" vertical="center"/>
    </xf>
    <xf borderId="8" fillId="2" fontId="20" numFmtId="164" xfId="0" applyAlignment="1" applyBorder="1" applyFill="1" applyFont="1" applyNumberFormat="1">
      <alignment horizontal="center" vertical="center"/>
    </xf>
    <xf borderId="15" fillId="0" fontId="4" numFmtId="0" xfId="0" applyAlignment="1" applyBorder="1" applyFont="1">
      <alignment horizontal="left" shrinkToFit="0" vertical="bottom" wrapText="1"/>
    </xf>
    <xf borderId="0" fillId="0" fontId="16" numFmtId="0" xfId="0" applyAlignment="1" applyFont="1">
      <alignment horizontal="center" vertical="bottom"/>
    </xf>
    <xf borderId="15" fillId="0" fontId="4" numFmtId="0" xfId="0" applyAlignment="1" applyBorder="1" applyFont="1">
      <alignment horizontal="left" vertical="bottom"/>
    </xf>
    <xf borderId="22" fillId="0" fontId="4" numFmtId="0" xfId="0" applyAlignment="1" applyBorder="1" applyFont="1">
      <alignment horizontal="left" shrinkToFit="0" vertical="top" wrapText="1"/>
    </xf>
    <xf borderId="46" fillId="0" fontId="4" numFmtId="0" xfId="0" applyAlignment="1" applyBorder="1" applyFont="1">
      <alignment vertical="bottom"/>
    </xf>
    <xf borderId="0" fillId="0" fontId="34" numFmtId="0" xfId="0" applyAlignment="1" applyFont="1">
      <alignment horizontal="center" vertical="center"/>
    </xf>
    <xf borderId="15" fillId="0" fontId="35" numFmtId="0" xfId="0" applyAlignment="1" applyBorder="1" applyFont="1">
      <alignment horizontal="center" vertical="center"/>
    </xf>
    <xf borderId="15" fillId="0" fontId="33" numFmtId="0" xfId="0" applyAlignment="1" applyBorder="1" applyFont="1">
      <alignment horizontal="left" shrinkToFit="0" vertical="center" wrapText="1"/>
    </xf>
    <xf borderId="0" fillId="0" fontId="4" numFmtId="0" xfId="0" applyAlignment="1" applyFont="1">
      <alignment horizontal="center" vertical="top"/>
    </xf>
    <xf borderId="0" fillId="0" fontId="4" numFmtId="0" xfId="0" applyAlignment="1" applyFont="1">
      <alignment horizontal="left" vertical="bottom"/>
    </xf>
    <xf borderId="0" fillId="0" fontId="4" numFmtId="164" xfId="0" applyAlignment="1" applyFont="1" applyNumberFormat="1">
      <alignment horizontal="center" vertical="center"/>
    </xf>
    <xf borderId="0" fillId="0" fontId="4" numFmtId="49" xfId="0" applyAlignment="1" applyFont="1" applyNumberFormat="1">
      <alignment horizontal="center" vertical="bottom"/>
    </xf>
    <xf borderId="0" fillId="0" fontId="4" numFmtId="1" xfId="0" applyAlignment="1" applyFont="1" applyNumberFormat="1">
      <alignment horizontal="center" vertical="bottom"/>
    </xf>
    <xf borderId="0" fillId="0" fontId="36" numFmtId="0" xfId="0" applyAlignment="1" applyFont="1">
      <alignment horizontal="right" vertical="bottom"/>
    </xf>
    <xf borderId="0" fillId="0" fontId="37" numFmtId="0" xfId="0" applyAlignment="1" applyFont="1">
      <alignment horizontal="center" vertical="bottom"/>
    </xf>
    <xf borderId="0" fillId="0" fontId="18" numFmtId="0" xfId="0" applyAlignment="1" applyFont="1">
      <alignment horizontal="center" vertical="bottom"/>
    </xf>
    <xf borderId="0" fillId="0" fontId="38" numFmtId="0" xfId="0" applyAlignment="1" applyFont="1">
      <alignment horizontal="center" vertical="center"/>
    </xf>
    <xf borderId="0" fillId="0" fontId="18" numFmtId="0" xfId="0" applyAlignment="1" applyFont="1">
      <alignment vertical="bottom"/>
    </xf>
    <xf borderId="0" fillId="0" fontId="18" numFmtId="0" xfId="0" applyAlignment="1" applyFont="1">
      <alignment vertical="top"/>
    </xf>
    <xf borderId="37" fillId="0" fontId="18" numFmtId="0" xfId="0" applyAlignment="1" applyBorder="1" applyFont="1">
      <alignment horizontal="center" vertical="bottom"/>
    </xf>
    <xf borderId="15" fillId="0" fontId="18" numFmtId="0" xfId="0" applyAlignment="1" applyBorder="1" applyFont="1">
      <alignment horizontal="left" vertical="center"/>
    </xf>
    <xf borderId="22" fillId="0" fontId="18" numFmtId="0" xfId="0" applyAlignment="1" applyBorder="1" applyFont="1">
      <alignment horizontal="right" vertical="center"/>
    </xf>
    <xf borderId="0" fillId="0" fontId="18" numFmtId="0" xfId="0" applyAlignment="1" applyFont="1">
      <alignment horizontal="center" vertical="center"/>
    </xf>
    <xf borderId="13" fillId="9" fontId="30" numFmtId="0" xfId="0" applyAlignment="1" applyBorder="1" applyFill="1" applyFont="1">
      <alignment horizontal="center" vertical="center"/>
    </xf>
    <xf borderId="15" fillId="9" fontId="30" numFmtId="0" xfId="0" applyAlignment="1" applyBorder="1" applyFill="1" applyFont="1">
      <alignment horizontal="center" vertical="center"/>
    </xf>
    <xf borderId="13" fillId="9" fontId="18" numFmtId="0" xfId="0" applyAlignment="1" applyBorder="1" applyFill="1" applyFont="1">
      <alignment horizontal="center" vertical="center"/>
    </xf>
    <xf borderId="13" fillId="0" fontId="27" numFmtId="0" xfId="0" applyAlignment="1" applyBorder="1" applyFont="1">
      <alignment horizontal="center" vertical="center"/>
    </xf>
    <xf borderId="15" fillId="0" fontId="27" numFmtId="0" xfId="0" applyAlignment="1" applyBorder="1" applyFont="1">
      <alignment horizontal="left" vertical="center"/>
    </xf>
    <xf borderId="15" fillId="0" fontId="26" numFmtId="0" xfId="0" applyAlignment="1" applyBorder="1" applyFont="1">
      <alignment horizontal="left" vertical="center"/>
    </xf>
    <xf borderId="44" fillId="0" fontId="26" numFmtId="164" xfId="0" applyAlignment="1" applyBorder="1" applyFont="1" applyNumberFormat="1">
      <alignment horizontal="left" vertical="center"/>
    </xf>
    <xf borderId="15" fillId="0" fontId="26" numFmtId="49" xfId="0" applyAlignment="1" applyBorder="1" applyFont="1" applyNumberFormat="1">
      <alignment horizontal="left" vertical="center"/>
    </xf>
    <xf borderId="44" fillId="0" fontId="26" numFmtId="1" xfId="0" applyAlignment="1" applyBorder="1" applyFont="1" applyNumberFormat="1">
      <alignment horizontal="left" vertical="center"/>
    </xf>
    <xf borderId="44" fillId="0" fontId="26" numFmtId="0" xfId="0" applyAlignment="1" applyBorder="1" applyFont="1">
      <alignment horizontal="left" vertical="center"/>
    </xf>
    <xf borderId="15" fillId="9" fontId="30" numFmtId="0" xfId="0" applyAlignment="1" applyBorder="1" applyFill="1" applyFont="1">
      <alignment horizontal="center" shrinkToFit="0" vertical="center" wrapText="1"/>
    </xf>
    <xf borderId="44" fillId="9" fontId="30" numFmtId="0" xfId="0" applyAlignment="1" applyBorder="1" applyFill="1" applyFont="1">
      <alignment horizontal="center" shrinkToFit="0" vertical="center" wrapText="1"/>
    </xf>
    <xf borderId="18" fillId="9" fontId="30" numFmtId="0" xfId="0" applyAlignment="1" applyBorder="1" applyFill="1" applyFont="1">
      <alignment horizontal="center" shrinkToFit="0" vertical="center" wrapText="1"/>
    </xf>
    <xf borderId="50" fillId="4" fontId="39" numFmtId="0" xfId="0" applyAlignment="1" applyBorder="1" applyFill="1" applyFont="1">
      <alignment horizontal="center" shrinkToFit="0" vertical="bottom" wrapText="1"/>
    </xf>
    <xf borderId="31" fillId="4" fontId="18" numFmtId="0" xfId="0" applyAlignment="1" applyBorder="1" applyFill="1" applyFont="1">
      <alignment horizontal="center" shrinkToFit="0" vertical="center" wrapText="1"/>
    </xf>
    <xf borderId="0" fillId="0" fontId="18" numFmtId="0" xfId="0" applyAlignment="1" applyFont="1">
      <alignment horizontal="center" shrinkToFit="0" vertical="center" wrapText="1"/>
    </xf>
    <xf borderId="0" fillId="0" fontId="19" numFmtId="0" xfId="0" applyAlignment="1" applyFont="1">
      <alignment shrinkToFit="0" vertical="center" wrapText="1"/>
    </xf>
    <xf borderId="15" fillId="9" fontId="30" numFmtId="0" xfId="0" applyAlignment="1" applyBorder="1" applyFill="1" applyFont="1">
      <alignment horizontal="left" vertical="center"/>
    </xf>
    <xf borderId="0" fillId="0" fontId="19" numFmtId="0" xfId="0" applyAlignment="1" applyFont="1">
      <alignment vertical="center"/>
    </xf>
    <xf borderId="34" fillId="4" fontId="18" numFmtId="0" xfId="0" applyAlignment="1" applyBorder="1" applyFill="1" applyFont="1">
      <alignment horizontal="center" vertical="top"/>
    </xf>
    <xf borderId="44" fillId="4" fontId="18" numFmtId="0" xfId="0" applyAlignment="1" applyBorder="1" applyFill="1" applyFont="1">
      <alignment horizontal="left" shrinkToFit="0" vertical="center" wrapText="1"/>
    </xf>
    <xf quotePrefix="1" borderId="31" fillId="4" fontId="18" numFmtId="0" xfId="0" applyAlignment="1" applyBorder="1" applyFill="1" applyFont="1">
      <alignment horizontal="left" readingOrder="0" shrinkToFit="0" vertical="top" wrapText="1"/>
    </xf>
    <xf borderId="26" fillId="4" fontId="39" numFmtId="0" xfId="0" applyAlignment="1" applyBorder="1" applyFill="1" applyFont="1">
      <alignment horizontal="center" shrinkToFit="0" vertical="top" wrapText="1"/>
    </xf>
    <xf borderId="28" fillId="4" fontId="40" numFmtId="0" xfId="0" applyAlignment="1" applyBorder="1" applyFill="1" applyFont="1">
      <alignment horizontal="center" shrinkToFit="0" vertical="top" wrapText="1"/>
    </xf>
    <xf borderId="1" fillId="4" fontId="18" numFmtId="0" xfId="0" applyAlignment="1" applyBorder="1" applyFill="1" applyFont="1">
      <alignment horizontal="left" vertical="top"/>
    </xf>
    <xf borderId="13" fillId="4" fontId="18" numFmtId="0" xfId="0" applyAlignment="1" applyBorder="1" applyFill="1" applyFont="1">
      <alignment horizontal="center" vertical="top"/>
    </xf>
    <xf borderId="30" fillId="4" fontId="39" numFmtId="0" xfId="0" applyAlignment="1" applyBorder="1" applyFill="1" applyFont="1">
      <alignment vertical="bottom"/>
    </xf>
    <xf borderId="34" fillId="4" fontId="40" numFmtId="0" xfId="0" applyAlignment="1" applyBorder="1" applyFill="1" applyFont="1">
      <alignment shrinkToFit="0" vertical="top" wrapText="1"/>
    </xf>
    <xf borderId="31" fillId="4" fontId="40" numFmtId="0" xfId="0" applyAlignment="1" applyBorder="1" applyFill="1" applyFont="1">
      <alignment horizontal="center" shrinkToFit="0" vertical="top" wrapText="1"/>
    </xf>
    <xf borderId="0" fillId="0" fontId="18" numFmtId="0" xfId="0" applyAlignment="1" applyFont="1">
      <alignment shrinkToFit="0" vertical="center" wrapText="1"/>
    </xf>
    <xf borderId="1" fillId="4" fontId="18" numFmtId="0" xfId="0" applyAlignment="1" applyBorder="1" applyFill="1" applyFont="1">
      <alignment vertical="bottom"/>
    </xf>
    <xf borderId="15" fillId="2" fontId="20" numFmtId="0" xfId="0" applyAlignment="1" applyBorder="1" applyFill="1" applyFont="1">
      <alignment shrinkToFit="0" vertical="center" wrapText="1"/>
    </xf>
    <xf quotePrefix="1" borderId="31" fillId="4" fontId="18" numFmtId="0" xfId="0" applyAlignment="1" applyBorder="1" applyFill="1" applyFont="1">
      <alignment horizontal="left" shrinkToFit="0" vertical="top" wrapText="1"/>
    </xf>
    <xf borderId="29" fillId="4" fontId="18" numFmtId="0" xfId="0" applyAlignment="1" applyBorder="1" applyFill="1" applyFont="1">
      <alignment horizontal="center" vertical="top"/>
    </xf>
    <xf borderId="54" fillId="4" fontId="18" numFmtId="0" xfId="0" applyAlignment="1" applyBorder="1" applyFill="1" applyFont="1">
      <alignment horizontal="left" shrinkToFit="0" vertical="center" wrapText="1"/>
    </xf>
    <xf borderId="55" fillId="0" fontId="6" numFmtId="0" xfId="0" applyAlignment="1" applyBorder="1" applyFont="1">
      <alignment vertical="center"/>
    </xf>
    <xf borderId="15" fillId="2" fontId="20" numFmtId="0" xfId="0" applyAlignment="1" applyBorder="1" applyFill="1" applyFont="1">
      <alignment shrinkToFit="0" vertical="top" wrapText="1"/>
    </xf>
    <xf borderId="24" fillId="4" fontId="18" numFmtId="0" xfId="0" applyAlignment="1" applyBorder="1" applyFill="1" applyFont="1">
      <alignment horizontal="center" vertical="top"/>
    </xf>
    <xf borderId="56" fillId="0" fontId="6" numFmtId="0" xfId="0" applyAlignment="1" applyBorder="1" applyFont="1">
      <alignment vertical="center"/>
    </xf>
    <xf borderId="57" fillId="0" fontId="6" numFmtId="0" xfId="0" applyAlignment="1" applyBorder="1" applyFont="1">
      <alignment vertical="center"/>
    </xf>
    <xf borderId="22" fillId="0" fontId="39" numFmtId="0" xfId="0" applyAlignment="1" applyBorder="1" applyFont="1">
      <alignment vertical="center"/>
    </xf>
    <xf borderId="16" fillId="0" fontId="39" numFmtId="0" xfId="0" applyAlignment="1" applyBorder="1" applyFont="1">
      <alignment vertical="center"/>
    </xf>
    <xf borderId="15" fillId="2" fontId="19" numFmtId="0" xfId="0" applyAlignment="1" applyBorder="1" applyFill="1" applyFont="1">
      <alignment horizontal="center" shrinkToFit="0" vertical="top" wrapText="1"/>
    </xf>
    <xf borderId="24" fillId="2" fontId="25" numFmtId="0" xfId="0" applyAlignment="1" applyBorder="1" applyFill="1" applyFont="1">
      <alignment shrinkToFit="0" vertical="top" wrapText="1"/>
    </xf>
    <xf borderId="36" fillId="0" fontId="39" numFmtId="0" xfId="0" applyAlignment="1" applyBorder="1" applyFont="1">
      <alignment vertical="center"/>
    </xf>
    <xf borderId="45" fillId="0" fontId="39" numFmtId="0" xfId="0" applyAlignment="1" applyBorder="1" applyFont="1">
      <alignment vertical="center"/>
    </xf>
    <xf borderId="13" fillId="2" fontId="19" numFmtId="0" xfId="0" applyAlignment="1" applyBorder="1" applyFill="1" applyFont="1">
      <alignment horizontal="center" shrinkToFit="0" vertical="top" wrapText="1"/>
    </xf>
    <xf borderId="17" fillId="4" fontId="18" numFmtId="0" xfId="0" applyAlignment="1" applyBorder="1" applyFill="1" applyFont="1">
      <alignment horizontal="center" vertical="top"/>
    </xf>
    <xf borderId="2" fillId="2" fontId="19" numFmtId="0" xfId="0" applyAlignment="1" applyBorder="1" applyFill="1" applyFont="1">
      <alignment horizontal="center" shrinkToFit="0" vertical="top" wrapText="1"/>
    </xf>
    <xf borderId="17" fillId="2" fontId="19" numFmtId="0" xfId="0" applyAlignment="1" applyBorder="1" applyFill="1" applyFont="1">
      <alignment shrinkToFit="0" vertical="top" wrapText="1"/>
    </xf>
    <xf borderId="13" fillId="2" fontId="25" numFmtId="0" xfId="0" applyAlignment="1" applyBorder="1" applyFill="1" applyFont="1">
      <alignment shrinkToFit="0" vertical="top" wrapText="1"/>
    </xf>
    <xf borderId="13" fillId="0" fontId="39" numFmtId="0" xfId="0" applyAlignment="1" applyBorder="1" applyFont="1">
      <alignment vertical="center"/>
    </xf>
    <xf borderId="15" fillId="0" fontId="26" numFmtId="0" xfId="0" applyAlignment="1" applyBorder="1" applyFont="1">
      <alignment horizontal="center" vertical="center"/>
    </xf>
    <xf borderId="13" fillId="0" fontId="26" numFmtId="0" xfId="0" applyAlignment="1" applyBorder="1" applyFont="1">
      <alignment vertical="center"/>
    </xf>
    <xf borderId="58" fillId="9" fontId="30" numFmtId="0" xfId="0" applyAlignment="1" applyBorder="1" applyFill="1" applyFont="1">
      <alignment horizontal="left" vertical="center"/>
    </xf>
    <xf borderId="59" fillId="0" fontId="6" numFmtId="0" xfId="0" applyAlignment="1" applyBorder="1" applyFont="1">
      <alignment vertical="center"/>
    </xf>
    <xf borderId="60" fillId="0" fontId="6" numFmtId="0" xfId="0" applyAlignment="1" applyBorder="1" applyFont="1">
      <alignment vertical="center"/>
    </xf>
    <xf borderId="1" fillId="4" fontId="39" numFmtId="0" xfId="0" applyAlignment="1" applyBorder="1" applyFill="1" applyFont="1">
      <alignment horizontal="center" vertical="bottom"/>
    </xf>
    <xf borderId="1" fillId="4" fontId="40" numFmtId="0" xfId="0" applyAlignment="1" applyBorder="1" applyFill="1" applyFont="1">
      <alignment horizontal="center" vertical="bottom"/>
    </xf>
    <xf borderId="13" fillId="4" fontId="18" numFmtId="0" xfId="0" applyAlignment="1" applyBorder="1" applyFill="1" applyFont="1">
      <alignment horizontal="center" vertical="center"/>
    </xf>
    <xf borderId="29" fillId="4" fontId="30" numFmtId="0" xfId="0" applyAlignment="1" applyBorder="1" applyFill="1" applyFont="1">
      <alignment vertical="center"/>
    </xf>
    <xf borderId="20" fillId="4" fontId="30" numFmtId="0" xfId="0" applyAlignment="1" applyBorder="1" applyFill="1" applyFont="1">
      <alignment vertical="center"/>
    </xf>
    <xf borderId="32" fillId="4" fontId="30" numFmtId="0" xfId="0" applyAlignment="1" applyBorder="1" applyFill="1" applyFont="1">
      <alignment vertical="center"/>
    </xf>
    <xf borderId="31" fillId="4" fontId="39" numFmtId="0" xfId="0" applyAlignment="1" applyBorder="1" applyFill="1" applyFont="1">
      <alignment horizontal="center" shrinkToFit="0" vertical="center" wrapText="1"/>
    </xf>
    <xf borderId="15" fillId="4" fontId="30" numFmtId="0" xfId="0" applyAlignment="1" applyBorder="1" applyFill="1" applyFont="1">
      <alignment horizontal="left" shrinkToFit="0" vertical="center" wrapText="1"/>
    </xf>
    <xf borderId="24" fillId="4" fontId="18" numFmtId="0" xfId="0" applyAlignment="1" applyBorder="1" applyFill="1" applyFont="1">
      <alignment horizontal="center" vertical="center"/>
    </xf>
    <xf borderId="6" fillId="4" fontId="18" numFmtId="0" xfId="0" applyAlignment="1" applyBorder="1" applyFill="1" applyFont="1">
      <alignment vertical="bottom"/>
    </xf>
    <xf borderId="2" fillId="2" fontId="19" numFmtId="0" xfId="0" applyAlignment="1" applyBorder="1" applyFill="1" applyFont="1">
      <alignment horizontal="left" shrinkToFit="0" vertical="top" wrapText="1"/>
    </xf>
    <xf borderId="61" fillId="0" fontId="6" numFmtId="0" xfId="0" applyAlignment="1" applyBorder="1" applyFont="1">
      <alignment vertical="center"/>
    </xf>
    <xf borderId="11" fillId="4" fontId="39" numFmtId="0" xfId="0" applyAlignment="1" applyBorder="1" applyFill="1" applyFont="1">
      <alignment vertical="bottom"/>
    </xf>
    <xf borderId="15" fillId="2" fontId="41" numFmtId="0" xfId="0" applyAlignment="1" applyBorder="1" applyFill="1" applyFont="1">
      <alignment horizontal="left" shrinkToFit="0" vertical="top" wrapText="1"/>
    </xf>
    <xf borderId="44" fillId="0" fontId="26" numFmtId="0" xfId="0" applyAlignment="1" applyBorder="1" applyFont="1">
      <alignment horizontal="left" shrinkToFit="0" vertical="top" wrapText="1"/>
    </xf>
    <xf borderId="13" fillId="4" fontId="39" numFmtId="0" xfId="0" applyAlignment="1" applyBorder="1" applyFill="1" applyFont="1">
      <alignment horizontal="center" shrinkToFit="0" vertical="top" wrapText="1"/>
    </xf>
    <xf borderId="13" fillId="4" fontId="39" numFmtId="0" xfId="0" applyAlignment="1" applyBorder="1" applyFill="1" applyFont="1">
      <alignment vertical="bottom"/>
    </xf>
    <xf borderId="38" fillId="9" fontId="30" numFmtId="0" xfId="0" applyAlignment="1" applyBorder="1" applyFill="1" applyFont="1">
      <alignment horizontal="left" shrinkToFit="0" vertical="top" wrapText="1"/>
    </xf>
    <xf borderId="13" fillId="10" fontId="18" numFmtId="0" xfId="0" applyAlignment="1" applyBorder="1" applyFill="1" applyFont="1">
      <alignment horizontal="center" shrinkToFit="0" vertical="bottom" wrapText="1"/>
    </xf>
    <xf borderId="0" fillId="0" fontId="18" numFmtId="0" xfId="0" applyAlignment="1" applyFont="1">
      <alignment shrinkToFit="0" vertical="bottom" wrapText="1"/>
    </xf>
    <xf borderId="58" fillId="9" fontId="23" numFmtId="0" xfId="0" applyAlignment="1" applyBorder="1" applyFill="1" applyFont="1">
      <alignment horizontal="left" shrinkToFit="0" vertical="center" wrapText="1"/>
    </xf>
    <xf borderId="62" fillId="0" fontId="6" numFmtId="0" xfId="0" applyAlignment="1" applyBorder="1" applyFont="1">
      <alignment vertical="center"/>
    </xf>
    <xf borderId="63" fillId="9" fontId="42" numFmtId="0" xfId="0" applyAlignment="1" applyBorder="1" applyFill="1" applyFont="1">
      <alignment shrinkToFit="0" vertical="top" wrapText="1"/>
    </xf>
    <xf borderId="63" fillId="9" fontId="18" numFmtId="0" xfId="0" applyAlignment="1" applyBorder="1" applyFill="1" applyFont="1">
      <alignment shrinkToFit="0" vertical="top" wrapText="1"/>
    </xf>
    <xf borderId="13" fillId="10" fontId="30" numFmtId="0" xfId="0" applyAlignment="1" applyBorder="1" applyFill="1" applyFont="1">
      <alignment horizontal="center" shrinkToFit="0" vertical="center" wrapText="1"/>
    </xf>
    <xf borderId="13" fillId="10" fontId="43" numFmtId="0" xfId="0" applyAlignment="1" applyBorder="1" applyFill="1" applyFont="1">
      <alignment horizontal="center" shrinkToFit="0" vertical="center" wrapText="1"/>
    </xf>
    <xf borderId="0" fillId="0" fontId="42" numFmtId="0" xfId="0" applyAlignment="1" applyFont="1">
      <alignment shrinkToFit="0" vertical="bottom" wrapText="1"/>
    </xf>
    <xf borderId="15" fillId="9" fontId="18" numFmtId="0" xfId="0" applyAlignment="1" applyBorder="1" applyFill="1" applyFont="1">
      <alignment horizontal="left" vertical="center"/>
    </xf>
    <xf borderId="29" fillId="9" fontId="18" numFmtId="0" xfId="0" applyAlignment="1" applyBorder="1" applyFill="1" applyFont="1">
      <alignment horizontal="center" shrinkToFit="0" vertical="center" wrapText="1"/>
    </xf>
    <xf borderId="13" fillId="4" fontId="30" numFmtId="0" xfId="0" applyAlignment="1" applyBorder="1" applyFill="1" applyFont="1">
      <alignment horizontal="center" vertical="bottom"/>
    </xf>
    <xf borderId="31" fillId="0" fontId="3" numFmtId="0" xfId="0" applyAlignment="1" applyBorder="1" applyFont="1">
      <alignment shrinkToFit="0" vertical="top" wrapText="1"/>
    </xf>
    <xf borderId="15" fillId="0" fontId="44" numFmtId="0" xfId="0" applyAlignment="1" applyBorder="1" applyFont="1">
      <alignment horizontal="left" shrinkToFit="0" vertical="top" wrapText="1"/>
    </xf>
    <xf borderId="64" fillId="4" fontId="3" numFmtId="0" xfId="0" applyAlignment="1" applyBorder="1" applyFill="1" applyFont="1">
      <alignment horizontal="center" shrinkToFit="0" vertical="top" wrapText="1"/>
    </xf>
    <xf borderId="0" fillId="0" fontId="3" numFmtId="0" xfId="0" applyAlignment="1" applyFont="1">
      <alignment shrinkToFit="0" vertical="top" wrapText="1"/>
    </xf>
    <xf borderId="33" fillId="0" fontId="3" numFmtId="0" xfId="0" applyAlignment="1" applyBorder="1" applyFont="1">
      <alignment shrinkToFit="0" vertical="top" wrapText="1"/>
    </xf>
    <xf quotePrefix="1" borderId="46" fillId="0" fontId="3" numFmtId="0" xfId="0" applyAlignment="1" applyBorder="1" applyFont="1">
      <alignment horizontal="left" shrinkToFit="0" vertical="top" wrapText="1"/>
    </xf>
    <xf borderId="46" fillId="0" fontId="45" numFmtId="0" xfId="0" applyAlignment="1" applyBorder="1" applyFont="1">
      <alignment horizontal="left" shrinkToFit="0" vertical="top" wrapText="1"/>
    </xf>
    <xf borderId="31" fillId="4" fontId="39" numFmtId="0" xfId="0" applyAlignment="1" applyBorder="1" applyFill="1" applyFont="1">
      <alignment horizontal="left" shrinkToFit="0" vertical="top" wrapText="1"/>
    </xf>
    <xf borderId="46" fillId="0" fontId="46" numFmtId="0" xfId="0" applyAlignment="1" applyBorder="1" applyFont="1">
      <alignment horizontal="left" shrinkToFit="0" vertical="top" wrapText="1"/>
    </xf>
    <xf borderId="35" fillId="0" fontId="3" numFmtId="0" xfId="0" applyAlignment="1" applyBorder="1" applyFont="1">
      <alignment shrinkToFit="0" vertical="top" wrapText="1"/>
    </xf>
    <xf quotePrefix="1" borderId="48" fillId="0" fontId="3" numFmtId="0" xfId="0" applyAlignment="1" applyBorder="1" applyFont="1">
      <alignment horizontal="left" shrinkToFit="0" vertical="top" wrapText="1"/>
    </xf>
    <xf borderId="2" fillId="9" fontId="30" numFmtId="0" xfId="0" applyAlignment="1" applyBorder="1" applyFill="1" applyFont="1">
      <alignment horizontal="left" shrinkToFit="0" vertical="top" wrapText="1"/>
    </xf>
    <xf borderId="24" fillId="4" fontId="18" numFmtId="0" xfId="0" applyAlignment="1" applyBorder="1" applyFill="1" applyFont="1">
      <alignment horizontal="center" shrinkToFit="0" vertical="bottom" wrapText="1"/>
    </xf>
    <xf borderId="17" fillId="4" fontId="30" numFmtId="0" xfId="0" applyAlignment="1" applyBorder="1" applyFill="1" applyFont="1">
      <alignment horizontal="center" shrinkToFit="0" vertical="bottom" wrapText="1"/>
    </xf>
    <xf borderId="58" fillId="9" fontId="20" numFmtId="0" xfId="0" applyAlignment="1" applyBorder="1" applyFill="1" applyFont="1">
      <alignment horizontal="left" shrinkToFit="0" vertical="center" wrapText="1"/>
    </xf>
    <xf borderId="30" fillId="9" fontId="18" numFmtId="0" xfId="0" applyAlignment="1" applyBorder="1" applyFill="1" applyFont="1">
      <alignment shrinkToFit="0" vertical="top" wrapText="1"/>
    </xf>
    <xf borderId="53" fillId="4" fontId="30" numFmtId="0" xfId="0" applyAlignment="1" applyBorder="1" applyFill="1" applyFont="1">
      <alignment horizontal="center" shrinkToFit="0" vertical="center" wrapText="1"/>
    </xf>
    <xf borderId="34" fillId="4" fontId="43" numFmtId="0" xfId="0" applyAlignment="1" applyBorder="1" applyFill="1" applyFont="1">
      <alignment horizontal="center" shrinkToFit="0" vertical="center" wrapText="1"/>
    </xf>
    <xf borderId="0" fillId="0" fontId="18" numFmtId="0" xfId="0" applyAlignment="1" applyFont="1">
      <alignment horizontal="center" shrinkToFit="0" vertical="bottom" wrapText="1"/>
    </xf>
    <xf borderId="58" fillId="9" fontId="19" numFmtId="0" xfId="0" applyAlignment="1" applyBorder="1" applyFill="1" applyFont="1">
      <alignment horizontal="left" shrinkToFit="0" vertical="center" wrapText="1"/>
    </xf>
    <xf borderId="8" fillId="4" fontId="40" numFmtId="0" xfId="0" applyAlignment="1" applyBorder="1" applyFill="1" applyFont="1">
      <alignment horizontal="left" shrinkToFit="0" vertical="center" wrapText="1"/>
    </xf>
    <xf borderId="8" fillId="4" fontId="18" numFmtId="0" xfId="0" applyAlignment="1" applyBorder="1" applyFill="1" applyFont="1">
      <alignment horizontal="center" vertical="bottom"/>
    </xf>
    <xf borderId="0" fillId="0" fontId="30" numFmtId="164" xfId="0" applyAlignment="1" applyFont="1" applyNumberFormat="1">
      <alignment horizontal="center" vertical="bottom"/>
    </xf>
    <xf borderId="0" fillId="0" fontId="18" numFmtId="1" xfId="0" applyAlignment="1" applyFont="1" applyNumberFormat="1">
      <alignment horizontal="center" vertical="bottom"/>
    </xf>
    <xf borderId="0" fillId="0" fontId="2" numFmtId="0" xfId="0" applyAlignment="1" applyFont="1">
      <alignment vertical="center"/>
    </xf>
    <xf borderId="0" fillId="0" fontId="2" numFmtId="0" xfId="0" applyAlignment="1" applyFont="1">
      <alignment horizontal="center" vertical="bottom"/>
    </xf>
    <xf borderId="0" fillId="0" fontId="2" numFmtId="0" xfId="0" applyAlignment="1" applyFont="1">
      <alignment vertical="bottom"/>
    </xf>
    <xf borderId="0" fillId="0" fontId="2" numFmtId="0" xfId="0" applyAlignment="1" applyFont="1">
      <alignment horizontal="center" vertical="center"/>
    </xf>
    <xf borderId="0" fillId="0" fontId="15" numFmtId="0" xfId="0" applyAlignment="1" applyFont="1">
      <alignment horizontal="center" vertical="bottom"/>
    </xf>
    <xf borderId="37" fillId="0" fontId="33" numFmtId="0" xfId="0" applyAlignment="1" applyBorder="1" applyFont="1">
      <alignment horizontal="center" shrinkToFit="0" vertical="center" wrapText="1"/>
    </xf>
    <xf borderId="1" fillId="6" fontId="2" numFmtId="0" xfId="0" applyAlignment="1" applyBorder="1" applyFill="1" applyFont="1">
      <alignment vertical="bottom"/>
    </xf>
    <xf borderId="0" fillId="0" fontId="2" numFmtId="0" xfId="0" applyAlignment="1" applyFont="1">
      <alignment horizontal="left" shrinkToFit="0" vertical="bottom" wrapText="1"/>
    </xf>
    <xf borderId="0" fillId="0" fontId="2" numFmtId="0" xfId="0" applyAlignment="1" applyFont="1">
      <alignment horizontal="left" vertical="bottom"/>
    </xf>
    <xf borderId="0" fillId="0" fontId="47" numFmtId="0" xfId="0" applyAlignment="1" applyFont="1">
      <alignment horizontal="center" vertical="bottom"/>
    </xf>
    <xf borderId="1" fillId="6" fontId="15" numFmtId="0" xfId="0" applyAlignment="1" applyBorder="1" applyFill="1" applyFont="1">
      <alignment vertical="bottom"/>
    </xf>
    <xf borderId="0" fillId="0" fontId="15" numFmtId="0" xfId="0" applyAlignment="1" applyFont="1">
      <alignment horizontal="left" vertical="center"/>
    </xf>
    <xf borderId="17" fillId="11" fontId="2" numFmtId="0" xfId="0" applyAlignment="1" applyBorder="1" applyFill="1" applyFont="1">
      <alignment horizontal="center" vertical="bottom"/>
    </xf>
    <xf borderId="29" fillId="11" fontId="2" numFmtId="0" xfId="0" applyAlignment="1" applyBorder="1" applyFill="1" applyFont="1">
      <alignment vertical="bottom"/>
    </xf>
    <xf borderId="20" fillId="11" fontId="2" numFmtId="0" xfId="0" applyAlignment="1" applyBorder="1" applyFill="1" applyFont="1">
      <alignment horizontal="center" vertical="center"/>
    </xf>
    <xf borderId="32" fillId="11" fontId="2" numFmtId="0" xfId="0" applyAlignment="1" applyBorder="1" applyFill="1" applyFont="1">
      <alignment vertical="bottom"/>
    </xf>
    <xf borderId="6" fillId="11" fontId="2" numFmtId="0" xfId="0" applyAlignment="1" applyBorder="1" applyFill="1" applyFont="1">
      <alignment horizontal="center" vertical="bottom"/>
    </xf>
    <xf borderId="13" fillId="0" fontId="2" numFmtId="0" xfId="0" applyAlignment="1" applyBorder="1" applyFont="1">
      <alignment vertical="bottom"/>
    </xf>
    <xf borderId="13" fillId="0" fontId="2" numFmtId="0" xfId="0" applyAlignment="1" applyBorder="1" applyFont="1">
      <alignment horizontal="center" vertical="center"/>
    </xf>
    <xf borderId="13" fillId="0" fontId="2" numFmtId="49" xfId="0" applyAlignment="1" applyBorder="1" applyFont="1" applyNumberFormat="1">
      <alignment vertical="bottom"/>
    </xf>
    <xf borderId="34" fillId="11" fontId="2" numFmtId="0" xfId="0" applyAlignment="1" applyBorder="1" applyFill="1" applyFont="1">
      <alignment horizontal="center" vertical="bottom"/>
    </xf>
    <xf borderId="13" fillId="0" fontId="2" numFmtId="165" xfId="0" applyAlignment="1" applyBorder="1" applyFont="1" applyNumberFormat="1">
      <alignment vertical="bottom"/>
    </xf>
    <xf borderId="13" fillId="0" fontId="2" numFmtId="1" xfId="0" applyAlignment="1" applyBorder="1" applyFont="1" applyNumberFormat="1">
      <alignment horizontal="left" vertical="bottom"/>
    </xf>
    <xf borderId="13" fillId="0" fontId="2" numFmtId="2" xfId="0" applyAlignment="1" applyBorder="1" applyFont="1" applyNumberFormat="1">
      <alignment vertical="bottom"/>
    </xf>
    <xf borderId="13" fillId="0" fontId="2" numFmtId="0" xfId="0" applyAlignment="1" applyBorder="1" applyFont="1">
      <alignment vertical="center"/>
    </xf>
    <xf borderId="13" fillId="0" fontId="2" numFmtId="165" xfId="0" applyAlignment="1" applyBorder="1" applyFont="1" applyNumberFormat="1">
      <alignment shrinkToFit="0" vertical="bottom" wrapText="1"/>
    </xf>
    <xf borderId="13" fillId="2" fontId="2" numFmtId="165" xfId="0" applyAlignment="1" applyBorder="1" applyFill="1" applyFont="1" applyNumberFormat="1">
      <alignment shrinkToFit="0" vertical="center" wrapText="1"/>
    </xf>
    <xf borderId="13" fillId="2" fontId="2" numFmtId="165" xfId="0" applyAlignment="1" applyBorder="1" applyFill="1" applyFont="1" applyNumberFormat="1">
      <alignment vertical="center"/>
    </xf>
    <xf borderId="28" fillId="11" fontId="2" numFmtId="0" xfId="0" applyAlignment="1" applyBorder="1" applyFill="1" applyFont="1">
      <alignment horizontal="center" vertical="bottom"/>
    </xf>
    <xf borderId="13" fillId="0" fontId="15" numFmtId="2" xfId="0" applyAlignment="1" applyBorder="1" applyFont="1" applyNumberFormat="1">
      <alignment vertical="bottom"/>
    </xf>
    <xf borderId="13" fillId="0" fontId="15" numFmtId="2" xfId="0" applyAlignment="1" applyBorder="1" applyFont="1" applyNumberFormat="1">
      <alignment vertical="center"/>
    </xf>
    <xf borderId="44" fillId="0" fontId="2" numFmtId="0" xfId="0" applyAlignment="1" applyBorder="1" applyFont="1">
      <alignment horizontal="center" vertical="bottom"/>
    </xf>
    <xf borderId="36" fillId="0" fontId="6" numFmtId="0" xfId="0" applyAlignment="1" applyBorder="1" applyFont="1">
      <alignment vertical="center"/>
    </xf>
    <xf borderId="15" fillId="0" fontId="2" numFmtId="0" xfId="0" applyAlignment="1" applyBorder="1" applyFont="1">
      <alignment horizontal="center" vertical="bottom"/>
    </xf>
    <xf borderId="6" fillId="11" fontId="2" numFmtId="0" xfId="0" applyAlignment="1" applyBorder="1" applyFill="1" applyFont="1">
      <alignment horizontal="center" vertical="top"/>
    </xf>
    <xf borderId="29" fillId="11" fontId="2" numFmtId="0" xfId="0" applyAlignment="1" applyBorder="1" applyFill="1" applyFont="1">
      <alignment vertical="top"/>
    </xf>
    <xf borderId="36" fillId="0" fontId="2" numFmtId="0" xfId="0" applyAlignment="1" applyBorder="1" applyFont="1">
      <alignment horizontal="center" shrinkToFit="0" vertical="bottom" wrapText="1"/>
    </xf>
    <xf borderId="36" fillId="0" fontId="2" numFmtId="0" xfId="0" applyAlignment="1" applyBorder="1" applyFont="1">
      <alignment horizontal="center" vertical="center"/>
    </xf>
    <xf borderId="45" fillId="0" fontId="2" numFmtId="0" xfId="0" applyAlignment="1" applyBorder="1" applyFont="1">
      <alignment horizontal="center" shrinkToFit="0" vertical="bottom" wrapText="1"/>
    </xf>
    <xf borderId="46" fillId="0" fontId="2" numFmtId="0" xfId="0" applyAlignment="1" applyBorder="1" applyFont="1">
      <alignment horizontal="center" vertical="bottom"/>
    </xf>
    <xf borderId="47" fillId="0" fontId="2" numFmtId="0" xfId="0" applyAlignment="1" applyBorder="1" applyFont="1">
      <alignment horizontal="center" vertical="bottom"/>
    </xf>
    <xf borderId="47" fillId="0" fontId="2" numFmtId="0" xfId="0" applyAlignment="1" applyBorder="1" applyFont="1">
      <alignment vertical="bottom"/>
    </xf>
    <xf borderId="45" fillId="0" fontId="2" numFmtId="0" xfId="0" applyAlignment="1" applyBorder="1" applyFont="1">
      <alignment horizontal="center" vertical="bottom"/>
    </xf>
    <xf borderId="47" fillId="0" fontId="2" numFmtId="165" xfId="0" applyAlignment="1" applyBorder="1" applyFont="1" applyNumberFormat="1">
      <alignment horizontal="center" vertical="bottom"/>
    </xf>
    <xf borderId="48" fillId="0" fontId="2" numFmtId="0" xfId="0" applyAlignment="1" applyBorder="1" applyFont="1">
      <alignment horizontal="center" vertical="bottom"/>
    </xf>
    <xf borderId="37" fillId="0" fontId="2" numFmtId="0" xfId="0" applyAlignment="1" applyBorder="1" applyFont="1">
      <alignment vertical="bottom"/>
    </xf>
    <xf borderId="37" fillId="0" fontId="2" numFmtId="0" xfId="0" applyAlignment="1" applyBorder="1" applyFont="1">
      <alignment horizontal="center" vertical="center"/>
    </xf>
    <xf borderId="49" fillId="0" fontId="2" numFmtId="0" xfId="0" applyAlignment="1" applyBorder="1" applyFont="1">
      <alignment vertical="bottom"/>
    </xf>
    <xf borderId="0" fillId="0" fontId="2" numFmtId="0" xfId="0" applyAlignment="1" applyFont="1">
      <alignment horizontal="center" shrinkToFit="0" vertical="center" wrapText="1"/>
    </xf>
    <xf borderId="0" fillId="0" fontId="48" numFmtId="0" xfId="0" applyAlignment="1" applyFont="1">
      <alignment horizontal="center" vertical="bottom"/>
    </xf>
    <xf borderId="0" fillId="0" fontId="2" numFmtId="1" xfId="0" applyAlignment="1" applyFont="1" applyNumberFormat="1">
      <alignment horizontal="center" vertical="center"/>
    </xf>
    <xf borderId="0" fillId="0" fontId="2" numFmtId="165" xfId="0" applyAlignment="1" applyFont="1" applyNumberFormat="1">
      <alignment horizontal="center" vertical="center"/>
    </xf>
    <xf borderId="0" fillId="0" fontId="49" numFmtId="0" xfId="0" applyAlignment="1" applyFont="1">
      <alignment horizontal="center" vertical="bottom"/>
    </xf>
    <xf borderId="65" fillId="0" fontId="50" numFmtId="0" xfId="0" applyAlignment="1" applyBorder="1" applyFont="1">
      <alignment horizontal="right" shrinkToFit="0" vertical="center" wrapText="1"/>
    </xf>
    <xf borderId="16" fillId="0" fontId="50" numFmtId="0" xfId="0" applyAlignment="1" applyBorder="1" applyFont="1">
      <alignment horizontal="center" shrinkToFit="0" vertical="center" wrapText="1"/>
    </xf>
    <xf borderId="13" fillId="0" fontId="50" numFmtId="0" xfId="0" applyAlignment="1" applyBorder="1" applyFont="1">
      <alignment horizontal="center" shrinkToFit="0" vertical="center" wrapText="1"/>
    </xf>
    <xf borderId="15" fillId="0" fontId="50" numFmtId="0" xfId="0" applyAlignment="1" applyBorder="1" applyFont="1">
      <alignment horizontal="center" vertical="bottom"/>
    </xf>
    <xf borderId="66" fillId="0" fontId="50" numFmtId="0" xfId="0" applyAlignment="1" applyBorder="1" applyFont="1">
      <alignment horizontal="center" shrinkToFit="0" vertical="center" wrapText="1"/>
    </xf>
    <xf borderId="67" fillId="0" fontId="50" numFmtId="0" xfId="0" applyAlignment="1" applyBorder="1" applyFont="1">
      <alignment horizontal="center" shrinkToFit="0" vertical="center" wrapText="1"/>
    </xf>
    <xf borderId="0" fillId="0" fontId="49" numFmtId="0" xfId="0" applyAlignment="1" applyFont="1">
      <alignment horizontal="left" shrinkToFit="0" vertical="bottom" wrapText="1"/>
    </xf>
    <xf borderId="0" fillId="0" fontId="50" numFmtId="0" xfId="0" applyAlignment="1" applyFont="1">
      <alignment horizontal="left" shrinkToFit="0" vertical="center" wrapText="1"/>
    </xf>
    <xf borderId="0" fillId="0" fontId="50" numFmtId="0" xfId="0" applyAlignment="1" applyFont="1">
      <alignment horizontal="center" shrinkToFit="0" vertical="top" wrapText="1"/>
    </xf>
    <xf borderId="13" fillId="0" fontId="49" numFmtId="0" xfId="0" applyAlignment="1" applyBorder="1" applyFont="1">
      <alignment horizontal="center" vertical="center"/>
    </xf>
    <xf borderId="0" fillId="0" fontId="49" numFmtId="0" xfId="0" applyAlignment="1" applyFont="1">
      <alignment horizontal="center" vertical="center"/>
    </xf>
    <xf borderId="13" fillId="0" fontId="51" numFmtId="0" xfId="0" applyAlignment="1" applyBorder="1" applyFont="1">
      <alignment shrinkToFit="0" vertical="center" wrapText="1"/>
    </xf>
    <xf borderId="13" fillId="0" fontId="49" numFmtId="0" xfId="0" applyAlignment="1" applyBorder="1" applyFont="1">
      <alignment horizontal="center" vertical="bottom"/>
    </xf>
    <xf borderId="0" fillId="0" fontId="50" numFmtId="0" xfId="0" applyAlignment="1" applyFont="1">
      <alignment vertical="bottom"/>
    </xf>
    <xf borderId="13" fillId="0" fontId="50" numFmtId="0" xfId="0" applyAlignment="1" applyBorder="1" applyFont="1">
      <alignment vertical="bottom"/>
    </xf>
    <xf borderId="13" fillId="0" fontId="50" numFmtId="1" xfId="0" applyAlignment="1" applyBorder="1" applyFont="1" applyNumberFormat="1">
      <alignment horizontal="center" vertical="bottom"/>
    </xf>
    <xf borderId="0" fillId="0" fontId="50" numFmtId="9" xfId="0" applyAlignment="1" applyFont="1" applyNumberFormat="1">
      <alignment vertical="bottom"/>
    </xf>
    <xf borderId="13" fillId="0" fontId="50" numFmtId="0" xfId="0" applyAlignment="1" applyBorder="1" applyFont="1">
      <alignment horizontal="center" vertical="bottom"/>
    </xf>
    <xf borderId="0" fillId="0" fontId="52" numFmtId="0" xfId="0" applyAlignment="1" applyFont="1">
      <alignment horizontal="center" vertical="center"/>
    </xf>
    <xf borderId="44" fillId="10" fontId="53" numFmtId="0" xfId="0" applyAlignment="1" applyBorder="1" applyFill="1" applyFont="1">
      <alignment horizontal="center" shrinkToFit="0" vertical="center" wrapText="1"/>
    </xf>
    <xf borderId="44" fillId="10" fontId="54" numFmtId="0" xfId="0" applyAlignment="1" applyBorder="1" applyFill="1" applyFont="1">
      <alignment horizontal="center" vertical="center"/>
    </xf>
    <xf borderId="15" fillId="0" fontId="50" numFmtId="0" xfId="0" applyAlignment="1" applyBorder="1" applyFont="1">
      <alignment horizontal="center" vertical="center"/>
    </xf>
    <xf borderId="13" fillId="0" fontId="49" numFmtId="0" xfId="0" applyAlignment="1" applyBorder="1" applyFont="1">
      <alignment horizontal="center" shrinkToFit="0" vertical="center" wrapText="1"/>
    </xf>
    <xf borderId="13" fillId="0" fontId="50" numFmtId="1" xfId="0" applyAlignment="1" applyBorder="1" applyFont="1" applyNumberFormat="1">
      <alignment horizontal="center" vertical="center"/>
    </xf>
    <xf borderId="0" fillId="0" fontId="50" numFmtId="0" xfId="0" applyAlignment="1" applyFont="1">
      <alignment horizontal="center" vertical="bottom"/>
    </xf>
    <xf borderId="15" fillId="0" fontId="55" numFmtId="0" xfId="0" applyAlignment="1" applyBorder="1" applyFont="1">
      <alignment horizontal="center" shrinkToFit="0" vertical="center" wrapText="1"/>
    </xf>
    <xf borderId="13" fillId="0" fontId="50" numFmtId="0" xfId="0" applyAlignment="1" applyBorder="1" applyFont="1">
      <alignment horizontal="center" vertical="center"/>
    </xf>
    <xf borderId="44" fillId="0" fontId="56" numFmtId="0" xfId="0" applyAlignment="1" applyBorder="1" applyFont="1">
      <alignment horizontal="center" shrinkToFit="0" vertical="center" wrapText="1"/>
    </xf>
    <xf borderId="45" fillId="0" fontId="56" numFmtId="0" xfId="0" applyAlignment="1" applyBorder="1" applyFont="1">
      <alignment shrinkToFit="0" vertical="center" wrapText="1"/>
    </xf>
    <xf borderId="44" fillId="0" fontId="56" numFmtId="0" xfId="0" applyAlignment="1" applyBorder="1" applyFont="1">
      <alignment shrinkToFit="0" vertical="center" wrapText="1"/>
    </xf>
    <xf borderId="46" fillId="0" fontId="56" numFmtId="0" xfId="0" applyAlignment="1" applyBorder="1" applyFont="1">
      <alignment shrinkToFit="0" vertical="center" wrapText="1"/>
    </xf>
    <xf borderId="47" fillId="0" fontId="56" numFmtId="0" xfId="0" applyAlignment="1" applyBorder="1" applyFont="1">
      <alignment shrinkToFit="0" vertical="center" wrapText="1"/>
    </xf>
    <xf borderId="46" fillId="0" fontId="56" numFmtId="0" xfId="0" applyAlignment="1" applyBorder="1" applyFont="1">
      <alignment horizontal="center" shrinkToFit="0" vertical="center" wrapText="1"/>
    </xf>
    <xf borderId="47" fillId="0" fontId="56" numFmtId="0" xfId="0" applyAlignment="1" applyBorder="1" applyFont="1">
      <alignment vertical="center"/>
    </xf>
    <xf borderId="46" fillId="0" fontId="56" numFmtId="0" xfId="0" applyAlignment="1" applyBorder="1" applyFont="1">
      <alignment horizontal="center" shrinkToFit="0" vertical="top" wrapText="1"/>
    </xf>
    <xf borderId="47" fillId="0" fontId="56" numFmtId="0" xfId="0" applyAlignment="1" applyBorder="1" applyFont="1">
      <alignment shrinkToFit="0" vertical="top" wrapText="1"/>
    </xf>
    <xf borderId="47" fillId="0" fontId="56" numFmtId="0" xfId="0" applyAlignment="1" applyBorder="1" applyFont="1">
      <alignment horizontal="left" vertical="center"/>
    </xf>
    <xf borderId="0" fillId="0" fontId="50" numFmtId="1" xfId="0" applyAlignment="1" applyFont="1" applyNumberFormat="1">
      <alignment horizontal="center" vertical="center"/>
    </xf>
    <xf borderId="46" fillId="0" fontId="56" numFmtId="0" xfId="0" applyAlignment="1" applyBorder="1" applyFont="1">
      <alignment shrinkToFit="0" vertical="top" wrapText="1"/>
    </xf>
    <xf borderId="47" fillId="0" fontId="56" numFmtId="0" xfId="0" applyAlignment="1" applyBorder="1" applyFont="1">
      <alignment vertical="top"/>
    </xf>
    <xf borderId="46" fillId="0" fontId="55" numFmtId="0" xfId="0" applyAlignment="1" applyBorder="1" applyFont="1">
      <alignment shrinkToFit="0" vertical="center" wrapText="1"/>
    </xf>
    <xf borderId="47" fillId="0" fontId="55" numFmtId="0" xfId="0" applyAlignment="1" applyBorder="1" applyFont="1">
      <alignment shrinkToFit="0" vertical="center" wrapText="1"/>
    </xf>
    <xf borderId="48" fillId="0" fontId="56" numFmtId="0" xfId="0" applyAlignment="1" applyBorder="1" applyFont="1">
      <alignment shrinkToFit="0" vertical="center" wrapText="1"/>
    </xf>
    <xf borderId="49" fillId="0" fontId="56" numFmtId="0" xfId="0" applyAlignment="1" applyBorder="1" applyFont="1">
      <alignment shrinkToFit="0" vertical="center" wrapText="1"/>
    </xf>
    <xf borderId="49" fillId="0" fontId="56" numFmtId="0" xfId="0" applyAlignment="1" applyBorder="1" applyFont="1">
      <alignment vertical="center"/>
    </xf>
    <xf borderId="44" fillId="0" fontId="56" numFmtId="0" xfId="0" applyAlignment="1" applyBorder="1" applyFont="1">
      <alignment horizontal="right" shrinkToFit="0" vertical="top" wrapText="1"/>
    </xf>
    <xf borderId="45" fillId="0" fontId="56" numFmtId="0" xfId="0" applyAlignment="1" applyBorder="1" applyFont="1">
      <alignment shrinkToFit="0" vertical="top" wrapText="1"/>
    </xf>
    <xf borderId="44" fillId="0" fontId="56" numFmtId="0" xfId="0" applyAlignment="1" applyBorder="1" applyFont="1">
      <alignment horizontal="center" shrinkToFit="0" vertical="top" wrapText="1"/>
    </xf>
    <xf borderId="46" fillId="0" fontId="56" numFmtId="0" xfId="0" applyAlignment="1" applyBorder="1" applyFont="1">
      <alignment horizontal="right" shrinkToFit="0" vertical="top" wrapText="1"/>
    </xf>
    <xf borderId="48" fillId="0" fontId="56" numFmtId="0" xfId="0" applyAlignment="1" applyBorder="1" applyFont="1">
      <alignment horizontal="center" shrinkToFit="0" vertical="center" wrapText="1"/>
    </xf>
    <xf borderId="0" fillId="0" fontId="56" numFmtId="0" xfId="0" applyAlignment="1" applyFont="1">
      <alignment shrinkToFit="0" vertical="center" wrapText="1"/>
    </xf>
    <xf borderId="37" fillId="0" fontId="57" numFmtId="0" xfId="0" applyAlignment="1" applyBorder="1" applyFont="1">
      <alignment horizontal="center" shrinkToFit="0" vertical="center" wrapText="1"/>
    </xf>
    <xf borderId="0" fillId="0" fontId="58" numFmtId="0" xfId="0" applyAlignment="1" applyFont="1">
      <alignment horizontal="center" vertical="center"/>
    </xf>
    <xf borderId="0" fillId="0" fontId="59" numFmtId="0" xfId="0" applyAlignment="1" applyFont="1">
      <alignment horizontal="center" shrinkToFit="0" vertical="center" wrapText="1"/>
    </xf>
    <xf borderId="13" fillId="0" fontId="57" numFmtId="0" xfId="0" applyAlignment="1" applyBorder="1" applyFont="1">
      <alignment horizontal="center" shrinkToFit="0" vertical="center" wrapText="1"/>
    </xf>
    <xf borderId="0" fillId="0" fontId="60" numFmtId="0" xfId="0" applyAlignment="1" applyFont="1">
      <alignment shrinkToFit="0" vertical="center" wrapText="1"/>
    </xf>
    <xf borderId="13" fillId="0" fontId="57" numFmtId="0" xfId="0" applyAlignment="1" applyBorder="1" applyFont="1">
      <alignment horizontal="center" vertical="center"/>
    </xf>
    <xf borderId="0" fillId="0" fontId="57" numFmtId="0" xfId="0" applyAlignment="1" applyFont="1">
      <alignment horizontal="center" vertical="center"/>
    </xf>
    <xf borderId="13" fillId="0" fontId="61" numFmtId="0" xfId="0" applyAlignment="1" applyBorder="1" applyFont="1">
      <alignment shrinkToFit="0" vertical="center" wrapText="1"/>
    </xf>
    <xf borderId="15" fillId="0" fontId="56" numFmtId="0" xfId="0" applyAlignment="1" applyBorder="1" applyFont="1">
      <alignment horizontal="center" shrinkToFit="0" vertical="center" wrapText="1"/>
    </xf>
    <xf borderId="13" fillId="0" fontId="61" numFmtId="0" xfId="0" applyAlignment="1" applyBorder="1" applyFont="1">
      <alignment horizontal="center" vertical="center"/>
    </xf>
    <xf borderId="0" fillId="0" fontId="58" numFmtId="0" xfId="0" applyAlignment="1" applyFont="1">
      <alignment vertical="center"/>
    </xf>
    <xf borderId="13" fillId="4" fontId="56" numFmtId="0" xfId="0" applyAlignment="1" applyBorder="1" applyFill="1" applyFont="1">
      <alignment horizontal="center" shrinkToFit="0" vertical="center" wrapText="1"/>
    </xf>
    <xf borderId="68" fillId="4" fontId="62" numFmtId="0" xfId="0" applyAlignment="1" applyBorder="1" applyFill="1" applyFont="1">
      <alignment horizontal="center" shrinkToFit="0" vertical="center" wrapText="1"/>
    </xf>
    <xf borderId="31" fillId="0" fontId="56" numFmtId="0" xfId="0" applyAlignment="1" applyBorder="1" applyFont="1">
      <alignment horizontal="center" shrinkToFit="0" vertical="center" wrapText="1"/>
    </xf>
    <xf borderId="26" fillId="4" fontId="56" numFmtId="0" xfId="0" applyAlignment="1" applyBorder="1" applyFill="1" applyFont="1">
      <alignment horizontal="center" shrinkToFit="0" vertical="center" wrapText="1"/>
    </xf>
    <xf borderId="13" fillId="0" fontId="56" numFmtId="0" xfId="0" applyAlignment="1" applyBorder="1" applyFont="1">
      <alignment horizontal="center" shrinkToFit="0" vertical="center" wrapText="1"/>
    </xf>
    <xf borderId="22" fillId="0" fontId="56" numFmtId="0" xfId="0" applyAlignment="1" applyBorder="1" applyFont="1">
      <alignment horizontal="center" shrinkToFit="0" vertical="center" wrapText="1"/>
    </xf>
    <xf borderId="46" fillId="0" fontId="63" numFmtId="0" xfId="0" applyAlignment="1" applyBorder="1" applyFont="1">
      <alignment horizontal="center" shrinkToFit="0" vertical="center" wrapText="1"/>
    </xf>
    <xf borderId="45" fillId="0" fontId="63" numFmtId="0" xfId="0" applyAlignment="1" applyBorder="1" applyFont="1">
      <alignment horizontal="center" shrinkToFit="0" vertical="center" wrapText="1"/>
    </xf>
    <xf borderId="44" fillId="0" fontId="63" numFmtId="0" xfId="0" applyAlignment="1" applyBorder="1" applyFont="1">
      <alignment horizontal="center" shrinkToFit="0" vertical="center" wrapText="1"/>
    </xf>
    <xf borderId="36" fillId="0" fontId="64" numFmtId="0" xfId="0" applyAlignment="1" applyBorder="1" applyFont="1">
      <alignment horizontal="center" shrinkToFit="0" vertical="center" wrapText="1"/>
    </xf>
    <xf borderId="44" fillId="0" fontId="63" numFmtId="0" xfId="0" applyAlignment="1" applyBorder="1" applyFont="1">
      <alignment horizontal="center" shrinkToFit="0" vertical="top" wrapText="1"/>
    </xf>
    <xf borderId="36" fillId="0" fontId="63" numFmtId="0" xfId="0" applyAlignment="1" applyBorder="1" applyFont="1">
      <alignment horizontal="center" shrinkToFit="0" vertical="center" wrapText="1"/>
    </xf>
    <xf borderId="11" fillId="4" fontId="63" numFmtId="0" xfId="0" applyAlignment="1" applyBorder="1" applyFill="1" applyFont="1">
      <alignment horizontal="center" shrinkToFit="0" vertical="center" wrapText="1"/>
    </xf>
    <xf borderId="1" fillId="4" fontId="63" numFmtId="0" xfId="0" applyAlignment="1" applyBorder="1" applyFill="1" applyFont="1">
      <alignment horizontal="center" shrinkToFit="0" vertical="center" wrapText="1"/>
    </xf>
    <xf borderId="46" fillId="0" fontId="63" numFmtId="0" xfId="0" applyAlignment="1" applyBorder="1" applyFont="1">
      <alignment horizontal="left" shrinkToFit="0" vertical="center" wrapText="1"/>
    </xf>
    <xf borderId="33" fillId="0" fontId="63" numFmtId="0" xfId="0" applyAlignment="1" applyBorder="1" applyFont="1">
      <alignment horizontal="center" shrinkToFit="0" vertical="center" wrapText="1"/>
    </xf>
    <xf borderId="47" fillId="0" fontId="63" numFmtId="0" xfId="0" applyAlignment="1" applyBorder="1" applyFont="1">
      <alignment horizontal="center" shrinkToFit="0" vertical="center" wrapText="1"/>
    </xf>
    <xf borderId="0" fillId="0" fontId="63" numFmtId="0" xfId="0" applyAlignment="1" applyFont="1">
      <alignment shrinkToFit="0" vertical="center" wrapText="1"/>
    </xf>
    <xf borderId="46" fillId="0" fontId="55" numFmtId="0" xfId="0" applyAlignment="1" applyBorder="1" applyFont="1">
      <alignment horizontal="left" shrinkToFit="0" vertical="center" wrapText="1"/>
    </xf>
    <xf borderId="0" fillId="0" fontId="55" numFmtId="0" xfId="0" applyAlignment="1" applyFont="1">
      <alignment shrinkToFit="0" vertical="center" wrapText="1"/>
    </xf>
    <xf borderId="47" fillId="0" fontId="64" numFmtId="0" xfId="0" applyAlignment="1" applyBorder="1" applyFont="1">
      <alignment horizontal="center" shrinkToFit="0" vertical="center" wrapText="1"/>
    </xf>
    <xf borderId="46" fillId="0" fontId="63" numFmtId="0" xfId="0" applyAlignment="1" applyBorder="1" applyFont="1">
      <alignment horizontal="center" shrinkToFit="0" vertical="top" wrapText="1"/>
    </xf>
    <xf borderId="0" fillId="0" fontId="63" numFmtId="0" xfId="0" applyAlignment="1" applyFont="1">
      <alignment horizontal="center" shrinkToFit="0" vertical="center" wrapText="1"/>
    </xf>
    <xf borderId="69" fillId="0" fontId="56" numFmtId="0" xfId="0" applyAlignment="1" applyBorder="1" applyFont="1">
      <alignment horizontal="center" shrinkToFit="0" vertical="center" wrapText="1"/>
    </xf>
    <xf borderId="70" fillId="0" fontId="56" numFmtId="0" xfId="0" applyAlignment="1" applyBorder="1" applyFont="1">
      <alignment vertical="center"/>
    </xf>
    <xf borderId="71" fillId="0" fontId="56" numFmtId="0" xfId="0" applyAlignment="1" applyBorder="1" applyFont="1">
      <alignment shrinkToFit="0" vertical="center" wrapText="1"/>
    </xf>
    <xf borderId="69" fillId="0" fontId="56" numFmtId="0" xfId="0" applyAlignment="1" applyBorder="1" applyFont="1">
      <alignment shrinkToFit="0" vertical="center" wrapText="1"/>
    </xf>
    <xf borderId="71" fillId="0" fontId="65" numFmtId="0" xfId="0" applyAlignment="1" applyBorder="1" applyFont="1">
      <alignment shrinkToFit="0" vertical="center" wrapText="1"/>
    </xf>
    <xf borderId="69" fillId="0" fontId="56" numFmtId="0" xfId="0" applyAlignment="1" applyBorder="1" applyFont="1">
      <alignment horizontal="center" shrinkToFit="0" vertical="top" wrapText="1"/>
    </xf>
    <xf borderId="72" fillId="0" fontId="56" numFmtId="0" xfId="0" applyAlignment="1" applyBorder="1" applyFont="1">
      <alignment horizontal="left" vertical="center"/>
    </xf>
    <xf borderId="72" fillId="0" fontId="56" numFmtId="0" xfId="0" applyAlignment="1" applyBorder="1" applyFont="1">
      <alignment shrinkToFit="0" vertical="center" wrapText="1"/>
    </xf>
    <xf borderId="70" fillId="0" fontId="56" numFmtId="0" xfId="0" applyAlignment="1" applyBorder="1" applyFont="1">
      <alignment horizontal="center" shrinkToFit="0" vertical="center" wrapText="1"/>
    </xf>
    <xf borderId="70" fillId="0" fontId="56" numFmtId="0" xfId="0" applyAlignment="1" applyBorder="1" applyFont="1">
      <alignment horizontal="left" shrinkToFit="0" vertical="center" wrapText="1"/>
    </xf>
    <xf borderId="73" fillId="4" fontId="56" numFmtId="166" xfId="0" applyAlignment="1" applyBorder="1" applyFill="1" applyFont="1" applyNumberFormat="1">
      <alignment horizontal="center" shrinkToFit="0" vertical="center" wrapText="1"/>
    </xf>
    <xf borderId="74" fillId="4" fontId="56" numFmtId="0" xfId="0" applyAlignment="1" applyBorder="1" applyFill="1" applyFont="1">
      <alignment horizontal="left" shrinkToFit="0" vertical="center" wrapText="1"/>
    </xf>
    <xf borderId="47" fillId="0" fontId="65" numFmtId="0" xfId="0" applyAlignment="1" applyBorder="1" applyFont="1">
      <alignment shrinkToFit="0" vertical="center" wrapText="1"/>
    </xf>
    <xf borderId="6" fillId="12" fontId="55" numFmtId="0" xfId="0" applyAlignment="1" applyBorder="1" applyFill="1" applyFont="1">
      <alignment horizontal="left" vertical="top"/>
    </xf>
    <xf borderId="1" fillId="12" fontId="56" numFmtId="0" xfId="0" applyAlignment="1" applyBorder="1" applyFill="1" applyFont="1">
      <alignment horizontal="left" vertical="center"/>
    </xf>
    <xf borderId="1" fillId="12" fontId="56" numFmtId="0" xfId="0" applyAlignment="1" applyBorder="1" applyFill="1" applyFont="1">
      <alignment shrinkToFit="0" vertical="center" wrapText="1"/>
    </xf>
    <xf borderId="28" fillId="12" fontId="56" numFmtId="0" xfId="0" applyAlignment="1" applyBorder="1" applyFill="1" applyFont="1">
      <alignment horizontal="center" shrinkToFit="0" vertical="center" wrapText="1"/>
    </xf>
    <xf borderId="28" fillId="12" fontId="56" numFmtId="0" xfId="0" applyAlignment="1" applyBorder="1" applyFill="1" applyFont="1">
      <alignment horizontal="left" shrinkToFit="0" vertical="center" wrapText="1"/>
    </xf>
    <xf borderId="13" fillId="0" fontId="58" numFmtId="0" xfId="0" applyAlignment="1" applyBorder="1" applyFont="1">
      <alignment shrinkToFit="0" vertical="center" wrapText="1"/>
    </xf>
    <xf borderId="1" fillId="12" fontId="56" numFmtId="166" xfId="0" applyAlignment="1" applyBorder="1" applyFill="1" applyFont="1" applyNumberFormat="1">
      <alignment horizontal="center" shrinkToFit="0" vertical="center" wrapText="1"/>
    </xf>
    <xf borderId="13" fillId="0" fontId="58" numFmtId="0" xfId="0" applyAlignment="1" applyBorder="1" applyFont="1">
      <alignment horizontal="center" vertical="center"/>
    </xf>
    <xf borderId="6" fillId="13" fontId="56" numFmtId="0" xfId="0" applyAlignment="1" applyBorder="1" applyFill="1" applyFont="1">
      <alignment horizontal="center" shrinkToFit="0" vertical="center" wrapText="1"/>
    </xf>
    <xf borderId="6" fillId="13" fontId="56" numFmtId="0" xfId="0" applyAlignment="1" applyBorder="1" applyFill="1" applyFont="1">
      <alignment vertical="center"/>
    </xf>
    <xf borderId="11" fillId="13" fontId="56" numFmtId="0" xfId="0" applyAlignment="1" applyBorder="1" applyFill="1" applyFont="1">
      <alignment shrinkToFit="0" vertical="center" wrapText="1"/>
    </xf>
    <xf borderId="6" fillId="13" fontId="56" numFmtId="0" xfId="0" applyAlignment="1" applyBorder="1" applyFill="1" applyFont="1">
      <alignment shrinkToFit="0" vertical="center" wrapText="1"/>
    </xf>
    <xf borderId="11" fillId="13" fontId="65" numFmtId="0" xfId="0" applyAlignment="1" applyBorder="1" applyFill="1" applyFont="1">
      <alignment shrinkToFit="0" vertical="center" wrapText="1"/>
    </xf>
    <xf borderId="1" fillId="13" fontId="56" numFmtId="0" xfId="0" applyAlignment="1" applyBorder="1" applyFill="1" applyFont="1">
      <alignment horizontal="center" shrinkToFit="0" vertical="center" wrapText="1"/>
    </xf>
    <xf borderId="75" fillId="13" fontId="56" numFmtId="0" xfId="0" applyAlignment="1" applyBorder="1" applyFill="1" applyFont="1">
      <alignment horizontal="left" shrinkToFit="0" vertical="center" wrapText="1"/>
    </xf>
    <xf borderId="76" fillId="0" fontId="6" numFmtId="0" xfId="0" applyAlignment="1" applyBorder="1" applyFont="1">
      <alignment vertical="center"/>
    </xf>
    <xf borderId="77" fillId="0" fontId="6" numFmtId="0" xfId="0" applyAlignment="1" applyBorder="1" applyFont="1">
      <alignment vertical="center"/>
    </xf>
    <xf borderId="74" fillId="13" fontId="56" numFmtId="0" xfId="0" applyAlignment="1" applyBorder="1" applyFill="1" applyFont="1">
      <alignment horizontal="center" shrinkToFit="0" vertical="center" wrapText="1"/>
    </xf>
    <xf borderId="74" fillId="13" fontId="56" numFmtId="0" xfId="0" applyAlignment="1" applyBorder="1" applyFill="1" applyFont="1">
      <alignment horizontal="left" shrinkToFit="0" vertical="center" wrapText="1"/>
    </xf>
    <xf borderId="78" fillId="13" fontId="56" numFmtId="166" xfId="0" applyAlignment="1" applyBorder="1" applyFill="1" applyFont="1" applyNumberFormat="1">
      <alignment horizontal="center" shrinkToFit="0" vertical="center" wrapText="1"/>
    </xf>
    <xf borderId="74" fillId="13" fontId="56" numFmtId="0" xfId="0" applyAlignment="1" applyBorder="1" applyFill="1" applyFont="1">
      <alignment horizontal="left" vertical="center"/>
    </xf>
    <xf borderId="1" fillId="13" fontId="56" numFmtId="0" xfId="0" applyAlignment="1" applyBorder="1" applyFill="1" applyFont="1">
      <alignment shrinkToFit="0" vertical="center" wrapText="1"/>
    </xf>
    <xf borderId="79" fillId="13" fontId="56" numFmtId="0" xfId="0" applyAlignment="1" applyBorder="1" applyFill="1" applyFont="1">
      <alignment horizontal="center" shrinkToFit="0" vertical="top" wrapText="1"/>
    </xf>
    <xf borderId="0" fillId="0" fontId="58" numFmtId="0" xfId="0" applyAlignment="1" applyFont="1">
      <alignment shrinkToFit="0" vertical="center" wrapText="1"/>
    </xf>
    <xf borderId="80" fillId="13" fontId="56" numFmtId="0" xfId="0" applyAlignment="1" applyBorder="1" applyFill="1" applyFont="1">
      <alignment horizontal="left" shrinkToFit="0" vertical="center" wrapText="1"/>
    </xf>
    <xf borderId="81" fillId="0" fontId="6" numFmtId="0" xfId="0" applyAlignment="1" applyBorder="1" applyFont="1">
      <alignment vertical="center"/>
    </xf>
    <xf borderId="82" fillId="0" fontId="6" numFmtId="0" xfId="0" applyAlignment="1" applyBorder="1" applyFont="1">
      <alignment vertical="center"/>
    </xf>
    <xf borderId="83" fillId="13" fontId="56" numFmtId="0" xfId="0" applyAlignment="1" applyBorder="1" applyFill="1" applyFont="1">
      <alignment horizontal="center" shrinkToFit="0" vertical="center" wrapText="1"/>
    </xf>
    <xf borderId="83" fillId="13" fontId="56" numFmtId="0" xfId="0" applyAlignment="1" applyBorder="1" applyFill="1" applyFont="1">
      <alignment horizontal="left" shrinkToFit="0" vertical="center" wrapText="1"/>
    </xf>
    <xf borderId="84" fillId="13" fontId="56" numFmtId="166" xfId="0" applyAlignment="1" applyBorder="1" applyFill="1" applyFont="1" applyNumberFormat="1">
      <alignment horizontal="center" shrinkToFit="0" vertical="center" wrapText="1"/>
    </xf>
    <xf borderId="83" fillId="13" fontId="56" numFmtId="0" xfId="0" applyAlignment="1" applyBorder="1" applyFill="1" applyFont="1">
      <alignment horizontal="left" vertical="center"/>
    </xf>
    <xf borderId="46" fillId="0" fontId="56" numFmtId="0" xfId="0" applyAlignment="1" applyBorder="1" applyFont="1">
      <alignment vertical="center"/>
    </xf>
    <xf borderId="48" fillId="0" fontId="56" numFmtId="0" xfId="0" applyAlignment="1" applyBorder="1" applyFont="1">
      <alignment horizontal="center" shrinkToFit="0" vertical="top" wrapText="1"/>
    </xf>
    <xf borderId="85" fillId="0" fontId="56" numFmtId="0" xfId="0" applyAlignment="1" applyBorder="1" applyFont="1">
      <alignment horizontal="left" shrinkToFit="0" vertical="center" wrapText="1"/>
    </xf>
    <xf borderId="85" fillId="0" fontId="6" numFmtId="0" xfId="0" applyAlignment="1" applyBorder="1" applyFont="1">
      <alignment vertical="center"/>
    </xf>
    <xf borderId="86" fillId="0" fontId="6" numFmtId="0" xfId="0" applyAlignment="1" applyBorder="1" applyFont="1">
      <alignment vertical="center"/>
    </xf>
    <xf borderId="87" fillId="0" fontId="56" numFmtId="0" xfId="0" applyAlignment="1" applyBorder="1" applyFont="1">
      <alignment horizontal="center" shrinkToFit="0" vertical="center" wrapText="1"/>
    </xf>
    <xf borderId="87" fillId="0" fontId="56" numFmtId="0" xfId="0" applyAlignment="1" applyBorder="1" applyFont="1">
      <alignment horizontal="left" shrinkToFit="0" vertical="center" wrapText="1"/>
    </xf>
    <xf borderId="85" fillId="0" fontId="56" numFmtId="166" xfId="0" applyAlignment="1" applyBorder="1" applyFont="1" applyNumberFormat="1">
      <alignment horizontal="center" shrinkToFit="0" vertical="center" wrapText="1"/>
    </xf>
    <xf borderId="87" fillId="0" fontId="56" numFmtId="0" xfId="0" applyAlignment="1" applyBorder="1" applyFont="1">
      <alignment horizontal="left" vertical="center"/>
    </xf>
    <xf borderId="46" fillId="0" fontId="55" numFmtId="0" xfId="0" applyAlignment="1" applyBorder="1" applyFont="1">
      <alignment horizontal="left" vertical="top"/>
    </xf>
    <xf borderId="0" fillId="0" fontId="56" numFmtId="0" xfId="0" applyAlignment="1" applyFont="1">
      <alignment horizontal="left" vertical="center"/>
    </xf>
    <xf borderId="33" fillId="0" fontId="56" numFmtId="0" xfId="0" applyAlignment="1" applyBorder="1" applyFont="1">
      <alignment horizontal="center" shrinkToFit="0" vertical="center" wrapText="1"/>
    </xf>
    <xf borderId="33" fillId="0" fontId="56" numFmtId="0" xfId="0" applyAlignment="1" applyBorder="1" applyFont="1">
      <alignment horizontal="left" shrinkToFit="0" vertical="center" wrapText="1"/>
    </xf>
    <xf borderId="1" fillId="4" fontId="56" numFmtId="166" xfId="0" applyAlignment="1" applyBorder="1" applyFill="1" applyFont="1" applyNumberFormat="1">
      <alignment horizontal="center" shrinkToFit="0" vertical="center" wrapText="1"/>
    </xf>
    <xf borderId="28" fillId="4" fontId="56" numFmtId="0" xfId="0" applyAlignment="1" applyBorder="1" applyFill="1" applyFont="1">
      <alignment horizontal="left" shrinkToFit="0" vertical="center" wrapText="1"/>
    </xf>
    <xf borderId="72" fillId="0" fontId="56" numFmtId="0" xfId="0" applyAlignment="1" applyBorder="1" applyFont="1">
      <alignment horizontal="left" shrinkToFit="0" vertical="center" wrapText="1"/>
    </xf>
    <xf borderId="72" fillId="0" fontId="6" numFmtId="0" xfId="0" applyAlignment="1" applyBorder="1" applyFont="1">
      <alignment vertical="center"/>
    </xf>
    <xf borderId="71" fillId="0" fontId="6" numFmtId="0" xfId="0" applyAlignment="1" applyBorder="1" applyFont="1">
      <alignment vertical="center"/>
    </xf>
    <xf borderId="70" fillId="0" fontId="56" numFmtId="166" xfId="0" applyAlignment="1" applyBorder="1" applyFont="1" applyNumberFormat="1">
      <alignment horizontal="center" shrinkToFit="0" vertical="center" wrapText="1"/>
    </xf>
    <xf borderId="71" fillId="0" fontId="56" numFmtId="0" xfId="0" applyAlignment="1" applyBorder="1" applyFont="1">
      <alignment horizontal="left" shrinkToFit="0" vertical="center" wrapText="1"/>
    </xf>
    <xf borderId="28" fillId="13" fontId="56" numFmtId="0" xfId="0" applyAlignment="1" applyBorder="1" applyFill="1" applyFont="1">
      <alignment shrinkToFit="0" vertical="center" wrapText="1"/>
    </xf>
    <xf borderId="1" fillId="13" fontId="56" numFmtId="0" xfId="0" applyAlignment="1" applyBorder="1" applyFill="1" applyFont="1">
      <alignment horizontal="center" shrinkToFit="0" vertical="top" wrapText="1"/>
    </xf>
    <xf borderId="84" fillId="13" fontId="56" numFmtId="0" xfId="0" applyAlignment="1" applyBorder="1" applyFill="1" applyFont="1">
      <alignment horizontal="center" shrinkToFit="0" vertical="center" wrapText="1"/>
    </xf>
    <xf borderId="88" fillId="13" fontId="56" numFmtId="166" xfId="0" applyAlignment="1" applyBorder="1" applyFill="1" applyFont="1" applyNumberFormat="1">
      <alignment horizontal="center" shrinkToFit="0" vertical="center" wrapText="1"/>
    </xf>
    <xf borderId="88" fillId="13" fontId="56" numFmtId="0" xfId="0" applyAlignment="1" applyBorder="1" applyFill="1" applyFont="1">
      <alignment horizontal="left" shrinkToFit="0" vertical="center" wrapText="1"/>
    </xf>
    <xf borderId="6" fillId="13" fontId="56" numFmtId="0" xfId="0" applyAlignment="1" applyBorder="1" applyFill="1" applyFont="1">
      <alignment horizontal="center" shrinkToFit="0" vertical="top" wrapText="1"/>
    </xf>
    <xf borderId="89" fillId="13" fontId="56" numFmtId="0" xfId="0" applyAlignment="1" applyBorder="1" applyFill="1" applyFont="1">
      <alignment horizontal="left" shrinkToFit="0" vertical="center" wrapText="1"/>
    </xf>
    <xf borderId="90" fillId="0" fontId="6" numFmtId="0" xfId="0" applyAlignment="1" applyBorder="1" applyFont="1">
      <alignment vertical="center"/>
    </xf>
    <xf borderId="91" fillId="0" fontId="6" numFmtId="0" xfId="0" applyAlignment="1" applyBorder="1" applyFont="1">
      <alignment vertical="center"/>
    </xf>
    <xf borderId="92" fillId="13" fontId="56" numFmtId="0" xfId="0" applyAlignment="1" applyBorder="1" applyFill="1" applyFont="1">
      <alignment horizontal="center" shrinkToFit="0" vertical="center" wrapText="1"/>
    </xf>
    <xf borderId="92" fillId="13" fontId="56" numFmtId="0" xfId="0" applyAlignment="1" applyBorder="1" applyFill="1" applyFont="1">
      <alignment horizontal="left" shrinkToFit="0" vertical="center" wrapText="1"/>
    </xf>
    <xf borderId="93" fillId="13" fontId="56" numFmtId="166" xfId="0" applyAlignment="1" applyBorder="1" applyFill="1" applyFont="1" applyNumberFormat="1">
      <alignment horizontal="center" shrinkToFit="0" vertical="center" wrapText="1"/>
    </xf>
    <xf borderId="93" fillId="13" fontId="56" numFmtId="0" xfId="0" applyAlignment="1" applyBorder="1" applyFill="1" applyFont="1">
      <alignment horizontal="left" shrinkToFit="0" vertical="center" wrapText="1"/>
    </xf>
    <xf borderId="94" fillId="0" fontId="6" numFmtId="0" xfId="0" applyAlignment="1" applyBorder="1" applyFont="1">
      <alignment vertical="center"/>
    </xf>
    <xf borderId="73" fillId="13" fontId="56" numFmtId="0" xfId="0" applyAlignment="1" applyBorder="1" applyFill="1" applyFont="1">
      <alignment horizontal="center" shrinkToFit="0" vertical="top" wrapText="1"/>
    </xf>
    <xf borderId="95" fillId="13" fontId="56" numFmtId="166" xfId="0" applyAlignment="1" applyBorder="1" applyFill="1" applyFont="1" applyNumberFormat="1">
      <alignment horizontal="center" shrinkToFit="0" vertical="center" wrapText="1"/>
    </xf>
    <xf borderId="95" fillId="13" fontId="56" numFmtId="0" xfId="0" applyAlignment="1" applyBorder="1" applyFill="1" applyFont="1">
      <alignment horizontal="left" shrinkToFit="0" vertical="center" wrapText="1"/>
    </xf>
    <xf borderId="33" fillId="0" fontId="56" numFmtId="0" xfId="0" applyAlignment="1" applyBorder="1" applyFont="1">
      <alignment shrinkToFit="0" vertical="center" wrapText="1"/>
    </xf>
    <xf borderId="96" fillId="0" fontId="56" numFmtId="0" xfId="0" applyAlignment="1" applyBorder="1" applyFont="1">
      <alignment horizontal="center" shrinkToFit="0" vertical="top" wrapText="1"/>
    </xf>
    <xf borderId="81" fillId="0" fontId="56" numFmtId="0" xfId="0" applyAlignment="1" applyBorder="1" applyFont="1">
      <alignment horizontal="left" shrinkToFit="0" vertical="center" wrapText="1"/>
    </xf>
    <xf borderId="83" fillId="0" fontId="56" numFmtId="0" xfId="0" applyAlignment="1" applyBorder="1" applyFont="1">
      <alignment horizontal="center" shrinkToFit="0" vertical="center" wrapText="1"/>
    </xf>
    <xf borderId="83" fillId="0" fontId="56" numFmtId="0" xfId="0" applyAlignment="1" applyBorder="1" applyFont="1">
      <alignment horizontal="left" shrinkToFit="0" vertical="center" wrapText="1"/>
    </xf>
    <xf borderId="83" fillId="0" fontId="56" numFmtId="166" xfId="0" applyAlignment="1" applyBorder="1" applyFont="1" applyNumberFormat="1">
      <alignment horizontal="center" shrinkToFit="0" vertical="center" wrapText="1"/>
    </xf>
    <xf borderId="84" fillId="13" fontId="56" numFmtId="0" xfId="0" applyAlignment="1" applyBorder="1" applyFill="1" applyFont="1">
      <alignment horizontal="center" shrinkToFit="0" vertical="top" wrapText="1"/>
    </xf>
    <xf borderId="88" fillId="13" fontId="56" numFmtId="0" xfId="0" applyAlignment="1" applyBorder="1" applyFill="1" applyFont="1">
      <alignment horizontal="left" vertical="center"/>
    </xf>
    <xf borderId="34" fillId="13" fontId="56" numFmtId="0" xfId="0" applyAlignment="1" applyBorder="1" applyFill="1" applyFont="1">
      <alignment shrinkToFit="0" vertical="center" wrapText="1"/>
    </xf>
    <xf borderId="63" fillId="13" fontId="56" numFmtId="0" xfId="0" applyAlignment="1" applyBorder="1" applyFill="1" applyFont="1">
      <alignment shrinkToFit="0" vertical="center" wrapText="1"/>
    </xf>
    <xf borderId="53" fillId="13" fontId="56" numFmtId="0" xfId="0" applyAlignment="1" applyBorder="1" applyFill="1" applyFont="1">
      <alignment shrinkToFit="0" vertical="center" wrapText="1"/>
    </xf>
    <xf borderId="30" fillId="13" fontId="65" numFmtId="0" xfId="0" applyAlignment="1" applyBorder="1" applyFill="1" applyFont="1">
      <alignment shrinkToFit="0" vertical="center" wrapText="1"/>
    </xf>
    <xf borderId="53" fillId="13" fontId="56" numFmtId="0" xfId="0" applyAlignment="1" applyBorder="1" applyFill="1" applyFont="1">
      <alignment horizontal="center" shrinkToFit="0" vertical="top" wrapText="1"/>
    </xf>
    <xf borderId="97" fillId="13" fontId="56" numFmtId="0" xfId="0" applyAlignment="1" applyBorder="1" applyFill="1" applyFont="1">
      <alignment horizontal="center" shrinkToFit="0" vertical="top" wrapText="1"/>
    </xf>
    <xf borderId="98" fillId="13" fontId="56" numFmtId="0" xfId="0" applyAlignment="1" applyBorder="1" applyFill="1" applyFont="1">
      <alignment horizontal="left" shrinkToFit="0" vertical="center" wrapText="1"/>
    </xf>
    <xf borderId="87" fillId="13" fontId="56" numFmtId="0" xfId="0" applyAlignment="1" applyBorder="1" applyFill="1" applyFont="1">
      <alignment horizontal="center" shrinkToFit="0" vertical="center" wrapText="1"/>
    </xf>
    <xf borderId="87" fillId="13" fontId="56" numFmtId="0" xfId="0" applyAlignment="1" applyBorder="1" applyFill="1" applyFont="1">
      <alignment horizontal="left" shrinkToFit="0" vertical="center" wrapText="1"/>
    </xf>
    <xf borderId="99" fillId="13" fontId="56" numFmtId="166" xfId="0" applyAlignment="1" applyBorder="1" applyFill="1" applyFont="1" applyNumberFormat="1">
      <alignment horizontal="center" shrinkToFit="0" vertical="center" wrapText="1"/>
    </xf>
    <xf borderId="99" fillId="13" fontId="56" numFmtId="0" xfId="0" applyAlignment="1" applyBorder="1" applyFill="1" applyFont="1">
      <alignment horizontal="left" shrinkToFit="0" vertical="center" wrapText="1"/>
    </xf>
    <xf borderId="28" fillId="11" fontId="65" numFmtId="0" xfId="0" applyAlignment="1" applyBorder="1" applyFill="1" applyFont="1">
      <alignment shrinkToFit="0" vertical="center" wrapText="1"/>
    </xf>
    <xf borderId="1" fillId="11" fontId="65" numFmtId="0" xfId="0" applyAlignment="1" applyBorder="1" applyFill="1" applyFont="1">
      <alignment shrinkToFit="0" vertical="center" wrapText="1"/>
    </xf>
    <xf borderId="6" fillId="11" fontId="65" numFmtId="0" xfId="0" applyAlignment="1" applyBorder="1" applyFill="1" applyFont="1">
      <alignment shrinkToFit="0" vertical="center" wrapText="1"/>
    </xf>
    <xf borderId="11" fillId="11" fontId="65" numFmtId="0" xfId="0" applyAlignment="1" applyBorder="1" applyFill="1" applyFont="1">
      <alignment shrinkToFit="0" vertical="center" wrapText="1"/>
    </xf>
    <xf borderId="6" fillId="11" fontId="65" numFmtId="0" xfId="0" applyAlignment="1" applyBorder="1" applyFill="1" applyFont="1">
      <alignment horizontal="center" shrinkToFit="0" vertical="top" wrapText="1"/>
    </xf>
    <xf borderId="73" fillId="11" fontId="65" numFmtId="0" xfId="0" applyAlignment="1" applyBorder="1" applyFill="1" applyFont="1">
      <alignment horizontal="center" shrinkToFit="0" vertical="top" wrapText="1"/>
    </xf>
    <xf borderId="75" fillId="11" fontId="65" numFmtId="0" xfId="0" applyAlignment="1" applyBorder="1" applyFill="1" applyFont="1">
      <alignment horizontal="left" shrinkToFit="0" vertical="center" wrapText="1"/>
    </xf>
    <xf borderId="74" fillId="11" fontId="65" numFmtId="0" xfId="0" applyAlignment="1" applyBorder="1" applyFill="1" applyFont="1">
      <alignment horizontal="center" shrinkToFit="0" vertical="center" wrapText="1"/>
    </xf>
    <xf borderId="74" fillId="11" fontId="65" numFmtId="0" xfId="0" applyAlignment="1" applyBorder="1" applyFill="1" applyFont="1">
      <alignment horizontal="left" shrinkToFit="0" vertical="center" wrapText="1"/>
    </xf>
    <xf borderId="95" fillId="11" fontId="65" numFmtId="166" xfId="0" applyAlignment="1" applyBorder="1" applyFill="1" applyFont="1" applyNumberFormat="1">
      <alignment horizontal="center" shrinkToFit="0" vertical="center" wrapText="1"/>
    </xf>
    <xf borderId="11" fillId="11" fontId="65" numFmtId="0" xfId="0" applyAlignment="1" applyBorder="1" applyFill="1" applyFont="1">
      <alignment horizontal="left" shrinkToFit="0" vertical="center" wrapText="1"/>
    </xf>
    <xf borderId="1" fillId="13" fontId="65" numFmtId="0" xfId="0" applyAlignment="1" applyBorder="1" applyFill="1" applyFont="1">
      <alignment shrinkToFit="0" vertical="center" wrapText="1"/>
    </xf>
    <xf borderId="84" fillId="11" fontId="65" numFmtId="0" xfId="0" applyAlignment="1" applyBorder="1" applyFill="1" applyFont="1">
      <alignment horizontal="center" shrinkToFit="0" vertical="top" wrapText="1"/>
    </xf>
    <xf borderId="80" fillId="11" fontId="65" numFmtId="0" xfId="0" applyAlignment="1" applyBorder="1" applyFill="1" applyFont="1">
      <alignment horizontal="left" shrinkToFit="0" vertical="center" wrapText="1"/>
    </xf>
    <xf borderId="83" fillId="11" fontId="65" numFmtId="0" xfId="0" applyAlignment="1" applyBorder="1" applyFill="1" applyFont="1">
      <alignment horizontal="center" shrinkToFit="0" vertical="center" wrapText="1"/>
    </xf>
    <xf borderId="83" fillId="11" fontId="66" numFmtId="0" xfId="0" applyAlignment="1" applyBorder="1" applyFill="1" applyFont="1">
      <alignment horizontal="left" shrinkToFit="0" vertical="center" wrapText="1"/>
    </xf>
    <xf borderId="88" fillId="11" fontId="65" numFmtId="166" xfId="0" applyAlignment="1" applyBorder="1" applyFill="1" applyFont="1" applyNumberFormat="1">
      <alignment horizontal="center" shrinkToFit="0" vertical="center" wrapText="1"/>
    </xf>
    <xf borderId="83" fillId="11" fontId="65" numFmtId="0" xfId="0" applyAlignment="1" applyBorder="1" applyFill="1" applyFont="1">
      <alignment horizontal="left" shrinkToFit="0" vertical="center" wrapText="1"/>
    </xf>
    <xf borderId="78" fillId="13" fontId="56" numFmtId="0" xfId="0" applyAlignment="1" applyBorder="1" applyFill="1" applyFont="1">
      <alignment horizontal="center" shrinkToFit="0" vertical="top" wrapText="1"/>
    </xf>
    <xf borderId="0" fillId="0" fontId="56" numFmtId="0" xfId="0" applyAlignment="1" applyFont="1">
      <alignment horizontal="center" shrinkToFit="0" vertical="top" wrapText="1"/>
    </xf>
    <xf borderId="71" fillId="0" fontId="56" numFmtId="166" xfId="0" applyAlignment="1" applyBorder="1" applyFont="1" applyNumberFormat="1">
      <alignment horizontal="center" shrinkToFit="0" vertical="center" wrapText="1"/>
    </xf>
    <xf borderId="0" fillId="0" fontId="56" numFmtId="0" xfId="0" applyAlignment="1" applyFont="1">
      <alignment horizontal="left" shrinkToFit="0" vertical="center" wrapText="1"/>
    </xf>
    <xf borderId="83" fillId="0" fontId="56" numFmtId="0" xfId="0" applyAlignment="1" applyBorder="1" applyFont="1">
      <alignment shrinkToFit="0" vertical="center" wrapText="1"/>
    </xf>
    <xf borderId="100" fillId="13" fontId="56" numFmtId="0" xfId="0" applyAlignment="1" applyBorder="1" applyFill="1" applyFont="1">
      <alignment horizontal="center" shrinkToFit="0" vertical="center" wrapText="1"/>
    </xf>
    <xf borderId="101" fillId="0" fontId="6" numFmtId="0" xfId="0" applyAlignment="1" applyBorder="1" applyFont="1">
      <alignment vertical="center"/>
    </xf>
    <xf borderId="84" fillId="11" fontId="65" numFmtId="0" xfId="0" applyAlignment="1" applyBorder="1" applyFill="1" applyFont="1">
      <alignment horizontal="center" shrinkToFit="0" vertical="center" wrapText="1"/>
    </xf>
    <xf borderId="88" fillId="11" fontId="65" numFmtId="0" xfId="0" applyAlignment="1" applyBorder="1" applyFill="1" applyFont="1">
      <alignment horizontal="left" shrinkToFit="0" vertical="center" wrapText="1"/>
    </xf>
    <xf borderId="73" fillId="11" fontId="65" numFmtId="0" xfId="0" applyAlignment="1" applyBorder="1" applyFill="1" applyFont="1">
      <alignment horizontal="center" shrinkToFit="0" vertical="center" wrapText="1"/>
    </xf>
    <xf borderId="102" fillId="0" fontId="6" numFmtId="0" xfId="0" applyAlignment="1" applyBorder="1" applyFont="1">
      <alignment vertical="center"/>
    </xf>
    <xf borderId="28" fillId="11" fontId="65" numFmtId="0" xfId="0" applyAlignment="1" applyBorder="1" applyFill="1" applyFont="1">
      <alignment horizontal="center" shrinkToFit="0" vertical="center" wrapText="1"/>
    </xf>
    <xf borderId="73" fillId="13" fontId="56" numFmtId="0" xfId="0" applyAlignment="1" applyBorder="1" applyFill="1" applyFont="1">
      <alignment horizontal="center" shrinkToFit="0" vertical="center" wrapText="1"/>
    </xf>
    <xf borderId="84" fillId="13" fontId="56" numFmtId="0" xfId="0" applyAlignment="1" applyBorder="1" applyFill="1" applyFont="1">
      <alignment horizontal="left" vertical="center"/>
    </xf>
    <xf borderId="84" fillId="13" fontId="56" numFmtId="0" xfId="0" applyAlignment="1" applyBorder="1" applyFill="1" applyFont="1">
      <alignment horizontal="left" shrinkToFit="0" vertical="center" wrapText="1"/>
    </xf>
    <xf borderId="28" fillId="13" fontId="67" numFmtId="0" xfId="0" applyAlignment="1" applyBorder="1" applyFill="1" applyFont="1">
      <alignment horizontal="center" shrinkToFit="0" vertical="center" wrapText="1"/>
    </xf>
    <xf borderId="1" fillId="13" fontId="67" numFmtId="0" xfId="0" applyAlignment="1" applyBorder="1" applyFill="1" applyFont="1">
      <alignment horizontal="center" shrinkToFit="0" vertical="center" wrapText="1"/>
    </xf>
    <xf borderId="6" fillId="13" fontId="67" numFmtId="0" xfId="0" applyAlignment="1" applyBorder="1" applyFill="1" applyFont="1">
      <alignment horizontal="center" shrinkToFit="0" vertical="center" wrapText="1"/>
    </xf>
    <xf borderId="11" fillId="13" fontId="68" numFmtId="0" xfId="0" applyAlignment="1" applyBorder="1" applyFill="1" applyFont="1">
      <alignment horizontal="center" shrinkToFit="0" vertical="center" wrapText="1"/>
    </xf>
    <xf borderId="1" fillId="13" fontId="51" numFmtId="0" xfId="0" applyAlignment="1" applyBorder="1" applyFill="1" applyFont="1">
      <alignment vertical="center"/>
    </xf>
    <xf borderId="103" fillId="13" fontId="56" numFmtId="0" xfId="0" applyAlignment="1" applyBorder="1" applyFill="1" applyFont="1">
      <alignment horizontal="center" shrinkToFit="0" vertical="top" wrapText="1"/>
    </xf>
    <xf borderId="104" fillId="0" fontId="56" numFmtId="0" xfId="0" applyAlignment="1" applyBorder="1" applyFont="1">
      <alignment horizontal="center" shrinkToFit="0" vertical="top" wrapText="1"/>
    </xf>
    <xf borderId="82" fillId="0" fontId="56" numFmtId="166" xfId="0" applyAlignment="1" applyBorder="1" applyFont="1" applyNumberFormat="1">
      <alignment horizontal="center" shrinkToFit="0" vertical="center" wrapText="1"/>
    </xf>
    <xf borderId="105" fillId="13" fontId="56" numFmtId="0" xfId="0" applyAlignment="1" applyBorder="1" applyFill="1" applyFont="1">
      <alignment horizontal="center" shrinkToFit="0" vertical="top" wrapText="1"/>
    </xf>
    <xf borderId="106" fillId="13" fontId="56" numFmtId="0" xfId="0" applyAlignment="1" applyBorder="1" applyFill="1" applyFont="1">
      <alignment shrinkToFit="0" vertical="center" wrapText="1"/>
    </xf>
    <xf borderId="83" fillId="13" fontId="56" numFmtId="166" xfId="0" applyAlignment="1" applyBorder="1" applyFill="1" applyFont="1" applyNumberFormat="1">
      <alignment horizontal="center" shrinkToFit="0" vertical="center" wrapText="1"/>
    </xf>
    <xf borderId="97" fillId="13" fontId="56" numFmtId="0" xfId="0" applyAlignment="1" applyBorder="1" applyFill="1" applyFont="1">
      <alignment vertical="center"/>
    </xf>
    <xf borderId="97" fillId="13" fontId="56" numFmtId="0" xfId="0" applyAlignment="1" applyBorder="1" applyFill="1" applyFont="1">
      <alignment shrinkToFit="0" vertical="center" wrapText="1"/>
    </xf>
    <xf borderId="99" fillId="13" fontId="56" numFmtId="0" xfId="0" applyAlignment="1" applyBorder="1" applyFill="1" applyFont="1">
      <alignment shrinkToFit="0" vertical="center" wrapText="1"/>
    </xf>
    <xf borderId="73" fillId="13" fontId="56" numFmtId="0" xfId="0" applyAlignment="1" applyBorder="1" applyFill="1" applyFont="1">
      <alignment vertical="center"/>
    </xf>
    <xf borderId="73" fillId="13" fontId="56" numFmtId="0" xfId="0" applyAlignment="1" applyBorder="1" applyFill="1" applyFont="1">
      <alignment shrinkToFit="0" vertical="center" wrapText="1"/>
    </xf>
    <xf borderId="95" fillId="13" fontId="56" numFmtId="0" xfId="0" applyAlignment="1" applyBorder="1" applyFill="1" applyFont="1">
      <alignment shrinkToFit="0" vertical="center" wrapText="1"/>
    </xf>
    <xf borderId="83" fillId="13" fontId="56" numFmtId="166" xfId="0" applyAlignment="1" applyBorder="1" applyFill="1" applyFont="1" applyNumberFormat="1">
      <alignment horizontal="center" vertical="center"/>
    </xf>
    <xf borderId="99" fillId="13" fontId="56" numFmtId="166" xfId="0" applyAlignment="1" applyBorder="1" applyFill="1" applyFont="1" applyNumberFormat="1">
      <alignment horizontal="center" vertical="center"/>
    </xf>
    <xf borderId="73" fillId="13" fontId="56" numFmtId="0" xfId="0" applyAlignment="1" applyBorder="1" applyFill="1" applyFont="1">
      <alignment horizontal="left" vertical="center"/>
    </xf>
    <xf borderId="73" fillId="13" fontId="56" numFmtId="0" xfId="0" applyAlignment="1" applyBorder="1" applyFill="1" applyFont="1">
      <alignment horizontal="left" shrinkToFit="0" vertical="center" wrapText="1"/>
    </xf>
    <xf borderId="83" fillId="0" fontId="56" numFmtId="166" xfId="0" applyAlignment="1" applyBorder="1" applyFont="1" applyNumberFormat="1">
      <alignment horizontal="center" vertical="center"/>
    </xf>
    <xf borderId="104" fillId="0" fontId="56" numFmtId="0" xfId="0" applyAlignment="1" applyBorder="1" applyFont="1">
      <alignment shrinkToFit="0" vertical="top" wrapText="1"/>
    </xf>
    <xf borderId="81" fillId="0" fontId="56" numFmtId="0" xfId="0" applyAlignment="1" applyBorder="1" applyFont="1">
      <alignment horizontal="left" vertical="center"/>
    </xf>
    <xf borderId="81" fillId="0" fontId="56" numFmtId="0" xfId="0" applyAlignment="1" applyBorder="1" applyFont="1">
      <alignment shrinkToFit="0" vertical="center" wrapText="1"/>
    </xf>
    <xf borderId="82" fillId="0" fontId="56" numFmtId="0" xfId="0" applyAlignment="1" applyBorder="1" applyFont="1">
      <alignment horizontal="left" shrinkToFit="0" vertical="center" wrapText="1"/>
    </xf>
    <xf borderId="47" fillId="0" fontId="65" numFmtId="0" xfId="0" applyAlignment="1" applyBorder="1" applyFont="1">
      <alignment vertical="center"/>
    </xf>
    <xf borderId="72" fillId="0" fontId="56" numFmtId="0" xfId="0" applyAlignment="1" applyBorder="1" applyFont="1">
      <alignment vertical="center"/>
    </xf>
    <xf borderId="82" fillId="0" fontId="56" numFmtId="0" xfId="0" applyAlignment="1" applyBorder="1" applyFont="1">
      <alignment horizontal="center" shrinkToFit="0" vertical="center" wrapText="1"/>
    </xf>
    <xf borderId="0" fillId="0" fontId="56" numFmtId="0" xfId="0" applyAlignment="1" applyFont="1">
      <alignment horizontal="center" shrinkToFit="0" vertical="center" wrapText="1"/>
    </xf>
    <xf borderId="81" fillId="0" fontId="56" numFmtId="0" xfId="0" applyAlignment="1" applyBorder="1" applyFont="1">
      <alignment horizontal="center" shrinkToFit="0" vertical="center" wrapText="1"/>
    </xf>
    <xf borderId="82" fillId="0" fontId="56" numFmtId="0" xfId="0" applyAlignment="1" applyBorder="1" applyFont="1">
      <alignment horizontal="left" vertical="center"/>
    </xf>
    <xf borderId="83" fillId="0" fontId="56" numFmtId="0" xfId="0" applyAlignment="1" applyBorder="1" applyFont="1">
      <alignment horizontal="center" vertical="center"/>
    </xf>
    <xf borderId="72" fillId="0" fontId="56" numFmtId="0" xfId="0" applyAlignment="1" applyBorder="1" applyFont="1">
      <alignment horizontal="center" shrinkToFit="0" vertical="center" wrapText="1"/>
    </xf>
    <xf borderId="107" fillId="0" fontId="56" numFmtId="0" xfId="0" applyAlignment="1" applyBorder="1" applyFont="1">
      <alignment horizontal="center" shrinkToFit="0" vertical="center" wrapText="1"/>
    </xf>
    <xf borderId="107" fillId="0" fontId="56" numFmtId="0" xfId="0" applyAlignment="1" applyBorder="1" applyFont="1">
      <alignment horizontal="left" shrinkToFit="0" vertical="center" wrapText="1"/>
    </xf>
    <xf borderId="107" fillId="0" fontId="56" numFmtId="166" xfId="0" applyAlignment="1" applyBorder="1" applyFont="1" applyNumberFormat="1">
      <alignment horizontal="center" vertical="center"/>
    </xf>
    <xf borderId="47" fillId="0" fontId="56" numFmtId="0" xfId="0" applyAlignment="1" applyBorder="1" applyFont="1">
      <alignment horizontal="left" shrinkToFit="0" vertical="center" wrapText="1"/>
    </xf>
    <xf borderId="71" fillId="0" fontId="56" numFmtId="0" xfId="0" applyAlignment="1" applyBorder="1" applyFont="1">
      <alignment horizontal="center" shrinkToFit="0" vertical="center" wrapText="1"/>
    </xf>
    <xf borderId="81" fillId="0" fontId="55" numFmtId="0" xfId="0" applyAlignment="1" applyBorder="1" applyFont="1">
      <alignment vertical="center"/>
    </xf>
    <xf borderId="82" fillId="0" fontId="56" numFmtId="0" xfId="0" applyAlignment="1" applyBorder="1" applyFont="1">
      <alignment shrinkToFit="0" vertical="center" wrapText="1"/>
    </xf>
    <xf borderId="35" fillId="0" fontId="56" numFmtId="0" xfId="0" applyAlignment="1" applyBorder="1" applyFont="1">
      <alignment shrinkToFit="0" vertical="center" wrapText="1"/>
    </xf>
    <xf borderId="37" fillId="0" fontId="56" numFmtId="0" xfId="0" applyAlignment="1" applyBorder="1" applyFont="1">
      <alignment shrinkToFit="0" vertical="center" wrapText="1"/>
    </xf>
    <xf borderId="49" fillId="0" fontId="65" numFmtId="0" xfId="0" applyAlignment="1" applyBorder="1" applyFont="1">
      <alignment shrinkToFit="0" vertical="center" wrapText="1"/>
    </xf>
    <xf borderId="85" fillId="0" fontId="56" numFmtId="0" xfId="0" applyAlignment="1" applyBorder="1" applyFont="1">
      <alignment horizontal="center" shrinkToFit="0" vertical="center" wrapText="1"/>
    </xf>
    <xf borderId="86" fillId="0" fontId="56" numFmtId="0" xfId="0" applyAlignment="1" applyBorder="1" applyFont="1">
      <alignment horizontal="center" shrinkToFit="0" vertical="center" wrapText="1"/>
    </xf>
    <xf borderId="86" fillId="0" fontId="56" numFmtId="0" xfId="0" applyAlignment="1" applyBorder="1" applyFont="1">
      <alignment horizontal="left" vertical="center"/>
    </xf>
    <xf borderId="72" fillId="0" fontId="55" numFmtId="0" xfId="0" applyAlignment="1" applyBorder="1" applyFont="1">
      <alignment vertical="center"/>
    </xf>
    <xf borderId="81" fillId="0" fontId="56" numFmtId="0" xfId="0" applyAlignment="1" applyBorder="1" applyFont="1">
      <alignment vertical="center"/>
    </xf>
    <xf borderId="82" fillId="0" fontId="56" numFmtId="0" xfId="0" applyAlignment="1" applyBorder="1" applyFont="1">
      <alignment vertical="center"/>
    </xf>
    <xf borderId="108" fillId="0" fontId="56" numFmtId="0" xfId="0" applyAlignment="1" applyBorder="1" applyFont="1">
      <alignment vertical="center"/>
    </xf>
    <xf borderId="108" fillId="0" fontId="56" numFmtId="0" xfId="0" applyAlignment="1" applyBorder="1" applyFont="1">
      <alignment horizontal="left" shrinkToFit="0" vertical="center" wrapText="1"/>
    </xf>
    <xf borderId="83" fillId="0" fontId="56" numFmtId="0" xfId="0" applyAlignment="1" applyBorder="1" applyFont="1">
      <alignment vertical="center"/>
    </xf>
    <xf borderId="108" fillId="0" fontId="6" numFmtId="0" xfId="0" applyAlignment="1" applyBorder="1" applyFont="1">
      <alignment vertical="center"/>
    </xf>
    <xf borderId="109" fillId="0" fontId="6" numFmtId="0" xfId="0" applyAlignment="1" applyBorder="1" applyFont="1">
      <alignment vertical="center"/>
    </xf>
    <xf borderId="104" fillId="0" fontId="56" numFmtId="0" xfId="0" applyAlignment="1" applyBorder="1" applyFont="1">
      <alignment horizontal="center" shrinkToFit="0" vertical="center" wrapText="1"/>
    </xf>
    <xf borderId="104" fillId="0" fontId="56" numFmtId="0" xfId="0" applyAlignment="1" applyBorder="1" applyFont="1">
      <alignment horizontal="left" shrinkToFit="0" vertical="center" wrapText="1"/>
    </xf>
    <xf borderId="69" fillId="0" fontId="56" numFmtId="0" xfId="0" applyAlignment="1" applyBorder="1" applyFont="1">
      <alignment horizontal="left" shrinkToFit="0" vertical="center" wrapText="1"/>
    </xf>
    <xf borderId="70" fillId="0" fontId="56" numFmtId="0" xfId="0" applyAlignment="1" applyBorder="1" applyFont="1">
      <alignment horizontal="center" vertical="center"/>
    </xf>
    <xf borderId="71" fillId="0" fontId="56" numFmtId="0" xfId="0" applyAlignment="1" applyBorder="1" applyFont="1">
      <alignment horizontal="left" vertical="center"/>
    </xf>
    <xf borderId="70" fillId="0" fontId="56" numFmtId="166" xfId="0" applyAlignment="1" applyBorder="1" applyFont="1" applyNumberFormat="1">
      <alignment horizontal="center" vertical="center"/>
    </xf>
    <xf borderId="70" fillId="0" fontId="56" numFmtId="0" xfId="0" applyAlignment="1" applyBorder="1" applyFont="1">
      <alignment horizontal="left" vertical="center"/>
    </xf>
    <xf borderId="37" fillId="0" fontId="56" numFmtId="0" xfId="0" applyAlignment="1" applyBorder="1" applyFont="1">
      <alignment horizontal="center" shrinkToFit="0" vertical="center" wrapText="1"/>
    </xf>
    <xf borderId="37" fillId="0" fontId="56" numFmtId="0" xfId="0" applyAlignment="1" applyBorder="1" applyFont="1">
      <alignment horizontal="left" shrinkToFit="0" vertical="center" wrapText="1"/>
    </xf>
    <xf borderId="87" fillId="0" fontId="56" numFmtId="166" xfId="0" applyAlignment="1" applyBorder="1" applyFont="1" applyNumberFormat="1">
      <alignment horizontal="center" vertical="center"/>
    </xf>
    <xf borderId="108" fillId="0" fontId="55" numFmtId="0" xfId="0" applyAlignment="1" applyBorder="1" applyFont="1">
      <alignment horizontal="left" vertical="center"/>
    </xf>
    <xf borderId="109" fillId="0" fontId="56" numFmtId="0" xfId="0" applyAlignment="1" applyBorder="1" applyFont="1">
      <alignment horizontal="left" shrinkToFit="0" vertical="center" wrapText="1"/>
    </xf>
    <xf borderId="37" fillId="0" fontId="56" numFmtId="0" xfId="0" applyAlignment="1" applyBorder="1" applyFont="1">
      <alignment horizontal="center" shrinkToFit="0" vertical="top" wrapText="1"/>
    </xf>
    <xf borderId="87" fillId="0" fontId="56" numFmtId="0" xfId="0" applyAlignment="1" applyBorder="1" applyFont="1">
      <alignment horizontal="center" vertical="center"/>
    </xf>
    <xf borderId="82" fillId="0" fontId="56" numFmtId="166" xfId="0" applyAlignment="1" applyBorder="1" applyFont="1" applyNumberFormat="1">
      <alignment horizontal="center" vertical="center"/>
    </xf>
    <xf borderId="83" fillId="0" fontId="56" numFmtId="0" xfId="0" applyAlignment="1" applyBorder="1" applyFont="1">
      <alignment horizontal="left" vertical="center"/>
    </xf>
    <xf borderId="110" fillId="0" fontId="56" numFmtId="0" xfId="0" applyAlignment="1" applyBorder="1" applyFont="1">
      <alignment horizontal="center" shrinkToFit="0" vertical="center" wrapText="1"/>
    </xf>
    <xf borderId="28" fillId="4" fontId="56" numFmtId="0" xfId="0" applyAlignment="1" applyBorder="1" applyFill="1" applyFont="1">
      <alignment shrinkToFit="0" vertical="center" wrapText="1"/>
    </xf>
    <xf borderId="6" fillId="4" fontId="56" numFmtId="0" xfId="0" applyAlignment="1" applyBorder="1" applyFill="1" applyFont="1">
      <alignment shrinkToFit="0" vertical="center" wrapText="1"/>
    </xf>
    <xf borderId="11" fillId="4" fontId="56" numFmtId="0" xfId="0" applyAlignment="1" applyBorder="1" applyFill="1" applyFont="1">
      <alignment shrinkToFit="0" vertical="center" wrapText="1"/>
    </xf>
    <xf borderId="1" fillId="4" fontId="56" numFmtId="0" xfId="0" applyAlignment="1" applyBorder="1" applyFill="1" applyFont="1">
      <alignment shrinkToFit="0" vertical="center" wrapText="1"/>
    </xf>
    <xf borderId="11" fillId="4" fontId="65" numFmtId="0" xfId="0" applyAlignment="1" applyBorder="1" applyFill="1" applyFont="1">
      <alignment shrinkToFit="0" vertical="center" wrapText="1"/>
    </xf>
    <xf borderId="6" fillId="4" fontId="56" numFmtId="0" xfId="0" applyAlignment="1" applyBorder="1" applyFill="1" applyFont="1">
      <alignment horizontal="center" shrinkToFit="0" vertical="top" wrapText="1"/>
    </xf>
    <xf borderId="100" fillId="4" fontId="55" numFmtId="0" xfId="0" applyAlignment="1" applyBorder="1" applyFill="1" applyFont="1">
      <alignment horizontal="left" vertical="center"/>
    </xf>
    <xf borderId="100" fillId="4" fontId="56" numFmtId="0" xfId="0" applyAlignment="1" applyBorder="1" applyFill="1" applyFont="1">
      <alignment horizontal="left" shrinkToFit="0" vertical="center" wrapText="1"/>
    </xf>
    <xf borderId="93" fillId="4" fontId="56" numFmtId="0" xfId="0" applyAlignment="1" applyBorder="1" applyFill="1" applyFont="1">
      <alignment horizontal="left" shrinkToFit="0" vertical="center" wrapText="1"/>
    </xf>
    <xf borderId="74" fillId="4" fontId="56" numFmtId="0" xfId="0" applyAlignment="1" applyBorder="1" applyFill="1" applyFont="1">
      <alignment horizontal="center" shrinkToFit="0" vertical="center" wrapText="1"/>
    </xf>
    <xf borderId="83" fillId="4" fontId="56" numFmtId="0" xfId="0" applyAlignment="1" applyBorder="1" applyFill="1" applyFont="1">
      <alignment horizontal="left" shrinkToFit="0" vertical="center" wrapText="1"/>
    </xf>
    <xf borderId="83" fillId="13" fontId="56" numFmtId="0" xfId="0" applyAlignment="1" applyBorder="1" applyFill="1" applyFont="1">
      <alignment horizontal="center" vertical="center"/>
    </xf>
    <xf borderId="1" fillId="4" fontId="56" numFmtId="0" xfId="0" applyAlignment="1" applyBorder="1" applyFill="1" applyFont="1">
      <alignment horizontal="center" shrinkToFit="0" vertical="center" wrapText="1"/>
    </xf>
    <xf borderId="80" fillId="4" fontId="56" numFmtId="0" xfId="0" applyAlignment="1" applyBorder="1" applyFill="1" applyFont="1">
      <alignment horizontal="left" shrinkToFit="0" vertical="center" wrapText="1"/>
    </xf>
    <xf borderId="83" fillId="4" fontId="56" numFmtId="0" xfId="0" applyAlignment="1" applyBorder="1" applyFill="1" applyFont="1">
      <alignment horizontal="center" shrinkToFit="0" vertical="center" wrapText="1"/>
    </xf>
    <xf borderId="83" fillId="4" fontId="56" numFmtId="0" xfId="0" applyAlignment="1" applyBorder="1" applyFill="1" applyFont="1">
      <alignment horizontal="center" vertical="center"/>
    </xf>
    <xf borderId="88" fillId="4" fontId="56" numFmtId="0" xfId="0" applyAlignment="1" applyBorder="1" applyFill="1" applyFont="1">
      <alignment horizontal="left" vertical="center"/>
    </xf>
    <xf borderId="84" fillId="4" fontId="56" numFmtId="0" xfId="0" applyAlignment="1" applyBorder="1" applyFill="1" applyFont="1">
      <alignment horizontal="center" shrinkToFit="0" vertical="center" wrapText="1"/>
    </xf>
    <xf borderId="83" fillId="4" fontId="56" numFmtId="0" xfId="0" applyAlignment="1" applyBorder="1" applyFill="1" applyFont="1">
      <alignment horizontal="left" vertical="center"/>
    </xf>
    <xf borderId="73" fillId="4" fontId="56" numFmtId="0" xfId="0" applyAlignment="1" applyBorder="1" applyFill="1" applyFont="1">
      <alignment horizontal="center" shrinkToFit="0" vertical="center" wrapText="1"/>
    </xf>
    <xf borderId="88" fillId="4" fontId="56" numFmtId="0" xfId="0" applyAlignment="1" applyBorder="1" applyFill="1" applyFont="1">
      <alignment horizontal="center" shrinkToFit="0" vertical="center" wrapText="1"/>
    </xf>
    <xf borderId="1" fillId="4" fontId="55" numFmtId="0" xfId="0" applyAlignment="1" applyBorder="1" applyFill="1" applyFont="1">
      <alignment horizontal="left" vertical="center"/>
    </xf>
    <xf borderId="1" fillId="4" fontId="56" numFmtId="0" xfId="0" applyAlignment="1" applyBorder="1" applyFill="1" applyFont="1">
      <alignment horizontal="left" shrinkToFit="0" vertical="center" wrapText="1"/>
    </xf>
    <xf borderId="11" fillId="4" fontId="56" numFmtId="0" xfId="0" applyAlignment="1" applyBorder="1" applyFill="1" applyFont="1">
      <alignment horizontal="left" shrinkToFit="0" vertical="center" wrapText="1"/>
    </xf>
    <xf borderId="88" fillId="4" fontId="56" numFmtId="0" xfId="0" applyAlignment="1" applyBorder="1" applyFill="1" applyFont="1">
      <alignment horizontal="left" shrinkToFit="0" vertical="center" wrapText="1"/>
    </xf>
    <xf borderId="8" fillId="4" fontId="56" numFmtId="0" xfId="0" applyAlignment="1" applyBorder="1" applyFill="1" applyFont="1">
      <alignment horizontal="left" shrinkToFit="0" vertical="center" wrapText="1"/>
    </xf>
    <xf borderId="74" fillId="4" fontId="56" numFmtId="0" xfId="0" applyAlignment="1" applyBorder="1" applyFill="1" applyFont="1">
      <alignment horizontal="center" vertical="center"/>
    </xf>
    <xf borderId="78" fillId="4" fontId="56" numFmtId="0" xfId="0" applyAlignment="1" applyBorder="1" applyFill="1" applyFont="1">
      <alignment horizontal="center" shrinkToFit="0" vertical="top" wrapText="1"/>
    </xf>
    <xf borderId="75" fillId="4" fontId="56" numFmtId="0" xfId="0" applyAlignment="1" applyBorder="1" applyFill="1" applyFont="1">
      <alignment horizontal="left" shrinkToFit="0" vertical="center" wrapText="1"/>
    </xf>
    <xf borderId="1" fillId="4" fontId="56" numFmtId="0" xfId="0" applyAlignment="1" applyBorder="1" applyFill="1" applyFont="1">
      <alignment horizontal="center" shrinkToFit="0" vertical="top" wrapText="1"/>
    </xf>
    <xf borderId="73" fillId="4" fontId="56" numFmtId="0" xfId="0" applyAlignment="1" applyBorder="1" applyFill="1" applyFont="1">
      <alignment vertical="center"/>
    </xf>
    <xf borderId="73" fillId="4" fontId="56" numFmtId="0" xfId="0" applyAlignment="1" applyBorder="1" applyFill="1" applyFont="1">
      <alignment shrinkToFit="0" vertical="center" wrapText="1"/>
    </xf>
    <xf borderId="95" fillId="4" fontId="56" numFmtId="0" xfId="0" applyAlignment="1" applyBorder="1" applyFill="1" applyFont="1">
      <alignment shrinkToFit="0" vertical="center" wrapText="1"/>
    </xf>
    <xf borderId="28" fillId="13" fontId="56" numFmtId="0" xfId="0" applyAlignment="1" applyBorder="1" applyFill="1" applyFont="1">
      <alignment horizontal="center" shrinkToFit="0" vertical="center" wrapText="1"/>
    </xf>
    <xf borderId="28" fillId="13" fontId="56" numFmtId="0" xfId="0" applyAlignment="1" applyBorder="1" applyFill="1" applyFont="1">
      <alignment horizontal="left" shrinkToFit="0" vertical="center" wrapText="1"/>
    </xf>
    <xf borderId="28" fillId="13" fontId="56" numFmtId="0" xfId="0" applyAlignment="1" applyBorder="1" applyFill="1" applyFont="1">
      <alignment horizontal="center" vertical="center"/>
    </xf>
    <xf borderId="95" fillId="4" fontId="56" numFmtId="0" xfId="0" applyAlignment="1" applyBorder="1" applyFill="1" applyFont="1">
      <alignment horizontal="left" vertical="center"/>
    </xf>
    <xf borderId="6" fillId="13" fontId="56" numFmtId="0" xfId="0" applyAlignment="1" applyBorder="1" applyFill="1" applyFont="1">
      <alignment horizontal="left" shrinkToFit="0" vertical="top" wrapText="1"/>
    </xf>
    <xf borderId="88" fillId="13" fontId="56" numFmtId="0" xfId="0" applyAlignment="1" applyBorder="1" applyFill="1" applyFont="1">
      <alignment vertical="center"/>
    </xf>
    <xf borderId="74" fillId="13" fontId="56" numFmtId="0" xfId="0" applyAlignment="1" applyBorder="1" applyFill="1" applyFont="1">
      <alignment horizontal="center" vertical="center"/>
    </xf>
    <xf borderId="95" fillId="13" fontId="56" numFmtId="0" xfId="0" applyAlignment="1" applyBorder="1" applyFill="1" applyFont="1">
      <alignment vertical="center"/>
    </xf>
    <xf borderId="71" fillId="0" fontId="56" numFmtId="0" xfId="0" applyAlignment="1" applyBorder="1" applyFont="1">
      <alignment vertical="center"/>
    </xf>
    <xf borderId="92" fillId="13" fontId="56" numFmtId="0" xfId="0" applyAlignment="1" applyBorder="1" applyFill="1" applyFont="1">
      <alignment horizontal="center" vertical="center"/>
    </xf>
    <xf borderId="93" fillId="13" fontId="56" numFmtId="0" xfId="0" applyAlignment="1" applyBorder="1" applyFill="1" applyFont="1">
      <alignment vertical="center"/>
    </xf>
    <xf borderId="108" fillId="0" fontId="56" numFmtId="0" xfId="0" applyAlignment="1" applyBorder="1" applyFont="1">
      <alignment horizontal="center" shrinkToFit="0" vertical="center" wrapText="1"/>
    </xf>
    <xf borderId="86" fillId="0" fontId="56" numFmtId="0" xfId="0" applyAlignment="1" applyBorder="1" applyFont="1">
      <alignment vertical="center"/>
    </xf>
    <xf borderId="11" fillId="13" fontId="56" numFmtId="0" xfId="0" applyAlignment="1" applyBorder="1" applyFill="1" applyFont="1">
      <alignment vertical="center"/>
    </xf>
    <xf borderId="72" fillId="0" fontId="55" numFmtId="0" xfId="0" applyAlignment="1" applyBorder="1" applyFont="1">
      <alignment horizontal="left" vertical="center"/>
    </xf>
    <xf borderId="86" fillId="0" fontId="56" numFmtId="0" xfId="0" applyAlignment="1" applyBorder="1" applyFont="1">
      <alignment horizontal="left" shrinkToFit="0" vertical="center" wrapText="1"/>
    </xf>
    <xf borderId="83" fillId="13" fontId="56" numFmtId="0" xfId="0" applyAlignment="1" applyBorder="1" applyFill="1" applyFont="1">
      <alignment vertical="center"/>
    </xf>
    <xf borderId="95" fillId="13" fontId="56" numFmtId="0" xfId="0" applyAlignment="1" applyBorder="1" applyFill="1" applyFont="1">
      <alignment horizontal="left" vertical="center"/>
    </xf>
    <xf borderId="97" fillId="13" fontId="56" numFmtId="0" xfId="0" applyAlignment="1" applyBorder="1" applyFill="1" applyFont="1">
      <alignment horizontal="center" shrinkToFit="0" vertical="center" wrapText="1"/>
    </xf>
    <xf borderId="99" fillId="13" fontId="56" numFmtId="0" xfId="0" applyAlignment="1" applyBorder="1" applyFill="1" applyFont="1">
      <alignment horizontal="left" vertical="center"/>
    </xf>
    <xf borderId="87" fillId="0" fontId="56" numFmtId="0" xfId="0" applyAlignment="1" applyBorder="1" applyFont="1">
      <alignment shrinkToFit="0" vertical="center" wrapText="1"/>
    </xf>
    <xf borderId="70" fillId="0" fontId="56" numFmtId="0" xfId="0" applyAlignment="1" applyBorder="1" applyFont="1">
      <alignment shrinkToFit="0" vertical="center" wrapText="1"/>
    </xf>
    <xf borderId="88" fillId="13" fontId="56" numFmtId="0" xfId="0" applyAlignment="1" applyBorder="1" applyFill="1" applyFont="1">
      <alignment horizontal="center" shrinkToFit="0" vertical="center" wrapText="1"/>
    </xf>
    <xf borderId="107" fillId="0" fontId="56" numFmtId="0" xfId="0" applyAlignment="1" applyBorder="1" applyFont="1">
      <alignment horizontal="center" vertical="center"/>
    </xf>
    <xf borderId="109" fillId="0" fontId="56" numFmtId="0" xfId="0" applyAlignment="1" applyBorder="1" applyFont="1">
      <alignment vertical="center"/>
    </xf>
    <xf borderId="30" fillId="13" fontId="56" numFmtId="0" xfId="0" applyAlignment="1" applyBorder="1" applyFill="1" applyFont="1">
      <alignment shrinkToFit="0" vertical="center" wrapText="1"/>
    </xf>
    <xf borderId="63" fillId="13" fontId="56" numFmtId="0" xfId="0" applyAlignment="1" applyBorder="1" applyFill="1" applyFont="1">
      <alignment horizontal="center" shrinkToFit="0" vertical="top" wrapText="1"/>
    </xf>
    <xf borderId="87" fillId="13" fontId="56" numFmtId="0" xfId="0" applyAlignment="1" applyBorder="1" applyFill="1" applyFont="1">
      <alignment horizontal="center" vertical="center"/>
    </xf>
    <xf borderId="99" fillId="13" fontId="56" numFmtId="0" xfId="0" applyAlignment="1" applyBorder="1" applyFill="1" applyFont="1">
      <alignment vertical="center"/>
    </xf>
    <xf borderId="36" fillId="0" fontId="56" numFmtId="0" xfId="0" applyAlignment="1" applyBorder="1" applyFont="1">
      <alignment horizontal="center" shrinkToFit="0" vertical="center" wrapText="1"/>
    </xf>
    <xf borderId="111" fillId="0" fontId="56" numFmtId="0" xfId="0" applyAlignment="1" applyBorder="1" applyFont="1">
      <alignment horizontal="left" shrinkToFit="0" vertical="center" wrapText="1"/>
    </xf>
    <xf borderId="111" fillId="0" fontId="6" numFmtId="0" xfId="0" applyAlignment="1" applyBorder="1" applyFont="1">
      <alignment vertical="center"/>
    </xf>
    <xf borderId="112" fillId="0" fontId="56" numFmtId="0" xfId="0" applyAlignment="1" applyBorder="1" applyFont="1">
      <alignment horizontal="center" shrinkToFit="0" vertical="center" wrapText="1"/>
    </xf>
    <xf borderId="112" fillId="0" fontId="56" numFmtId="0" xfId="0" applyAlignment="1" applyBorder="1" applyFont="1">
      <alignment horizontal="left" shrinkToFit="0" vertical="center" wrapText="1"/>
    </xf>
    <xf borderId="47" fillId="0" fontId="56" numFmtId="0" xfId="0" applyAlignment="1" applyBorder="1" applyFont="1">
      <alignment horizontal="center" shrinkToFit="0" vertical="center" wrapText="1"/>
    </xf>
    <xf borderId="93" fillId="13" fontId="56" numFmtId="0" xfId="0" applyAlignment="1" applyBorder="1" applyFill="1" applyFont="1">
      <alignment horizontal="left" vertical="center"/>
    </xf>
    <xf borderId="33" fillId="0" fontId="56" numFmtId="0" xfId="0" applyAlignment="1" applyBorder="1" applyFont="1">
      <alignment vertical="center"/>
    </xf>
    <xf borderId="63" fillId="13" fontId="56" numFmtId="0" xfId="0" applyAlignment="1" applyBorder="1" applyFill="1" applyFont="1">
      <alignment horizontal="center" shrinkToFit="0" vertical="center" wrapText="1"/>
    </xf>
    <xf borderId="113" fillId="13" fontId="56" numFmtId="0" xfId="0" applyAlignment="1" applyBorder="1" applyFill="1" applyFont="1">
      <alignment horizontal="left" shrinkToFit="0" vertical="center" wrapText="1"/>
    </xf>
    <xf borderId="34" fillId="13" fontId="56" numFmtId="0" xfId="0" applyAlignment="1" applyBorder="1" applyFill="1" applyFont="1">
      <alignment horizontal="center" shrinkToFit="0" vertical="center" wrapText="1"/>
    </xf>
    <xf borderId="34" fillId="13" fontId="56" numFmtId="0" xfId="0" applyAlignment="1" applyBorder="1" applyFill="1" applyFont="1">
      <alignment horizontal="left" shrinkToFit="0" vertical="center" wrapText="1"/>
    </xf>
    <xf borderId="30" fillId="13" fontId="56" numFmtId="0" xfId="0" applyAlignment="1" applyBorder="1" applyFill="1" applyFont="1">
      <alignment horizontal="left" vertical="center"/>
    </xf>
    <xf borderId="81" fillId="0" fontId="56" numFmtId="0" xfId="0" applyAlignment="1" applyBorder="1" applyFont="1">
      <alignment horizontal="center" shrinkToFit="0" vertical="top" wrapText="1"/>
    </xf>
    <xf borderId="108" fillId="0" fontId="56" numFmtId="0" xfId="0" applyAlignment="1" applyBorder="1" applyFont="1">
      <alignment horizontal="center" shrinkToFit="0" vertical="top" wrapText="1"/>
    </xf>
    <xf borderId="83" fillId="13" fontId="56" numFmtId="0" xfId="0" applyAlignment="1" applyBorder="1" applyFill="1" applyFont="1">
      <alignment shrinkToFit="0" vertical="center" wrapText="1"/>
    </xf>
    <xf borderId="72" fillId="0" fontId="56" numFmtId="0" xfId="0" applyAlignment="1" applyBorder="1" applyFont="1">
      <alignment horizontal="center" shrinkToFit="0" vertical="top" wrapText="1"/>
    </xf>
    <xf borderId="8" fillId="13" fontId="56" numFmtId="0" xfId="0" applyAlignment="1" applyBorder="1" applyFill="1" applyFont="1">
      <alignment horizontal="left" shrinkToFit="0" vertical="center" wrapText="1"/>
    </xf>
    <xf borderId="28" fillId="13" fontId="56" numFmtId="0" xfId="0" applyAlignment="1" applyBorder="1" applyFill="1" applyFont="1">
      <alignment vertical="center"/>
    </xf>
    <xf borderId="31" fillId="0" fontId="56" numFmtId="0" xfId="0" applyAlignment="1" applyBorder="1" applyFont="1">
      <alignment shrinkToFit="0" vertical="center" wrapText="1"/>
    </xf>
    <xf borderId="45" fillId="0" fontId="65" numFmtId="0" xfId="0" applyAlignment="1" applyBorder="1" applyFont="1">
      <alignment shrinkToFit="0" vertical="center" wrapText="1"/>
    </xf>
    <xf borderId="36" fillId="0" fontId="56" numFmtId="0" xfId="0" applyAlignment="1" applyBorder="1" applyFont="1">
      <alignment horizontal="center" shrinkToFit="0" vertical="top" wrapText="1"/>
    </xf>
    <xf borderId="35" fillId="0" fontId="56" numFmtId="0" xfId="0" applyAlignment="1" applyBorder="1" applyFont="1">
      <alignment horizontal="center" shrinkToFit="0" vertical="center" wrapText="1"/>
    </xf>
    <xf borderId="35" fillId="0" fontId="56" numFmtId="0" xfId="0" applyAlignment="1" applyBorder="1" applyFont="1">
      <alignment horizontal="left" shrinkToFit="0" vertical="center" wrapText="1"/>
    </xf>
    <xf borderId="107" fillId="0" fontId="56" numFmtId="0" xfId="0" applyAlignment="1" applyBorder="1" applyFont="1">
      <alignment vertical="center"/>
    </xf>
    <xf borderId="74" fillId="13" fontId="56" numFmtId="0" xfId="0" applyAlignment="1" applyBorder="1" applyFill="1" applyFont="1">
      <alignment vertical="center"/>
    </xf>
    <xf borderId="111" fillId="0" fontId="56" numFmtId="0" xfId="0" applyAlignment="1" applyBorder="1" applyFont="1">
      <alignment horizontal="center" shrinkToFit="0" vertical="center" wrapText="1"/>
    </xf>
    <xf borderId="112" fillId="0" fontId="56" numFmtId="0" xfId="0" applyAlignment="1" applyBorder="1" applyFont="1">
      <alignment horizontal="center" vertical="center"/>
    </xf>
    <xf borderId="112" fillId="0" fontId="56" numFmtId="0" xfId="0" applyAlignment="1" applyBorder="1" applyFont="1">
      <alignment shrinkToFit="0" vertical="center" wrapText="1"/>
    </xf>
    <xf borderId="49" fillId="0" fontId="56" numFmtId="0" xfId="0" applyAlignment="1" applyBorder="1" applyFont="1">
      <alignment horizontal="center" shrinkToFit="0" vertical="center" wrapText="1"/>
    </xf>
    <xf borderId="47" fillId="0" fontId="65" numFmtId="0" xfId="0" applyAlignment="1" applyBorder="1" applyFont="1">
      <alignment shrinkToFit="0" vertical="top" wrapText="1"/>
    </xf>
    <xf borderId="11" fillId="13" fontId="65" numFmtId="0" xfId="0" applyAlignment="1" applyBorder="1" applyFill="1" applyFont="1">
      <alignment shrinkToFit="0" vertical="top" wrapText="1"/>
    </xf>
    <xf borderId="79" fillId="13" fontId="56" numFmtId="166" xfId="0" applyAlignment="1" applyBorder="1" applyFill="1" applyFont="1" applyNumberFormat="1">
      <alignment horizontal="center" shrinkToFit="0" vertical="center" wrapText="1"/>
    </xf>
    <xf borderId="69" fillId="0" fontId="56" numFmtId="166" xfId="0" applyAlignment="1" applyBorder="1" applyFont="1" applyNumberFormat="1">
      <alignment horizontal="center" shrinkToFit="0" vertical="center" wrapText="1"/>
    </xf>
    <xf borderId="69" fillId="0" fontId="56" numFmtId="166" xfId="0" applyAlignment="1" applyBorder="1" applyFont="1" applyNumberFormat="1">
      <alignment shrinkToFit="0" vertical="center" wrapText="1"/>
    </xf>
    <xf borderId="93" fillId="13" fontId="56" numFmtId="0" xfId="0" applyAlignment="1" applyBorder="1" applyFill="1" applyFont="1">
      <alignment horizontal="center" shrinkToFit="0" vertical="center" wrapText="1"/>
    </xf>
    <xf borderId="105" fillId="13" fontId="56" numFmtId="166" xfId="0" applyAlignment="1" applyBorder="1" applyFill="1" applyFont="1" applyNumberFormat="1">
      <alignment horizontal="center" shrinkToFit="0" vertical="center" wrapText="1"/>
    </xf>
    <xf borderId="92" fillId="13" fontId="56" numFmtId="0" xfId="0" applyAlignment="1" applyBorder="1" applyFill="1" applyFont="1">
      <alignment horizontal="left" vertical="center"/>
    </xf>
    <xf borderId="95" fillId="13" fontId="56" numFmtId="0" xfId="0" applyAlignment="1" applyBorder="1" applyFill="1" applyFont="1">
      <alignment horizontal="center" shrinkToFit="0" vertical="center" wrapText="1"/>
    </xf>
    <xf borderId="114" fillId="0" fontId="56" numFmtId="166" xfId="0" applyAlignment="1" applyBorder="1" applyFont="1" applyNumberFormat="1">
      <alignment horizontal="center" shrinkToFit="0" vertical="center" wrapText="1"/>
    </xf>
    <xf borderId="104" fillId="0" fontId="56" numFmtId="166" xfId="0" applyAlignment="1" applyBorder="1" applyFont="1" applyNumberFormat="1">
      <alignment horizontal="center" shrinkToFit="0" vertical="center" wrapText="1"/>
    </xf>
    <xf borderId="70" fillId="0" fontId="56" numFmtId="166" xfId="0" applyAlignment="1" applyBorder="1" applyFont="1" applyNumberFormat="1">
      <alignment shrinkToFit="0" vertical="center" wrapText="1"/>
    </xf>
    <xf borderId="83" fillId="0" fontId="56" numFmtId="166" xfId="0" applyAlignment="1" applyBorder="1" applyFont="1" applyNumberFormat="1">
      <alignment shrinkToFit="0" vertical="center" wrapText="1"/>
    </xf>
    <xf borderId="99" fillId="13" fontId="56" numFmtId="0" xfId="0" applyAlignment="1" applyBorder="1" applyFill="1" applyFont="1">
      <alignment horizontal="center" shrinkToFit="0" vertical="center" wrapText="1"/>
    </xf>
    <xf borderId="103" fillId="13" fontId="56" numFmtId="166" xfId="0" applyAlignment="1" applyBorder="1" applyFill="1" applyFont="1" applyNumberFormat="1">
      <alignment horizontal="center" shrinkToFit="0" vertical="center" wrapText="1"/>
    </xf>
    <xf borderId="87" fillId="13" fontId="56" numFmtId="0" xfId="0" applyAlignment="1" applyBorder="1" applyFill="1" applyFont="1">
      <alignment horizontal="left" vertical="center"/>
    </xf>
    <xf borderId="49" fillId="0" fontId="56" numFmtId="0" xfId="0" applyAlignment="1" applyBorder="1" applyFont="1">
      <alignment horizontal="left" shrinkToFit="0" vertical="center" wrapText="1"/>
    </xf>
    <xf borderId="48" fillId="0" fontId="56" numFmtId="166" xfId="0" applyAlignment="1" applyBorder="1" applyFont="1" applyNumberFormat="1">
      <alignment horizontal="center" shrinkToFit="0" vertical="center" wrapText="1"/>
    </xf>
    <xf borderId="35" fillId="0" fontId="56" numFmtId="0" xfId="0" applyAlignment="1" applyBorder="1" applyFont="1">
      <alignment vertical="center"/>
    </xf>
    <xf borderId="92" fillId="13" fontId="56" numFmtId="166" xfId="0" applyAlignment="1" applyBorder="1" applyFill="1" applyFont="1" applyNumberFormat="1">
      <alignment horizontal="center" shrinkToFit="0" vertical="center" wrapText="1"/>
    </xf>
    <xf borderId="92" fillId="13" fontId="56" numFmtId="0" xfId="0" applyAlignment="1" applyBorder="1" applyFill="1" applyFont="1">
      <alignment shrinkToFit="0" vertical="center" wrapText="1"/>
    </xf>
    <xf borderId="115" fillId="4" fontId="56" numFmtId="0" xfId="0" applyAlignment="1" applyBorder="1" applyFill="1" applyFont="1">
      <alignment horizontal="left" shrinkToFit="0" vertical="center" wrapText="1"/>
    </xf>
    <xf borderId="104" fillId="0" fontId="56" numFmtId="166" xfId="0" applyAlignment="1" applyBorder="1" applyFont="1" applyNumberFormat="1">
      <alignment horizontal="center" vertical="center"/>
    </xf>
    <xf borderId="69" fillId="0" fontId="56" numFmtId="166" xfId="0" applyAlignment="1" applyBorder="1" applyFont="1" applyNumberFormat="1">
      <alignment horizontal="center" vertical="center"/>
    </xf>
    <xf borderId="104" fillId="0" fontId="56" numFmtId="166" xfId="0" applyAlignment="1" applyBorder="1" applyFont="1" applyNumberFormat="1">
      <alignment shrinkToFit="0" vertical="center" wrapText="1"/>
    </xf>
    <xf borderId="92" fillId="13" fontId="56" numFmtId="0" xfId="0" applyAlignment="1" applyBorder="1" applyFill="1" applyFont="1">
      <alignment vertical="center"/>
    </xf>
    <xf borderId="35" fillId="0" fontId="56" numFmtId="0" xfId="0" applyAlignment="1" applyBorder="1" applyFont="1">
      <alignment horizontal="left" vertical="center"/>
    </xf>
    <xf borderId="11" fillId="13" fontId="56" numFmtId="0" xfId="0" applyAlignment="1" applyBorder="1" applyFill="1" applyFont="1">
      <alignment horizontal="left" shrinkToFit="0" vertical="center" wrapText="1"/>
    </xf>
    <xf borderId="6" fillId="13" fontId="56" numFmtId="166" xfId="0" applyAlignment="1" applyBorder="1" applyFill="1" applyFont="1" applyNumberFormat="1">
      <alignment horizontal="center" shrinkToFit="0" vertical="center" wrapText="1"/>
    </xf>
    <xf borderId="28" fillId="13" fontId="56" numFmtId="0" xfId="0" applyAlignment="1" applyBorder="1" applyFill="1" applyFont="1">
      <alignment horizontal="left" vertical="center"/>
    </xf>
    <xf borderId="87" fillId="0" fontId="56" numFmtId="0" xfId="0" applyAlignment="1" applyBorder="1" applyFont="1">
      <alignment vertical="center"/>
    </xf>
    <xf borderId="74" fillId="13" fontId="56" numFmtId="0" xfId="0" applyAlignment="1" applyBorder="1" applyFill="1" applyFont="1">
      <alignment shrinkToFit="0" vertical="center" wrapText="1"/>
    </xf>
    <xf borderId="103" fillId="13" fontId="56" numFmtId="166" xfId="0" applyAlignment="1" applyBorder="1" applyFill="1" applyFont="1" applyNumberFormat="1">
      <alignment horizontal="center" vertical="center"/>
    </xf>
    <xf borderId="87" fillId="13" fontId="56" numFmtId="0" xfId="0" applyAlignment="1" applyBorder="1" applyFill="1" applyFont="1">
      <alignment vertical="center"/>
    </xf>
    <xf borderId="35" fillId="0" fontId="56" numFmtId="166" xfId="0" applyAlignment="1" applyBorder="1" applyFont="1" applyNumberFormat="1">
      <alignment horizontal="center" vertical="center"/>
    </xf>
    <xf borderId="96" fillId="0" fontId="56" numFmtId="166" xfId="0" applyAlignment="1" applyBorder="1" applyFont="1" applyNumberFormat="1">
      <alignment horizontal="center" shrinkToFit="0" vertical="center" wrapText="1"/>
    </xf>
    <xf borderId="81" fillId="0" fontId="55" numFmtId="0" xfId="0" applyAlignment="1" applyBorder="1" applyFont="1">
      <alignment horizontal="left" vertical="center"/>
    </xf>
    <xf borderId="79" fillId="13" fontId="56" numFmtId="166" xfId="0" applyAlignment="1" applyBorder="1" applyFill="1" applyFont="1" applyNumberFormat="1">
      <alignment horizontal="center" vertical="center"/>
    </xf>
    <xf borderId="87" fillId="0" fontId="56" numFmtId="166" xfId="0" applyAlignment="1" applyBorder="1" applyFont="1" applyNumberFormat="1">
      <alignment horizontal="center" shrinkToFit="0" vertical="center" wrapText="1"/>
    </xf>
    <xf borderId="96" fillId="0" fontId="56" numFmtId="166" xfId="0" applyAlignment="1" applyBorder="1" applyFont="1" applyNumberFormat="1">
      <alignment horizontal="center" vertical="center"/>
    </xf>
    <xf borderId="17" fillId="13" fontId="56" numFmtId="0" xfId="0" applyAlignment="1" applyBorder="1" applyFill="1" applyFont="1">
      <alignment shrinkToFit="0" vertical="center" wrapText="1"/>
    </xf>
    <xf borderId="24" fillId="13" fontId="56" numFmtId="0" xfId="0" applyAlignment="1" applyBorder="1" applyFill="1" applyFont="1">
      <alignment shrinkToFit="0" vertical="center" wrapText="1"/>
    </xf>
    <xf borderId="26" fillId="13" fontId="56" numFmtId="0" xfId="0" applyAlignment="1" applyBorder="1" applyFill="1" applyFont="1">
      <alignment shrinkToFit="0" vertical="center" wrapText="1"/>
    </xf>
    <xf borderId="116" fillId="13" fontId="56" numFmtId="0" xfId="0" applyAlignment="1" applyBorder="1" applyFill="1" applyFont="1">
      <alignment horizontal="center" shrinkToFit="0" vertical="center" wrapText="1"/>
    </xf>
    <xf borderId="26" fillId="13" fontId="65" numFmtId="0" xfId="0" applyAlignment="1" applyBorder="1" applyFill="1" applyFont="1">
      <alignment shrinkToFit="0" vertical="center" wrapText="1"/>
    </xf>
    <xf borderId="116" fillId="13" fontId="56" numFmtId="0" xfId="0" applyAlignment="1" applyBorder="1" applyFill="1" applyFont="1">
      <alignment horizontal="center" shrinkToFit="0" vertical="top" wrapText="1"/>
    </xf>
    <xf borderId="117" fillId="13" fontId="56" numFmtId="0" xfId="0" applyAlignment="1" applyBorder="1" applyFill="1" applyFont="1">
      <alignment horizontal="center" shrinkToFit="0" vertical="center" wrapText="1"/>
    </xf>
    <xf borderId="118" fillId="13" fontId="56" numFmtId="0" xfId="0" applyAlignment="1" applyBorder="1" applyFill="1" applyFont="1">
      <alignment horizontal="left" shrinkToFit="0" vertical="center" wrapText="1"/>
    </xf>
    <xf borderId="119" fillId="0" fontId="6" numFmtId="0" xfId="0" applyAlignment="1" applyBorder="1" applyFont="1">
      <alignment vertical="center"/>
    </xf>
    <xf borderId="112" fillId="13" fontId="56" numFmtId="0" xfId="0" applyAlignment="1" applyBorder="1" applyFill="1" applyFont="1">
      <alignment horizontal="center" shrinkToFit="0" vertical="center" wrapText="1"/>
    </xf>
    <xf borderId="120" fillId="13" fontId="56" numFmtId="0" xfId="0" applyAlignment="1" applyBorder="1" applyFill="1" applyFont="1">
      <alignment horizontal="center" shrinkToFit="0" vertical="center" wrapText="1"/>
    </xf>
    <xf borderId="120" fillId="13" fontId="56" numFmtId="0" xfId="0" applyAlignment="1" applyBorder="1" applyFill="1" applyFont="1">
      <alignment horizontal="left" shrinkToFit="0" vertical="center" wrapText="1"/>
    </xf>
    <xf borderId="121" fillId="13" fontId="56" numFmtId="166" xfId="0" applyAlignment="1" applyBorder="1" applyFill="1" applyFont="1" applyNumberFormat="1">
      <alignment horizontal="center" shrinkToFit="0" vertical="center" wrapText="1"/>
    </xf>
    <xf borderId="112" fillId="13" fontId="56" numFmtId="0" xfId="0" applyAlignment="1" applyBorder="1" applyFill="1" applyFont="1">
      <alignment horizontal="left" vertical="center"/>
    </xf>
    <xf borderId="47" fillId="0" fontId="65" numFmtId="0" xfId="0" applyAlignment="1" applyBorder="1" applyFont="1">
      <alignment horizontal="left" vertical="center"/>
    </xf>
    <xf borderId="11" fillId="13" fontId="65" numFmtId="0" xfId="0" applyAlignment="1" applyBorder="1" applyFill="1" applyFont="1">
      <alignment horizontal="left" vertical="center"/>
    </xf>
    <xf borderId="88" fillId="13" fontId="56" numFmtId="0" xfId="0" applyAlignment="1" applyBorder="1" applyFill="1" applyFont="1">
      <alignment shrinkToFit="0" vertical="center" wrapText="1"/>
    </xf>
    <xf borderId="53" fillId="13" fontId="56" numFmtId="0" xfId="0" applyAlignment="1" applyBorder="1" applyFill="1" applyFont="1">
      <alignment horizontal="center" shrinkToFit="0" vertical="center" wrapText="1"/>
    </xf>
    <xf borderId="30" fillId="13" fontId="65" numFmtId="0" xfId="0" applyAlignment="1" applyBorder="1" applyFill="1" applyFont="1">
      <alignment horizontal="left" vertical="center"/>
    </xf>
    <xf borderId="74" fillId="13" fontId="56" numFmtId="166" xfId="0" applyAlignment="1" applyBorder="1" applyFill="1" applyFont="1" applyNumberFormat="1">
      <alignment horizontal="center" shrinkToFit="0" vertical="center" wrapText="1"/>
    </xf>
    <xf borderId="0" fillId="0" fontId="56" numFmtId="0" xfId="0" applyAlignment="1" applyFont="1">
      <alignment shrinkToFit="0" vertical="top" wrapText="1"/>
    </xf>
    <xf borderId="1" fillId="13" fontId="56" numFmtId="0" xfId="0" applyAlignment="1" applyBorder="1" applyFill="1" applyFont="1">
      <alignment shrinkToFit="0" vertical="top" wrapText="1"/>
    </xf>
    <xf borderId="108" fillId="0" fontId="56" numFmtId="0" xfId="0" applyAlignment="1" applyBorder="1" applyFont="1">
      <alignment horizontal="left" vertical="center"/>
    </xf>
    <xf borderId="108" fillId="0" fontId="56" numFmtId="0" xfId="0" applyAlignment="1" applyBorder="1" applyFont="1">
      <alignment shrinkToFit="0" vertical="center" wrapText="1"/>
    </xf>
    <xf borderId="96" fillId="0" fontId="56" numFmtId="0" xfId="0" applyAlignment="1" applyBorder="1" applyFont="1">
      <alignment horizontal="center" shrinkToFit="0" vertical="center" wrapText="1"/>
    </xf>
    <xf borderId="48" fillId="0" fontId="56" numFmtId="0" xfId="0" applyAlignment="1" applyBorder="1" applyFont="1">
      <alignment shrinkToFit="0" vertical="top" wrapText="1"/>
    </xf>
    <xf borderId="80" fillId="13" fontId="56" numFmtId="0" xfId="0" applyAlignment="1" applyBorder="1" applyFill="1" applyFont="1">
      <alignment shrinkToFit="0" vertical="center" wrapText="1"/>
    </xf>
    <xf borderId="37" fillId="0" fontId="56" numFmtId="0" xfId="0" applyAlignment="1" applyBorder="1" applyFont="1">
      <alignment shrinkToFit="0" vertical="top" wrapText="1"/>
    </xf>
    <xf borderId="78" fillId="13" fontId="56" numFmtId="0" xfId="0" applyAlignment="1" applyBorder="1" applyFill="1" applyFont="1">
      <alignment horizontal="center" shrinkToFit="0" vertical="center" wrapText="1"/>
    </xf>
    <xf borderId="72" fillId="0" fontId="56" numFmtId="0" xfId="0" applyAlignment="1" applyBorder="1" applyFont="1">
      <alignment shrinkToFit="0" vertical="top" wrapText="1"/>
    </xf>
    <xf borderId="47" fillId="0" fontId="65" numFmtId="0" xfId="0" applyAlignment="1" applyBorder="1" applyFont="1">
      <alignment horizontal="left" shrinkToFit="0" vertical="top" wrapText="1"/>
    </xf>
    <xf borderId="72" fillId="0" fontId="56" numFmtId="0" xfId="0" applyAlignment="1" applyBorder="1" applyFont="1">
      <alignment horizontal="left" vertical="top"/>
    </xf>
    <xf borderId="96" fillId="0" fontId="56" numFmtId="0" xfId="0" applyAlignment="1" applyBorder="1" applyFont="1">
      <alignment shrinkToFit="0" vertical="top" wrapText="1"/>
    </xf>
    <xf borderId="69" fillId="0" fontId="56" numFmtId="0" xfId="0" applyAlignment="1" applyBorder="1" applyFont="1">
      <alignment shrinkToFit="0" vertical="top" wrapText="1"/>
    </xf>
    <xf borderId="71" fillId="0" fontId="55" numFmtId="0" xfId="0" applyAlignment="1" applyBorder="1" applyFont="1">
      <alignment vertical="center"/>
    </xf>
    <xf borderId="6" fillId="13" fontId="56" numFmtId="0" xfId="0" applyAlignment="1" applyBorder="1" applyFill="1" applyFont="1">
      <alignment shrinkToFit="0" vertical="top" wrapText="1"/>
    </xf>
    <xf borderId="11" fillId="13" fontId="56" numFmtId="0" xfId="0" applyAlignment="1" applyBorder="1" applyFill="1" applyFont="1">
      <alignment horizontal="center" shrinkToFit="0" vertical="center" wrapText="1"/>
    </xf>
    <xf borderId="109" fillId="0" fontId="56" numFmtId="0" xfId="0" applyAlignment="1" applyBorder="1" applyFont="1">
      <alignment horizontal="center" shrinkToFit="0" vertical="center" wrapText="1"/>
    </xf>
    <xf borderId="83" fillId="0" fontId="56" numFmtId="166" xfId="0" applyAlignment="1" applyBorder="1" applyFont="1" applyNumberFormat="1">
      <alignment horizontal="left" shrinkToFit="0" vertical="center" wrapText="1"/>
    </xf>
    <xf borderId="47" fillId="0" fontId="65" numFmtId="0" xfId="0" applyAlignment="1" applyBorder="1" applyFont="1">
      <alignment vertical="top"/>
    </xf>
    <xf borderId="11" fillId="13" fontId="65" numFmtId="0" xfId="0" applyAlignment="1" applyBorder="1" applyFill="1" applyFont="1">
      <alignment vertical="center"/>
    </xf>
    <xf borderId="49" fillId="0" fontId="65" numFmtId="0" xfId="0" applyAlignment="1" applyBorder="1" applyFont="1">
      <alignment vertical="center"/>
    </xf>
    <xf borderId="107" fillId="0" fontId="56" numFmtId="0" xfId="0" applyAlignment="1" applyBorder="1" applyFont="1">
      <alignment shrinkToFit="0" vertical="center" wrapText="1"/>
    </xf>
    <xf borderId="122" fillId="0" fontId="56" numFmtId="0" xfId="0" applyAlignment="1" applyBorder="1" applyFont="1">
      <alignment shrinkToFit="0" vertical="center" wrapText="1"/>
    </xf>
    <xf borderId="49" fillId="0" fontId="56" numFmtId="0" xfId="0" applyAlignment="1" applyBorder="1" applyFont="1">
      <alignment horizontal="left" vertical="center"/>
    </xf>
    <xf borderId="114" fillId="0" fontId="56" numFmtId="0" xfId="0" applyAlignment="1" applyBorder="1" applyFont="1">
      <alignment horizontal="center" shrinkToFit="0" vertical="center" wrapText="1"/>
    </xf>
    <xf borderId="109" fillId="0" fontId="56" numFmtId="0" xfId="0" applyAlignment="1" applyBorder="1" applyFont="1">
      <alignment horizontal="left" vertical="center"/>
    </xf>
    <xf borderId="0" fillId="0" fontId="55" numFmtId="0" xfId="0" applyAlignment="1" applyFont="1">
      <alignment horizontal="left" vertical="center"/>
    </xf>
    <xf borderId="28" fillId="13" fontId="56" numFmtId="0" xfId="0" applyAlignment="1" applyBorder="1" applyFill="1" applyFont="1">
      <alignment shrinkToFit="0" vertical="top" wrapText="1"/>
    </xf>
    <xf borderId="11" fillId="13" fontId="56" numFmtId="0" xfId="0" applyAlignment="1" applyBorder="1" applyFill="1" applyFont="1">
      <alignment shrinkToFit="0" vertical="top" wrapText="1"/>
    </xf>
    <xf borderId="80" fillId="13" fontId="56" numFmtId="0" xfId="0" applyAlignment="1" applyBorder="1" applyFill="1" applyFont="1">
      <alignment horizontal="left" shrinkToFit="0" vertical="top" wrapText="1"/>
    </xf>
    <xf borderId="83" fillId="13" fontId="56" numFmtId="0" xfId="0" applyAlignment="1" applyBorder="1" applyFill="1" applyFont="1">
      <alignment horizontal="center" shrinkToFit="0" vertical="top" wrapText="1"/>
    </xf>
    <xf borderId="88" fillId="13" fontId="56" numFmtId="0" xfId="0" applyAlignment="1" applyBorder="1" applyFill="1" applyFont="1">
      <alignment horizontal="center" shrinkToFit="0" vertical="top" wrapText="1"/>
    </xf>
    <xf borderId="88" fillId="13" fontId="56" numFmtId="0" xfId="0" applyAlignment="1" applyBorder="1" applyFill="1" applyFont="1">
      <alignment horizontal="left" shrinkToFit="0" vertical="top" wrapText="1"/>
    </xf>
    <xf borderId="83" fillId="13" fontId="56" numFmtId="0" xfId="0" applyAlignment="1" applyBorder="1" applyFill="1" applyFont="1">
      <alignment horizontal="center" vertical="top"/>
    </xf>
    <xf borderId="88" fillId="13" fontId="56" numFmtId="0" xfId="0" applyAlignment="1" applyBorder="1" applyFill="1" applyFont="1">
      <alignment horizontal="left" vertical="top"/>
    </xf>
    <xf borderId="81" fillId="0" fontId="56" numFmtId="166" xfId="0" applyAlignment="1" applyBorder="1" applyFont="1" applyNumberFormat="1">
      <alignment horizontal="center" shrinkToFit="0" vertical="center" wrapText="1"/>
    </xf>
    <xf borderId="97" fillId="13" fontId="56" numFmtId="0" xfId="0" applyAlignment="1" applyBorder="1" applyFill="1" applyFont="1">
      <alignment horizontal="left" vertical="center"/>
    </xf>
    <xf borderId="78" fillId="13" fontId="56" numFmtId="0" xfId="0" applyAlignment="1" applyBorder="1" applyFill="1" applyFont="1">
      <alignment shrinkToFit="0" vertical="top" wrapText="1"/>
    </xf>
    <xf borderId="78" fillId="13" fontId="56" numFmtId="0" xfId="0" applyAlignment="1" applyBorder="1" applyFill="1" applyFont="1">
      <alignment shrinkToFit="0" vertical="center" wrapText="1"/>
    </xf>
    <xf borderId="95" fillId="13" fontId="65" numFmtId="0" xfId="0" applyAlignment="1" applyBorder="1" applyFill="1" applyFont="1">
      <alignment shrinkToFit="0" vertical="center" wrapText="1"/>
    </xf>
    <xf borderId="73" fillId="13" fontId="56" numFmtId="0" xfId="0" applyAlignment="1" applyBorder="1" applyFill="1" applyFont="1">
      <alignment shrinkToFit="0" vertical="top" wrapText="1"/>
    </xf>
    <xf borderId="70" fillId="0" fontId="55" numFmtId="0" xfId="0" applyAlignment="1" applyBorder="1" applyFont="1">
      <alignment horizontal="left" shrinkToFit="0" vertical="center" wrapText="1"/>
    </xf>
    <xf borderId="71" fillId="0" fontId="55" numFmtId="0" xfId="0" applyAlignment="1" applyBorder="1" applyFont="1">
      <alignment horizontal="left" shrinkToFit="0" vertical="center" wrapText="1"/>
    </xf>
    <xf borderId="84" fillId="13" fontId="56" numFmtId="0" xfId="0" applyAlignment="1" applyBorder="1" applyFill="1" applyFont="1">
      <alignment shrinkToFit="0" vertical="center" wrapText="1"/>
    </xf>
    <xf borderId="85" fillId="0" fontId="56" numFmtId="0" xfId="0" applyAlignment="1" applyBorder="1" applyFont="1">
      <alignment shrinkToFit="0" vertical="center" wrapText="1"/>
    </xf>
    <xf borderId="108" fillId="0" fontId="56" numFmtId="166" xfId="0" applyAlignment="1" applyBorder="1" applyFont="1" applyNumberFormat="1">
      <alignment horizontal="center" shrinkToFit="0" vertical="center" wrapText="1"/>
    </xf>
    <xf borderId="107" fillId="0" fontId="56" numFmtId="166" xfId="0" applyAlignment="1" applyBorder="1" applyFont="1" applyNumberFormat="1">
      <alignment horizontal="center" shrinkToFit="0" vertical="center" wrapText="1"/>
    </xf>
    <xf borderId="108" fillId="0" fontId="56" numFmtId="0" xfId="0" applyAlignment="1" applyBorder="1" applyFont="1">
      <alignment shrinkToFit="0" vertical="top" wrapText="1"/>
    </xf>
    <xf borderId="33" fillId="0" fontId="56" numFmtId="0" xfId="0" applyAlignment="1" applyBorder="1" applyFont="1">
      <alignment horizontal="center" vertical="center"/>
    </xf>
    <xf borderId="46" fillId="0" fontId="56" numFmtId="166" xfId="0" applyAlignment="1" applyBorder="1" applyFont="1" applyNumberFormat="1">
      <alignment horizontal="center" shrinkToFit="0" vertical="center" wrapText="1"/>
    </xf>
    <xf borderId="104" fillId="0" fontId="56" numFmtId="0" xfId="0" applyAlignment="1" applyBorder="1" applyFont="1">
      <alignment shrinkToFit="0" vertical="center" wrapText="1"/>
    </xf>
    <xf borderId="73" fillId="12" fontId="55" numFmtId="0" xfId="0" applyAlignment="1" applyBorder="1" applyFill="1" applyFont="1">
      <alignment horizontal="left" vertical="center"/>
    </xf>
    <xf borderId="84" fillId="12" fontId="55" numFmtId="0" xfId="0" applyAlignment="1" applyBorder="1" applyFill="1" applyFont="1">
      <alignment vertical="center"/>
    </xf>
    <xf borderId="84" fillId="12" fontId="56" numFmtId="0" xfId="0" applyAlignment="1" applyBorder="1" applyFill="1" applyFont="1">
      <alignment shrinkToFit="0" vertical="center" wrapText="1"/>
    </xf>
    <xf borderId="78" fillId="12" fontId="56" numFmtId="0" xfId="0" applyAlignment="1" applyBorder="1" applyFill="1" applyFont="1">
      <alignment shrinkToFit="0" vertical="center" wrapText="1"/>
    </xf>
    <xf borderId="83" fillId="12" fontId="56" numFmtId="0" xfId="0" applyAlignment="1" applyBorder="1" applyFill="1" applyFont="1">
      <alignment horizontal="left" shrinkToFit="0" vertical="center" wrapText="1"/>
    </xf>
    <xf borderId="83" fillId="12" fontId="56" numFmtId="0" xfId="0" applyAlignment="1" applyBorder="1" applyFill="1" applyFont="1">
      <alignment horizontal="center" shrinkToFit="0" vertical="center" wrapText="1"/>
    </xf>
    <xf borderId="83" fillId="12" fontId="56" numFmtId="0" xfId="0" applyAlignment="1" applyBorder="1" applyFill="1" applyFont="1">
      <alignment shrinkToFit="0" vertical="center" wrapText="1"/>
    </xf>
    <xf borderId="84" fillId="12" fontId="56" numFmtId="0" xfId="0" applyAlignment="1" applyBorder="1" applyFill="1" applyFont="1">
      <alignment horizontal="center" shrinkToFit="0" vertical="center" wrapText="1"/>
    </xf>
    <xf borderId="80" fillId="12" fontId="56" numFmtId="0" xfId="0" applyAlignment="1" applyBorder="1" applyFill="1" applyFont="1">
      <alignment horizontal="left" shrinkToFit="0" vertical="center" wrapText="1"/>
    </xf>
    <xf borderId="88" fillId="12" fontId="56" numFmtId="0" xfId="0" applyAlignment="1" applyBorder="1" applyFill="1" applyFont="1">
      <alignment horizontal="center" shrinkToFit="0" vertical="center" wrapText="1"/>
    </xf>
    <xf borderId="88" fillId="12" fontId="56" numFmtId="0" xfId="0" applyAlignment="1" applyBorder="1" applyFill="1" applyFont="1">
      <alignment horizontal="left" shrinkToFit="0" vertical="center" wrapText="1"/>
    </xf>
    <xf borderId="83" fillId="12" fontId="56" numFmtId="166" xfId="0" applyAlignment="1" applyBorder="1" applyFill="1" applyFont="1" applyNumberFormat="1">
      <alignment horizontal="center" shrinkToFit="0" vertical="center" wrapText="1"/>
    </xf>
    <xf borderId="83" fillId="12" fontId="56" numFmtId="0" xfId="0" applyAlignment="1" applyBorder="1" applyFill="1" applyFont="1">
      <alignment vertical="center"/>
    </xf>
    <xf borderId="88" fillId="12" fontId="56" numFmtId="0" xfId="0" applyAlignment="1" applyBorder="1" applyFill="1" applyFont="1">
      <alignment horizontal="left" vertical="center"/>
    </xf>
    <xf borderId="85" fillId="0" fontId="56" numFmtId="0" xfId="0" applyAlignment="1" applyBorder="1" applyFont="1">
      <alignment vertical="center"/>
    </xf>
    <xf borderId="109" fillId="0" fontId="65" numFmtId="0" xfId="0" applyAlignment="1" applyBorder="1" applyFont="1">
      <alignment horizontal="left" shrinkToFit="0" vertical="top" wrapText="1"/>
    </xf>
    <xf borderId="63" fillId="13" fontId="56" numFmtId="0" xfId="0" applyAlignment="1" applyBorder="1" applyFill="1" applyFont="1">
      <alignment shrinkToFit="0" vertical="top" wrapText="1"/>
    </xf>
    <xf borderId="123" fillId="0" fontId="6" numFmtId="0" xfId="0" applyAlignment="1" applyBorder="1" applyFont="1">
      <alignment vertical="center"/>
    </xf>
    <xf borderId="81" fillId="0" fontId="55" numFmtId="0" xfId="0" applyAlignment="1" applyBorder="1" applyFont="1">
      <alignment horizontal="left" shrinkToFit="0" vertical="center" wrapText="1"/>
    </xf>
    <xf borderId="80" fillId="13" fontId="56" numFmtId="0" xfId="0" applyAlignment="1" applyBorder="1" applyFill="1" applyFont="1">
      <alignment horizontal="left" vertical="center"/>
    </xf>
    <xf borderId="82" fillId="0" fontId="56" numFmtId="0" xfId="0" applyAlignment="1" applyBorder="1" applyFont="1">
      <alignment horizontal="center" vertical="center"/>
    </xf>
    <xf borderId="35" fillId="0" fontId="56" numFmtId="0" xfId="0" applyAlignment="1" applyBorder="1" applyFont="1">
      <alignment horizontal="center" vertical="center"/>
    </xf>
    <xf borderId="81" fillId="0" fontId="55" numFmtId="0" xfId="0" applyAlignment="1" applyBorder="1" applyFont="1">
      <alignment shrinkToFit="0" vertical="center" wrapText="1"/>
    </xf>
    <xf borderId="70" fillId="0" fontId="56" numFmtId="166" xfId="0" applyAlignment="1" applyBorder="1" applyFont="1" applyNumberFormat="1">
      <alignment horizontal="left" vertical="center"/>
    </xf>
    <xf borderId="84" fillId="13" fontId="56" numFmtId="0" xfId="0" applyAlignment="1" applyBorder="1" applyFill="1" applyFont="1">
      <alignment vertical="center"/>
    </xf>
    <xf borderId="84" fillId="13" fontId="55" numFmtId="0" xfId="0" applyAlignment="1" applyBorder="1" applyFill="1" applyFont="1">
      <alignment shrinkToFit="0" vertical="center" wrapText="1"/>
    </xf>
    <xf borderId="83" fillId="13" fontId="56" numFmtId="166" xfId="0" applyAlignment="1" applyBorder="1" applyFill="1" applyFont="1" applyNumberFormat="1">
      <alignment horizontal="left" shrinkToFit="0" vertical="center" wrapText="1"/>
    </xf>
    <xf borderId="69" fillId="0" fontId="56" numFmtId="0" xfId="0" applyAlignment="1" applyBorder="1" applyFont="1">
      <alignment horizontal="center" vertical="center"/>
    </xf>
    <xf borderId="70" fillId="0" fontId="56" numFmtId="166" xfId="0" applyAlignment="1" applyBorder="1" applyFont="1" applyNumberFormat="1">
      <alignment horizontal="left" shrinkToFit="0" vertical="center" wrapText="1"/>
    </xf>
    <xf borderId="83" fillId="0" fontId="55" numFmtId="0" xfId="0" applyAlignment="1" applyBorder="1" applyFont="1">
      <alignment horizontal="left" shrinkToFit="0" vertical="center" wrapText="1"/>
    </xf>
    <xf borderId="28" fillId="13" fontId="55" numFmtId="0" xfId="0" applyAlignment="1" applyBorder="1" applyFill="1" applyFont="1">
      <alignment shrinkToFit="0" vertical="center" wrapText="1"/>
    </xf>
    <xf borderId="1" fillId="13" fontId="55" numFmtId="0" xfId="0" applyAlignment="1" applyBorder="1" applyFill="1" applyFont="1">
      <alignment shrinkToFit="0" vertical="center" wrapText="1"/>
    </xf>
    <xf borderId="6" fillId="13" fontId="55" numFmtId="0" xfId="0" applyAlignment="1" applyBorder="1" applyFill="1" applyFont="1">
      <alignment shrinkToFit="0" vertical="center" wrapText="1"/>
    </xf>
    <xf borderId="11" fillId="13" fontId="69" numFmtId="0" xfId="0" applyAlignment="1" applyBorder="1" applyFill="1" applyFont="1">
      <alignment shrinkToFit="0" vertical="center" wrapText="1"/>
    </xf>
    <xf borderId="6" fillId="13" fontId="55" numFmtId="0" xfId="0" applyAlignment="1" applyBorder="1" applyFill="1" applyFont="1">
      <alignment shrinkToFit="0" vertical="top" wrapText="1"/>
    </xf>
    <xf borderId="33" fillId="0" fontId="55" numFmtId="0" xfId="0" applyAlignment="1" applyBorder="1" applyFont="1">
      <alignment shrinkToFit="0" vertical="center" wrapText="1"/>
    </xf>
    <xf borderId="47" fillId="0" fontId="69" numFmtId="0" xfId="0" applyAlignment="1" applyBorder="1" applyFont="1">
      <alignment shrinkToFit="0" vertical="center" wrapText="1"/>
    </xf>
    <xf borderId="70" fillId="0" fontId="55" numFmtId="0" xfId="0" applyAlignment="1" applyBorder="1" applyFont="1">
      <alignment horizontal="center" shrinkToFit="0" vertical="center" wrapText="1"/>
    </xf>
    <xf borderId="70" fillId="0" fontId="55" numFmtId="0" xfId="0" applyAlignment="1" applyBorder="1" applyFont="1">
      <alignment shrinkToFit="0" vertical="center" wrapText="1"/>
    </xf>
    <xf borderId="83" fillId="0" fontId="55" numFmtId="0" xfId="0" applyAlignment="1" applyBorder="1" applyFont="1">
      <alignment horizontal="center" shrinkToFit="0" vertical="center" wrapText="1"/>
    </xf>
    <xf borderId="82" fillId="0" fontId="55" numFmtId="0" xfId="0" applyAlignment="1" applyBorder="1" applyFont="1">
      <alignment horizontal="center" shrinkToFit="0" vertical="center" wrapText="1"/>
    </xf>
    <xf borderId="47" fillId="0" fontId="65" numFmtId="0" xfId="0" applyAlignment="1" applyBorder="1" applyFont="1">
      <alignment horizontal="left" shrinkToFit="0" vertical="center" wrapText="1"/>
    </xf>
    <xf borderId="11" fillId="13" fontId="65" numFmtId="0" xfId="0" applyAlignment="1" applyBorder="1" applyFill="1" applyFont="1">
      <alignment horizontal="left" shrinkToFit="0" vertical="center" wrapText="1"/>
    </xf>
    <xf borderId="53" fillId="13" fontId="56" numFmtId="0" xfId="0" applyAlignment="1" applyBorder="1" applyFill="1" applyFont="1">
      <alignment shrinkToFit="0" vertical="top" wrapText="1"/>
    </xf>
    <xf borderId="34" fillId="13" fontId="56" numFmtId="166" xfId="0" applyAlignment="1" applyBorder="1" applyFill="1" applyFont="1" applyNumberFormat="1">
      <alignment horizontal="center" shrinkToFit="0" vertical="center" wrapText="1"/>
    </xf>
    <xf borderId="79" fillId="13" fontId="56" numFmtId="0" xfId="0" applyAlignment="1" applyBorder="1" applyFill="1" applyFont="1">
      <alignment horizontal="center" shrinkToFit="0" vertical="center" wrapText="1"/>
    </xf>
    <xf borderId="30" fillId="13" fontId="65" numFmtId="0" xfId="0" applyAlignment="1" applyBorder="1" applyFill="1" applyFont="1">
      <alignment vertical="center"/>
    </xf>
    <xf borderId="0" fillId="0" fontId="56" numFmtId="166" xfId="0" applyAlignment="1" applyFont="1" applyNumberFormat="1">
      <alignment horizontal="center" shrinkToFit="0" vertical="center" wrapText="1"/>
    </xf>
    <xf borderId="84" fillId="12" fontId="56" numFmtId="0" xfId="0" applyAlignment="1" applyBorder="1" applyFill="1" applyFont="1">
      <alignment horizontal="left" shrinkToFit="0" vertical="center" wrapText="1"/>
    </xf>
    <xf borderId="74" fillId="12" fontId="55" numFmtId="0" xfId="0" applyAlignment="1" applyBorder="1" applyFill="1" applyFont="1">
      <alignment horizontal="center" shrinkToFit="0" vertical="center" wrapText="1"/>
    </xf>
    <xf borderId="88" fillId="12" fontId="56" numFmtId="0" xfId="0" applyAlignment="1" applyBorder="1" applyFill="1" applyFont="1">
      <alignment vertical="center"/>
    </xf>
    <xf borderId="83" fillId="12" fontId="56" numFmtId="0" xfId="0" applyAlignment="1" applyBorder="1" applyFill="1" applyFont="1">
      <alignment horizontal="left" vertical="center"/>
    </xf>
    <xf borderId="73" fillId="12" fontId="56" numFmtId="0" xfId="0" applyAlignment="1" applyBorder="1" applyFill="1" applyFont="1">
      <alignment horizontal="center" shrinkToFit="0" vertical="center" wrapText="1"/>
    </xf>
    <xf borderId="63" fillId="12" fontId="56" numFmtId="0" xfId="0" applyAlignment="1" applyBorder="1" applyFill="1" applyFont="1">
      <alignment horizontal="center" shrinkToFit="0" vertical="center" wrapText="1"/>
    </xf>
    <xf borderId="98" fillId="12" fontId="56" numFmtId="0" xfId="0" applyAlignment="1" applyBorder="1" applyFill="1" applyFont="1">
      <alignment horizontal="left" shrinkToFit="0" vertical="center" wrapText="1"/>
    </xf>
    <xf borderId="87" fillId="12" fontId="56" numFmtId="0" xfId="0" applyAlignment="1" applyBorder="1" applyFill="1" applyFont="1">
      <alignment horizontal="center" shrinkToFit="0" vertical="center" wrapText="1"/>
    </xf>
    <xf borderId="87" fillId="12" fontId="56" numFmtId="0" xfId="0" applyAlignment="1" applyBorder="1" applyFill="1" applyFont="1">
      <alignment horizontal="left" shrinkToFit="0" vertical="center" wrapText="1"/>
    </xf>
    <xf borderId="99" fillId="12" fontId="56" numFmtId="0" xfId="0" applyAlignment="1" applyBorder="1" applyFill="1" applyFont="1">
      <alignment horizontal="center" shrinkToFit="0" vertical="center" wrapText="1"/>
    </xf>
    <xf borderId="99" fillId="12" fontId="56" numFmtId="0" xfId="0" applyAlignment="1" applyBorder="1" applyFill="1" applyFont="1">
      <alignment horizontal="left" vertical="center"/>
    </xf>
    <xf borderId="75" fillId="12" fontId="56" numFmtId="0" xfId="0" applyAlignment="1" applyBorder="1" applyFill="1" applyFont="1">
      <alignment horizontal="left" shrinkToFit="0" vertical="center" wrapText="1"/>
    </xf>
    <xf borderId="74" fillId="12" fontId="56" numFmtId="0" xfId="0" applyAlignment="1" applyBorder="1" applyFill="1" applyFont="1">
      <alignment horizontal="left" shrinkToFit="0" vertical="center" wrapText="1"/>
    </xf>
    <xf borderId="95" fillId="12" fontId="56" numFmtId="0" xfId="0" applyAlignment="1" applyBorder="1" applyFill="1" applyFont="1">
      <alignment horizontal="center" shrinkToFit="0" vertical="center" wrapText="1"/>
    </xf>
    <xf borderId="74" fillId="12" fontId="56" numFmtId="0" xfId="0" applyAlignment="1" applyBorder="1" applyFill="1" applyFont="1">
      <alignment vertical="center"/>
    </xf>
    <xf borderId="73" fillId="12" fontId="56" numFmtId="0" xfId="0" applyAlignment="1" applyBorder="1" applyFill="1" applyFont="1">
      <alignment horizontal="left" shrinkToFit="0" vertical="center" wrapText="1"/>
    </xf>
    <xf borderId="95" fillId="12" fontId="56" numFmtId="0" xfId="0" applyAlignment="1" applyBorder="1" applyFill="1" applyFont="1">
      <alignment horizontal="left" shrinkToFit="0" vertical="center" wrapText="1"/>
    </xf>
    <xf borderId="95" fillId="12" fontId="56" numFmtId="0" xfId="0" applyAlignment="1" applyBorder="1" applyFill="1" applyFont="1">
      <alignment vertical="center"/>
    </xf>
    <xf borderId="87" fillId="12" fontId="56" numFmtId="0" xfId="0" applyAlignment="1" applyBorder="1" applyFill="1" applyFont="1">
      <alignment horizontal="left" vertical="center"/>
    </xf>
    <xf borderId="74" fillId="12" fontId="56" numFmtId="0" xfId="0" applyAlignment="1" applyBorder="1" applyFill="1" applyFont="1">
      <alignment horizontal="center" shrinkToFit="0" vertical="center" wrapText="1"/>
    </xf>
    <xf borderId="95" fillId="12" fontId="56" numFmtId="0" xfId="0" applyAlignment="1" applyBorder="1" applyFill="1" applyFont="1">
      <alignment horizontal="left" vertical="center"/>
    </xf>
    <xf borderId="96" fillId="0" fontId="56" numFmtId="0" xfId="0" applyAlignment="1" applyBorder="1" applyFont="1">
      <alignment horizontal="right" shrinkToFit="0" vertical="top" wrapText="1"/>
    </xf>
    <xf borderId="109" fillId="0" fontId="56" numFmtId="0" xfId="0" applyAlignment="1" applyBorder="1" applyFont="1">
      <alignment shrinkToFit="0" vertical="top" wrapText="1"/>
    </xf>
    <xf borderId="109" fillId="0" fontId="65" numFmtId="0" xfId="0" applyAlignment="1" applyBorder="1" applyFont="1">
      <alignment shrinkToFit="0" vertical="top" wrapText="1"/>
    </xf>
    <xf borderId="0" fillId="0" fontId="65" numFmtId="0" xfId="0" applyAlignment="1" applyFont="1">
      <alignment shrinkToFit="0" vertical="top" wrapText="1"/>
    </xf>
    <xf borderId="45" fillId="0" fontId="65" numFmtId="0" xfId="0" applyAlignment="1" applyBorder="1" applyFont="1">
      <alignment horizontal="left" shrinkToFit="0" vertical="top" wrapText="1"/>
    </xf>
    <xf borderId="82" fillId="0" fontId="55" numFmtId="0" xfId="0" applyAlignment="1" applyBorder="1" applyFont="1">
      <alignment vertical="center"/>
    </xf>
    <xf borderId="86" fillId="0" fontId="56" numFmtId="0" xfId="0" applyAlignment="1" applyBorder="1" applyFont="1">
      <alignment shrinkToFit="0" vertical="center" wrapText="1"/>
    </xf>
    <xf borderId="111" fillId="0" fontId="56" numFmtId="0" xfId="0" applyAlignment="1" applyBorder="1" applyFont="1">
      <alignment vertical="center"/>
    </xf>
    <xf borderId="119" fillId="0" fontId="56" numFmtId="0" xfId="0" applyAlignment="1" applyBorder="1" applyFont="1">
      <alignment shrinkToFit="0" vertical="center" wrapText="1"/>
    </xf>
    <xf borderId="47" fillId="0" fontId="56" numFmtId="0" xfId="0" applyAlignment="1" applyBorder="1" applyFont="1">
      <alignment horizontal="left" shrinkToFit="0" vertical="top" wrapText="1"/>
    </xf>
    <xf borderId="107" fillId="0" fontId="56" numFmtId="0" xfId="0" applyAlignment="1" applyBorder="1" applyFont="1">
      <alignment horizontal="left" vertical="center"/>
    </xf>
    <xf borderId="49" fillId="0" fontId="65" numFmtId="0" xfId="0" applyAlignment="1" applyBorder="1" applyFont="1">
      <alignment shrinkToFit="0" vertical="top" wrapText="1"/>
    </xf>
    <xf borderId="0" fillId="0" fontId="56" numFmtId="0" xfId="0" applyAlignment="1" applyFont="1">
      <alignment vertical="center"/>
    </xf>
    <xf borderId="70" fillId="0" fontId="55" numFmtId="0" xfId="0" applyAlignment="1" applyBorder="1" applyFont="1">
      <alignment vertical="center"/>
    </xf>
    <xf borderId="0" fillId="0" fontId="70" numFmtId="0" xfId="0" applyAlignment="1" applyFont="1">
      <alignment horizontal="center" vertical="center"/>
    </xf>
    <xf borderId="72" fillId="0" fontId="55" numFmtId="0" xfId="0" applyAlignment="1" applyBorder="1" applyFont="1">
      <alignment shrinkToFit="0" vertical="center" wrapText="1"/>
    </xf>
    <xf borderId="0" fillId="0" fontId="51" numFmtId="0" xfId="0" applyAlignment="1" applyFont="1">
      <alignment vertical="center"/>
    </xf>
    <xf borderId="83" fillId="0" fontId="55" numFmtId="0" xfId="0" applyAlignment="1" applyBorder="1" applyFont="1">
      <alignment vertical="center"/>
    </xf>
    <xf borderId="104" fillId="0" fontId="55" numFmtId="0" xfId="0" applyAlignment="1" applyBorder="1" applyFont="1">
      <alignment horizontal="left" shrinkToFit="0" vertical="center" wrapText="1"/>
    </xf>
    <xf borderId="114" fillId="0" fontId="56" numFmtId="0" xfId="0" applyAlignment="1" applyBorder="1" applyFont="1">
      <alignment horizontal="left" shrinkToFit="0" vertical="center" wrapText="1"/>
    </xf>
    <xf borderId="0" fillId="0" fontId="51" numFmtId="0" xfId="0" applyAlignment="1" applyFont="1">
      <alignment horizontal="center" vertical="center"/>
    </xf>
    <xf borderId="81" fillId="0" fontId="51" numFmtId="0" xfId="0" applyAlignment="1" applyBorder="1" applyFont="1">
      <alignment horizontal="center" vertical="center"/>
    </xf>
    <xf borderId="96" fillId="0" fontId="56" numFmtId="0" xfId="0" applyAlignment="1" applyBorder="1" applyFont="1">
      <alignment horizontal="left" shrinkToFit="0" vertical="center" wrapText="1"/>
    </xf>
    <xf borderId="46" fillId="0" fontId="56" numFmtId="0" xfId="0" applyAlignment="1" applyBorder="1" applyFont="1">
      <alignment horizontal="left" shrinkToFit="0" vertical="center" wrapText="1"/>
    </xf>
    <xf borderId="33" fillId="0" fontId="56" numFmtId="166" xfId="0" applyAlignment="1" applyBorder="1" applyFont="1" applyNumberFormat="1">
      <alignment horizontal="center" shrinkToFit="0" vertical="center" wrapText="1"/>
    </xf>
    <xf borderId="81" fillId="0" fontId="51" numFmtId="0" xfId="0" applyAlignment="1" applyBorder="1" applyFont="1">
      <alignment horizontal="left" shrinkToFit="0" vertical="center" wrapText="1"/>
    </xf>
    <xf borderId="81" fillId="0" fontId="51" numFmtId="0" xfId="0" applyAlignment="1" applyBorder="1" applyFont="1">
      <alignment horizontal="left" vertical="center"/>
    </xf>
    <xf borderId="85" fillId="0" fontId="51" numFmtId="0" xfId="0" applyAlignment="1" applyBorder="1" applyFont="1">
      <alignment horizontal="left" shrinkToFit="0" vertical="center" wrapText="1"/>
    </xf>
    <xf borderId="33" fillId="0" fontId="63" numFmtId="0" xfId="0" applyAlignment="1" applyBorder="1" applyFont="1">
      <alignment horizontal="left" shrinkToFit="0" vertical="center" wrapText="1"/>
    </xf>
    <xf borderId="0" fillId="0" fontId="56" numFmtId="0" xfId="0" applyAlignment="1" applyFont="1">
      <alignment horizontal="left" shrinkToFit="0" vertical="top" wrapText="1"/>
    </xf>
    <xf borderId="104" fillId="0" fontId="55" numFmtId="0" xfId="0" applyAlignment="1" applyBorder="1" applyFont="1">
      <alignment vertical="center"/>
    </xf>
    <xf borderId="0" fillId="0" fontId="55" numFmtId="0" xfId="0" applyAlignment="1" applyFont="1">
      <alignment horizontal="left" shrinkToFit="0" vertical="top" wrapText="1"/>
    </xf>
    <xf borderId="72" fillId="0" fontId="56" numFmtId="166" xfId="0" applyAlignment="1" applyBorder="1" applyFont="1" applyNumberFormat="1">
      <alignment horizontal="center" shrinkToFit="0" vertical="center" wrapText="1"/>
    </xf>
    <xf borderId="69" fillId="0" fontId="55" numFmtId="0" xfId="0" applyAlignment="1" applyBorder="1" applyFont="1">
      <alignment horizontal="left" shrinkToFit="0" vertical="center" wrapText="1"/>
    </xf>
    <xf borderId="86" fillId="0" fontId="56" numFmtId="166" xfId="0" applyAlignment="1" applyBorder="1" applyFont="1" applyNumberFormat="1">
      <alignment horizontal="center" shrinkToFit="0" vertical="center" wrapText="1"/>
    </xf>
    <xf borderId="0" fillId="0" fontId="55" numFmtId="0" xfId="0" applyAlignment="1" applyFont="1">
      <alignment horizontal="center" shrinkToFit="0" vertical="center" wrapText="1"/>
    </xf>
    <xf borderId="87" fillId="0" fontId="56" numFmtId="166" xfId="0" applyAlignment="1" applyBorder="1" applyFont="1" applyNumberFormat="1">
      <alignment horizontal="left" shrinkToFit="0" vertical="center" wrapText="1"/>
    </xf>
    <xf borderId="37" fillId="0" fontId="55" numFmtId="0" xfId="0" applyAlignment="1" applyBorder="1" applyFont="1">
      <alignment horizontal="center" shrinkToFit="0" vertical="center" wrapText="1"/>
    </xf>
    <xf borderId="72" fillId="0" fontId="55" numFmtId="0" xfId="0" applyAlignment="1" applyBorder="1" applyFont="1">
      <alignment horizontal="center" shrinkToFit="0" vertical="center" wrapText="1"/>
    </xf>
    <xf borderId="81" fillId="0" fontId="56" numFmtId="166" xfId="0" applyAlignment="1" applyBorder="1" applyFont="1" applyNumberFormat="1">
      <alignment horizontal="center" vertical="center"/>
    </xf>
    <xf borderId="69" fillId="0" fontId="56" numFmtId="0" xfId="0" applyAlignment="1" applyBorder="1" applyFont="1">
      <alignment horizontal="left" vertical="center"/>
    </xf>
    <xf borderId="104" fillId="0" fontId="56" numFmtId="0" xfId="0" applyAlignment="1" applyBorder="1" applyFont="1">
      <alignment horizontal="center" vertical="center"/>
    </xf>
    <xf borderId="0" fillId="0" fontId="55" numFmtId="0" xfId="0" applyAlignment="1" applyFont="1">
      <alignment shrinkToFit="0" vertical="top" wrapText="1"/>
    </xf>
    <xf borderId="70" fillId="0" fontId="55" numFmtId="166" xfId="0" applyAlignment="1" applyBorder="1" applyFont="1" applyNumberFormat="1">
      <alignment horizontal="center" shrinkToFit="0" vertical="center" wrapText="1"/>
    </xf>
    <xf borderId="81" fillId="0" fontId="55" numFmtId="0" xfId="0" applyAlignment="1" applyBorder="1" applyFont="1">
      <alignment horizontal="center" shrinkToFit="0" vertical="center" wrapText="1"/>
    </xf>
    <xf borderId="83" fillId="0" fontId="55" numFmtId="166" xfId="0" applyAlignment="1" applyBorder="1" applyFont="1" applyNumberFormat="1">
      <alignment horizontal="center" shrinkToFit="0" vertical="center" wrapText="1"/>
    </xf>
    <xf borderId="35" fillId="0" fontId="55" numFmtId="0" xfId="0" applyAlignment="1" applyBorder="1" applyFont="1">
      <alignment shrinkToFit="0" vertical="center" wrapText="1"/>
    </xf>
    <xf borderId="37" fillId="0" fontId="55" numFmtId="0" xfId="0" applyAlignment="1" applyBorder="1" applyFont="1">
      <alignment shrinkToFit="0" vertical="center" wrapText="1"/>
    </xf>
    <xf borderId="49" fillId="0" fontId="55" numFmtId="0" xfId="0" applyAlignment="1" applyBorder="1" applyFont="1">
      <alignment shrinkToFit="0" vertical="center" wrapText="1"/>
    </xf>
    <xf borderId="48" fillId="0" fontId="55" numFmtId="0" xfId="0" applyAlignment="1" applyBorder="1" applyFont="1">
      <alignment shrinkToFit="0" vertical="center" wrapText="1"/>
    </xf>
    <xf borderId="49" fillId="0" fontId="69" numFmtId="0" xfId="0" applyAlignment="1" applyBorder="1" applyFont="1">
      <alignment shrinkToFit="0" vertical="center" wrapText="1"/>
    </xf>
    <xf borderId="37" fillId="0" fontId="55" numFmtId="0" xfId="0" applyAlignment="1" applyBorder="1" applyFont="1">
      <alignment shrinkToFit="0" vertical="top" wrapText="1"/>
    </xf>
    <xf borderId="72" fillId="0" fontId="55" numFmtId="0" xfId="0" applyAlignment="1" applyBorder="1" applyFont="1">
      <alignment shrinkToFit="0" vertical="top" wrapText="1"/>
    </xf>
    <xf borderId="46" fillId="0" fontId="56" numFmtId="0" xfId="0" applyAlignment="1" applyBorder="1" applyFont="1">
      <alignment vertical="top"/>
    </xf>
    <xf borderId="0" fillId="0" fontId="56" numFmtId="0" xfId="0" applyAlignment="1" applyFont="1">
      <alignment vertical="top"/>
    </xf>
    <xf borderId="37" fillId="0" fontId="56" numFmtId="0" xfId="0" applyAlignment="1" applyBorder="1" applyFont="1">
      <alignment vertical="top"/>
    </xf>
    <xf borderId="0" fillId="0" fontId="55" numFmtId="0" xfId="0" applyAlignment="1" applyFont="1">
      <alignment horizontal="center" shrinkToFit="0" vertical="top" wrapText="1"/>
    </xf>
    <xf borderId="35" fillId="0" fontId="56" numFmtId="166" xfId="0" applyAlignment="1" applyBorder="1" applyFont="1" applyNumberFormat="1">
      <alignment horizontal="center" shrinkToFit="0" vertical="center" wrapText="1"/>
    </xf>
    <xf borderId="0" fillId="0" fontId="65" numFmtId="0" xfId="0" applyAlignment="1" applyFont="1">
      <alignment shrinkToFit="0" vertical="center" wrapText="1"/>
    </xf>
    <xf borderId="37" fillId="0" fontId="65" numFmtId="0" xfId="0" applyAlignment="1" applyBorder="1" applyFont="1">
      <alignment shrinkToFit="0" vertical="center" wrapText="1"/>
    </xf>
    <xf borderId="48" fillId="0" fontId="55" numFmtId="0" xfId="0" applyAlignment="1" applyBorder="1" applyFont="1">
      <alignment horizontal="center" shrinkToFit="0" vertical="top" wrapText="1"/>
    </xf>
    <xf borderId="0" fillId="0" fontId="69" numFmtId="0" xfId="0" applyAlignment="1" applyFont="1">
      <alignment shrinkToFit="0" vertical="center" wrapText="1"/>
    </xf>
    <xf borderId="46" fillId="0" fontId="55" numFmtId="0" xfId="0" applyAlignment="1" applyBorder="1" applyFont="1">
      <alignment horizontal="center" shrinkToFit="0" vertical="top" wrapText="1"/>
    </xf>
    <xf borderId="124" fillId="0" fontId="56" numFmtId="0" xfId="0" applyAlignment="1" applyBorder="1" applyFont="1">
      <alignment horizontal="center" shrinkToFit="0" vertical="center" wrapText="1"/>
    </xf>
    <xf borderId="124" fillId="0" fontId="56" numFmtId="0" xfId="0" applyAlignment="1" applyBorder="1" applyFont="1">
      <alignment horizontal="left" shrinkToFit="0" vertical="center" wrapText="1"/>
    </xf>
    <xf borderId="124" fillId="0" fontId="6" numFmtId="0" xfId="0" applyAlignment="1" applyBorder="1" applyFont="1">
      <alignment vertical="center"/>
    </xf>
    <xf borderId="125" fillId="0" fontId="56" numFmtId="0" xfId="0" applyAlignment="1" applyBorder="1" applyFont="1">
      <alignment horizontal="center" shrinkToFit="0" vertical="center" wrapText="1"/>
    </xf>
    <xf borderId="125" fillId="0" fontId="56" numFmtId="0" xfId="0" applyAlignment="1" applyBorder="1" applyFont="1">
      <alignment horizontal="left" shrinkToFit="0" vertical="center" wrapText="1"/>
    </xf>
    <xf borderId="126" fillId="0" fontId="56" numFmtId="166" xfId="0" applyAlignment="1" applyBorder="1" applyFont="1" applyNumberFormat="1">
      <alignment horizontal="center" shrinkToFit="0" vertical="center" wrapText="1"/>
    </xf>
    <xf borderId="125" fillId="0" fontId="56" numFmtId="0" xfId="0" applyAlignment="1" applyBorder="1" applyFont="1">
      <alignment shrinkToFit="0" vertical="center" wrapText="1"/>
    </xf>
    <xf borderId="33" fillId="0" fontId="55" numFmtId="0" xfId="0" applyAlignment="1" applyBorder="1" applyFont="1">
      <alignment horizontal="center" vertical="center"/>
    </xf>
    <xf borderId="46" fillId="0" fontId="55" numFmtId="0" xfId="0" applyAlignment="1" applyBorder="1" applyFont="1">
      <alignment horizontal="center" vertical="center"/>
    </xf>
    <xf borderId="47" fillId="0" fontId="55" numFmtId="0" xfId="0" applyAlignment="1" applyBorder="1" applyFont="1">
      <alignment horizontal="center" vertical="center"/>
    </xf>
    <xf borderId="47" fillId="0" fontId="69" numFmtId="0" xfId="0" applyAlignment="1" applyBorder="1" applyFont="1">
      <alignment horizontal="center" vertical="center"/>
    </xf>
    <xf borderId="46" fillId="0" fontId="56" numFmtId="0" xfId="0" applyAlignment="1" applyBorder="1" applyFont="1">
      <alignment horizontal="center" vertical="top"/>
    </xf>
    <xf borderId="46" fillId="0" fontId="55" numFmtId="0" xfId="0" applyAlignment="1" applyBorder="1" applyFont="1">
      <alignment horizontal="center" shrinkToFit="0" vertical="center" wrapText="1"/>
    </xf>
    <xf borderId="33" fillId="0" fontId="55" numFmtId="0" xfId="0" applyAlignment="1" applyBorder="1" applyFont="1">
      <alignment horizontal="center" shrinkToFit="0" vertical="center" wrapText="1"/>
    </xf>
    <xf borderId="33" fillId="0" fontId="55" numFmtId="0" xfId="0" applyAlignment="1" applyBorder="1" applyFont="1">
      <alignment horizontal="left" shrinkToFit="0" vertical="center" wrapText="1"/>
    </xf>
    <xf borderId="69" fillId="0" fontId="55" numFmtId="0" xfId="0" applyAlignment="1" applyBorder="1" applyFont="1">
      <alignment horizontal="center" shrinkToFit="0" vertical="center" wrapText="1"/>
    </xf>
    <xf borderId="46" fillId="0" fontId="55" numFmtId="0" xfId="0" applyAlignment="1" applyBorder="1" applyFont="1">
      <alignment horizontal="center" vertical="top"/>
    </xf>
    <xf borderId="81" fillId="0" fontId="56" numFmtId="0" xfId="0" applyAlignment="1" applyBorder="1" applyFont="1">
      <alignment horizontal="center" vertical="center"/>
    </xf>
    <xf borderId="72" fillId="0" fontId="56" numFmtId="0" xfId="0" applyAlignment="1" applyBorder="1" applyFont="1">
      <alignment horizontal="center" vertical="center"/>
    </xf>
    <xf borderId="48" fillId="0" fontId="56" numFmtId="0" xfId="0" applyAlignment="1" applyBorder="1" applyFont="1">
      <alignment vertical="center"/>
    </xf>
    <xf borderId="48" fillId="0" fontId="55" numFmtId="0" xfId="0" applyAlignment="1" applyBorder="1" applyFont="1">
      <alignment horizontal="left" vertical="top"/>
    </xf>
    <xf borderId="69" fillId="0" fontId="55" numFmtId="0" xfId="0" applyAlignment="1" applyBorder="1" applyFont="1">
      <alignment horizontal="center" vertical="top"/>
    </xf>
    <xf borderId="0" fillId="0" fontId="56" numFmtId="0" xfId="0" applyAlignment="1" applyFont="1">
      <alignment horizontal="center" vertical="center"/>
    </xf>
    <xf borderId="48" fillId="0" fontId="56" numFmtId="0" xfId="0" applyAlignment="1" applyBorder="1" applyFont="1">
      <alignment horizontal="center" vertical="top"/>
    </xf>
    <xf borderId="33" fillId="0" fontId="55" numFmtId="0" xfId="0" applyAlignment="1" applyBorder="1" applyFont="1">
      <alignment vertical="center"/>
    </xf>
    <xf borderId="46" fillId="0" fontId="55" numFmtId="0" xfId="0" applyAlignment="1" applyBorder="1" applyFont="1">
      <alignment vertical="center"/>
    </xf>
    <xf borderId="47" fillId="0" fontId="55" numFmtId="0" xfId="0" applyAlignment="1" applyBorder="1" applyFont="1">
      <alignment vertical="center"/>
    </xf>
    <xf borderId="47" fillId="0" fontId="69" numFmtId="0" xfId="0" applyAlignment="1" applyBorder="1" applyFont="1">
      <alignment vertical="center"/>
    </xf>
    <xf borderId="48" fillId="0" fontId="55" numFmtId="0" xfId="0" applyAlignment="1" applyBorder="1" applyFont="1">
      <alignment horizontal="center" vertical="top"/>
    </xf>
    <xf borderId="0" fillId="0" fontId="65" numFmtId="0" xfId="0" applyAlignment="1" applyFont="1">
      <alignment vertical="center"/>
    </xf>
    <xf borderId="33" fillId="0" fontId="56" numFmtId="0" xfId="0" applyAlignment="1" applyBorder="1" applyFont="1">
      <alignment horizontal="left" vertical="center"/>
    </xf>
    <xf borderId="46" fillId="0" fontId="56" numFmtId="0" xfId="0" applyAlignment="1" applyBorder="1" applyFont="1">
      <alignment horizontal="center" vertical="center"/>
    </xf>
    <xf borderId="96" fillId="0" fontId="56" numFmtId="0" xfId="0" applyAlignment="1" applyBorder="1" applyFont="1">
      <alignment horizontal="center" vertical="center"/>
    </xf>
    <xf borderId="0" fillId="0" fontId="55" numFmtId="0" xfId="0" applyAlignment="1" applyFont="1">
      <alignment horizontal="center" vertical="center"/>
    </xf>
    <xf borderId="0" fillId="0" fontId="69" numFmtId="0" xfId="0" applyAlignment="1" applyFont="1">
      <alignment horizontal="center" vertical="center"/>
    </xf>
    <xf borderId="37" fillId="0" fontId="56" numFmtId="0" xfId="0" applyAlignment="1" applyBorder="1" applyFont="1">
      <alignment vertical="center"/>
    </xf>
    <xf borderId="37" fillId="0" fontId="65" numFmtId="0" xfId="0" applyAlignment="1" applyBorder="1" applyFont="1">
      <alignment vertical="center"/>
    </xf>
    <xf borderId="48" fillId="0" fontId="56" numFmtId="0" xfId="0" applyAlignment="1" applyBorder="1" applyFont="1">
      <alignment vertical="top"/>
    </xf>
    <xf borderId="114" fillId="0" fontId="56" numFmtId="166" xfId="0" applyAlignment="1" applyBorder="1" applyFont="1" applyNumberFormat="1">
      <alignment horizontal="center" vertical="center"/>
    </xf>
    <xf borderId="69" fillId="0" fontId="56" numFmtId="0" xfId="0" applyAlignment="1" applyBorder="1" applyFont="1">
      <alignment vertical="top"/>
    </xf>
    <xf borderId="82" fillId="0" fontId="55" numFmtId="0" xfId="0" applyAlignment="1" applyBorder="1" applyFont="1">
      <alignment horizontal="left" shrinkToFit="0" vertical="center" wrapText="1"/>
    </xf>
    <xf borderId="48" fillId="0" fontId="56" numFmtId="0" xfId="0" applyAlignment="1" applyBorder="1" applyFont="1">
      <alignment horizontal="center" vertical="center"/>
    </xf>
    <xf borderId="103" fillId="13" fontId="56" numFmtId="0" xfId="0" applyAlignment="1" applyBorder="1" applyFill="1" applyFont="1">
      <alignment horizontal="center" shrinkToFit="0" vertical="center" wrapText="1"/>
    </xf>
    <xf borderId="114" fillId="0" fontId="56" numFmtId="0" xfId="0" applyAlignment="1" applyBorder="1" applyFont="1">
      <alignment horizontal="center" shrinkToFit="0" vertical="top" wrapText="1"/>
    </xf>
    <xf borderId="37" fillId="0" fontId="56" numFmtId="166" xfId="0" applyAlignment="1" applyBorder="1" applyFont="1" applyNumberFormat="1">
      <alignment horizontal="center"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varyColors val="0"/>
        <c:ser>
          <c:idx val="0"/>
          <c:order val="0"/>
          <c:tx>
            <c:v>Pola Distribusi</c:v>
          </c:tx>
          <c:spPr>
            <a:ln cmpd="sng" w="19050">
              <a:solidFill>
                <a:srgbClr val="4285F4">
                  <a:alpha val="100000"/>
                </a:srgbClr>
              </a:solidFill>
            </a:ln>
          </c:spPr>
          <c:marker>
            <c:symbol val="none"/>
          </c:marker>
          <c:cat>
            <c:strRef>
              <c:f>CD!$A$3:$A$7</c:f>
            </c:strRef>
          </c:cat>
          <c:val>
            <c:numRef>
              <c:f>CD!$B$3:$B$7</c:f>
              <c:numCache/>
            </c:numRef>
          </c:val>
          <c:smooth val="1"/>
        </c:ser>
        <c:axId val="10986024"/>
        <c:axId val="269901969"/>
      </c:lineChart>
      <c:catAx>
        <c:axId val="109860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Calibri"/>
              </a:defRPr>
            </a:pPr>
          </a:p>
        </c:txPr>
        <c:crossAx val="269901969"/>
      </c:catAx>
      <c:valAx>
        <c:axId val="2699019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Calibri"/>
              </a:defRPr>
            </a:pPr>
          </a:p>
        </c:txPr>
        <c:crossAx val="10986024"/>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varyColors val="0"/>
        <c:ser>
          <c:idx val="0"/>
          <c:order val="0"/>
          <c:tx>
            <c:v>Pola Distribusi</c:v>
          </c:tx>
          <c:spPr>
            <a:ln cmpd="sng" w="19050">
              <a:solidFill>
                <a:srgbClr val="4285F4">
                  <a:alpha val="100000"/>
                </a:srgbClr>
              </a:solidFill>
            </a:ln>
          </c:spPr>
          <c:marker>
            <c:symbol val="none"/>
          </c:marker>
          <c:cat>
            <c:strRef>
              <c:f>CD!$D$3:$D$7</c:f>
            </c:strRef>
          </c:cat>
          <c:val>
            <c:numRef>
              <c:f>CD!$E$3:$E$7</c:f>
              <c:numCache/>
            </c:numRef>
          </c:val>
          <c:smooth val="1"/>
        </c:ser>
        <c:axId val="2055931014"/>
        <c:axId val="1346639358"/>
      </c:lineChart>
      <c:catAx>
        <c:axId val="20559310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Calibri"/>
              </a:defRPr>
            </a:pPr>
          </a:p>
        </c:txPr>
        <c:crossAx val="1346639358"/>
      </c:catAx>
      <c:valAx>
        <c:axId val="13466393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Calibri"/>
              </a:defRPr>
            </a:pPr>
          </a:p>
        </c:txPr>
        <c:crossAx val="2055931014"/>
      </c:valAx>
    </c:plotArea>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varyColors val="0"/>
        <c:ser>
          <c:idx val="0"/>
          <c:order val="0"/>
          <c:tx>
            <c:v>Pola Distribusi</c:v>
          </c:tx>
          <c:spPr>
            <a:ln cmpd="sng" w="19050">
              <a:solidFill>
                <a:srgbClr val="4285F4">
                  <a:alpha val="100000"/>
                </a:srgbClr>
              </a:solidFill>
            </a:ln>
          </c:spPr>
          <c:marker>
            <c:symbol val="none"/>
          </c:marker>
          <c:cat>
            <c:strRef>
              <c:f>CD!$G$3:$G$7</c:f>
            </c:strRef>
          </c:cat>
          <c:val>
            <c:numRef>
              <c:f>CD!$H$3:$H$7</c:f>
              <c:numCache/>
            </c:numRef>
          </c:val>
          <c:smooth val="1"/>
        </c:ser>
        <c:axId val="1445648489"/>
        <c:axId val="1846281830"/>
      </c:lineChart>
      <c:catAx>
        <c:axId val="14456484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Calibri"/>
              </a:defRPr>
            </a:pPr>
          </a:p>
        </c:txPr>
        <c:crossAx val="1846281830"/>
      </c:catAx>
      <c:valAx>
        <c:axId val="18462818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Calibri"/>
              </a:defRPr>
            </a:pPr>
          </a:p>
        </c:txPr>
        <c:crossAx val="1445648489"/>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scatterChart>
        <c:scatterStyle val="lineMarker"/>
        <c:varyColors val="0"/>
        <c:ser>
          <c:idx val="0"/>
          <c:order val="0"/>
          <c:tx>
            <c:v>Pola Distribusi</c:v>
          </c:tx>
          <c:spPr>
            <a:ln>
              <a:noFill/>
            </a:ln>
          </c:spPr>
          <c:marker>
            <c:symbol val="circle"/>
            <c:size val="7"/>
            <c:spPr>
              <a:solidFill>
                <a:srgbClr val="4285F4"/>
              </a:solidFill>
              <a:ln cmpd="sng">
                <a:solidFill>
                  <a:srgbClr val="4285F4"/>
                </a:solidFill>
              </a:ln>
            </c:spPr>
          </c:marker>
          <c:xVal>
            <c:numRef>
              <c:f>CD!$J$3:$J$7</c:f>
            </c:numRef>
          </c:xVal>
          <c:yVal>
            <c:numRef>
              <c:f>CD!$K$3:$K$7</c:f>
              <c:numCache/>
            </c:numRef>
          </c:yVal>
        </c:ser>
        <c:dLbls>
          <c:showLegendKey val="0"/>
          <c:showVal val="0"/>
          <c:showCatName val="0"/>
          <c:showSerName val="0"/>
          <c:showPercent val="0"/>
          <c:showBubbleSize val="0"/>
        </c:dLbls>
        <c:axId val="971090474"/>
        <c:axId val="1140554501"/>
      </c:scatterChart>
      <c:valAx>
        <c:axId val="971090474"/>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rot="0"/>
          <a:lstStyle/>
          <a:p>
            <a:pPr lvl="0">
              <a:defRPr b="0" i="0" sz="900">
                <a:solidFill>
                  <a:srgbClr val="000000"/>
                </a:solidFill>
                <a:latin typeface="Calibri"/>
              </a:defRPr>
            </a:pPr>
          </a:p>
        </c:txPr>
        <c:crossAx val="1140554501"/>
      </c:valAx>
      <c:valAx>
        <c:axId val="11405545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Calibri"/>
              </a:defRPr>
            </a:pPr>
          </a:p>
        </c:txPr>
        <c:crossAx val="971090474"/>
      </c:valAx>
    </c:plotArea>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varyColors val="0"/>
        <c:ser>
          <c:idx val="0"/>
          <c:order val="0"/>
          <c:tx>
            <c:v>Pola Distribusi</c:v>
          </c:tx>
          <c:spPr>
            <a:ln cmpd="sng" w="19050">
              <a:solidFill>
                <a:srgbClr val="4285F4">
                  <a:alpha val="100000"/>
                </a:srgbClr>
              </a:solidFill>
            </a:ln>
          </c:spPr>
          <c:marker>
            <c:symbol val="none"/>
          </c:marker>
          <c:cat>
            <c:strRef>
              <c:f>CD!$M$3:$M$7</c:f>
            </c:strRef>
          </c:cat>
          <c:val>
            <c:numRef>
              <c:f>CD!$N$3:$N$7</c:f>
              <c:numCache/>
            </c:numRef>
          </c:val>
          <c:smooth val="1"/>
        </c:ser>
        <c:axId val="890788227"/>
        <c:axId val="680798332"/>
      </c:lineChart>
      <c:catAx>
        <c:axId val="8907882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Calibri"/>
              </a:defRPr>
            </a:pPr>
          </a:p>
        </c:txPr>
        <c:crossAx val="680798332"/>
      </c:catAx>
      <c:valAx>
        <c:axId val="6807983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Calibri"/>
              </a:defRPr>
            </a:pPr>
          </a:p>
        </c:txPr>
        <c:crossAx val="890788227"/>
      </c:valAx>
    </c:plotArea>
    <c:plotVisOnly val="1"/>
  </c:chart>
</c:chartSpac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190500</xdr:colOff>
      <xdr:row>1</xdr:row>
      <xdr:rowOff>809625</xdr:rowOff>
    </xdr:from>
    <xdr:ext cx="1219200" cy="1304925"/>
    <xdr:pic>
      <xdr:nvPicPr>
        <xdr:cNvPr descr="G:\logo\Government\lambang_garudaPS.gif"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2667000</xdr:colOff>
      <xdr:row>3</xdr:row>
      <xdr:rowOff>19050</xdr:rowOff>
    </xdr:from>
    <xdr:ext cx="3133725" cy="2305050"/>
    <xdr:grpSp>
      <xdr:nvGrpSpPr>
        <xdr:cNvPr id="2" name="Shape 2"/>
        <xdr:cNvGrpSpPr/>
      </xdr:nvGrpSpPr>
      <xdr:grpSpPr>
        <a:xfrm>
          <a:off x="3777457" y="2626283"/>
          <a:ext cx="3137087" cy="2307435"/>
          <a:chOff x="3777457" y="2626283"/>
          <a:chExt cx="3137087" cy="2307435"/>
        </a:xfrm>
      </xdr:grpSpPr>
      <xdr:grpSp>
        <xdr:nvGrpSpPr>
          <xdr:cNvPr id="3" name="Shape 3"/>
          <xdr:cNvGrpSpPr/>
        </xdr:nvGrpSpPr>
        <xdr:grpSpPr>
          <a:xfrm>
            <a:off x="3777457" y="2626283"/>
            <a:ext cx="3137087" cy="2307435"/>
            <a:chOff x="3979163" y="2741775"/>
            <a:chExt cx="3137087" cy="2307435"/>
          </a:xfrm>
        </xdr:grpSpPr>
        <xdr:sp>
          <xdr:nvSpPr>
            <xdr:cNvPr id="4" name="Shape 4"/>
            <xdr:cNvSpPr/>
          </xdr:nvSpPr>
          <xdr:spPr>
            <a:xfrm>
              <a:off x="3979163" y="2741775"/>
              <a:ext cx="3137075" cy="2307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5" name="Shape 5"/>
            <xdr:cNvGrpSpPr/>
          </xdr:nvGrpSpPr>
          <xdr:grpSpPr>
            <a:xfrm>
              <a:off x="3979163" y="2741775"/>
              <a:ext cx="3137087" cy="2307435"/>
              <a:chOff x="3979163" y="2741775"/>
              <a:chExt cx="3137087" cy="2307435"/>
            </a:xfrm>
          </xdr:grpSpPr>
          <xdr:sp>
            <xdr:nvSpPr>
              <xdr:cNvPr id="6" name="Shape 6"/>
              <xdr:cNvSpPr/>
            </xdr:nvSpPr>
            <xdr:spPr>
              <a:xfrm>
                <a:off x="3979163" y="2741775"/>
                <a:ext cx="2733675" cy="2076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7" name="Shape 7"/>
              <xdr:cNvGrpSpPr/>
            </xdr:nvGrpSpPr>
            <xdr:grpSpPr>
              <a:xfrm>
                <a:off x="3979163" y="2741775"/>
                <a:ext cx="3137087" cy="2307435"/>
                <a:chOff x="3230725" y="2083400"/>
                <a:chExt cx="5952797" cy="3998132"/>
              </a:xfrm>
            </xdr:grpSpPr>
            <xdr:sp>
              <xdr:nvSpPr>
                <xdr:cNvPr id="8" name="Shape 8"/>
                <xdr:cNvSpPr/>
              </xdr:nvSpPr>
              <xdr:spPr>
                <a:xfrm>
                  <a:off x="3230725" y="2083400"/>
                  <a:ext cx="5187300" cy="35979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9" name="Shape 9"/>
                <xdr:cNvSpPr/>
              </xdr:nvSpPr>
              <xdr:spPr>
                <a:xfrm>
                  <a:off x="3996222" y="2483632"/>
                  <a:ext cx="5187300" cy="3597900"/>
                </a:xfrm>
                <a:prstGeom prst="downArrowCallout">
                  <a:avLst>
                    <a:gd fmla="val 25000" name="adj1"/>
                    <a:gd fmla="val 25000" name="adj2"/>
                    <a:gd fmla="val 25000" name="adj3"/>
                    <a:gd fmla="val 64977" name="adj4"/>
                  </a:avLst>
                </a:prstGeom>
                <a:solidFill>
                  <a:srgbClr val="FFFFFF"/>
                </a:solidFill>
                <a:ln cap="flat" cmpd="sng" w="76200">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sp>
              <xdr:nvSpPr>
                <xdr:cNvPr id="10" name="Shape 10"/>
                <xdr:cNvSpPr txBox="1"/>
              </xdr:nvSpPr>
              <xdr:spPr>
                <a:xfrm>
                  <a:off x="4218287" y="2562557"/>
                  <a:ext cx="4574071" cy="2096381"/>
                </a:xfrm>
                <a:prstGeom prst="rect">
                  <a:avLst/>
                </a:prstGeom>
                <a:noFill/>
                <a:ln>
                  <a:noFill/>
                </a:ln>
              </xdr:spPr>
              <xdr:txBody>
                <a:bodyPr anchorCtr="0" anchor="t" bIns="91425" lIns="91425" spcFirstLastPara="1" rIns="91425" wrap="square" tIns="91425">
                  <a:noAutofit/>
                </a:bodyPr>
                <a:lstStyle/>
                <a:p>
                  <a:pPr indent="0" lvl="0" marL="0" rtl="0" algn="ctr">
                    <a:spcBef>
                      <a:spcPts val="0"/>
                    </a:spcBef>
                    <a:spcAft>
                      <a:spcPts val="0"/>
                    </a:spcAft>
                    <a:buClr>
                      <a:srgbClr val="000000"/>
                    </a:buClr>
                    <a:buSzPts val="1400"/>
                    <a:buFont typeface="Calibri"/>
                    <a:buNone/>
                  </a:pPr>
                  <a:r>
                    <a:rPr lang="en-US" sz="1400">
                      <a:solidFill>
                        <a:srgbClr val="000000"/>
                      </a:solidFill>
                      <a:latin typeface="Calibri"/>
                      <a:ea typeface="Calibri"/>
                      <a:cs typeface="Calibri"/>
                      <a:sym typeface="Calibri"/>
                    </a:rPr>
                    <a:t>Kolom (nilai &amp; angka ) ini </a:t>
                  </a:r>
                  <a:r>
                    <a:rPr b="1" lang="en-US" sz="1400">
                      <a:solidFill>
                        <a:srgbClr val="FF0000"/>
                      </a:solidFill>
                      <a:latin typeface="Calibri"/>
                      <a:ea typeface="Calibri"/>
                      <a:cs typeface="Calibri"/>
                      <a:sym typeface="Calibri"/>
                    </a:rPr>
                    <a:t>tidak ikut dicetak / discan </a:t>
                  </a:r>
                  <a:r>
                    <a:rPr lang="en-US" sz="1400">
                      <a:solidFill>
                        <a:srgbClr val="000000"/>
                      </a:solidFill>
                      <a:latin typeface="Calibri"/>
                      <a:ea typeface="Calibri"/>
                      <a:cs typeface="Calibri"/>
                      <a:sym typeface="Calibri"/>
                    </a:rPr>
                    <a:t>, merupakan alat bantu </a:t>
                  </a:r>
                  <a:endParaRPr sz="1400"/>
                </a:p>
                <a:p>
                  <a:pPr indent="0" lvl="0" marL="0" rtl="0" algn="ctr">
                    <a:spcBef>
                      <a:spcPts val="0"/>
                    </a:spcBef>
                    <a:spcAft>
                      <a:spcPts val="0"/>
                    </a:spcAft>
                    <a:buClr>
                      <a:srgbClr val="000000"/>
                    </a:buClr>
                    <a:buSzPts val="1400"/>
                    <a:buFont typeface="Calibri"/>
                    <a:buNone/>
                  </a:pPr>
                  <a:r>
                    <a:rPr lang="en-US" sz="1400">
                      <a:solidFill>
                        <a:srgbClr val="000000"/>
                      </a:solidFill>
                      <a:latin typeface="Calibri"/>
                      <a:ea typeface="Calibri"/>
                      <a:cs typeface="Calibri"/>
                      <a:sym typeface="Calibri"/>
                    </a:rPr>
                    <a:t>untuk penilaian dari atasan terkait hasil kerja pegawai</a:t>
                  </a:r>
                  <a:endParaRPr sz="1400"/>
                </a:p>
              </xdr:txBody>
            </xdr:sp>
          </xdr:grpSp>
        </xdr:grpSp>
      </xdr:grpSp>
    </xdr:grpSp>
    <xdr:clientData fLocksWithSheet="0"/>
  </xdr:oneCellAnchor>
  <xdr:oneCellAnchor>
    <xdr:from>
      <xdr:col>11</xdr:col>
      <xdr:colOff>504825</xdr:colOff>
      <xdr:row>78</xdr:row>
      <xdr:rowOff>381000</xdr:rowOff>
    </xdr:from>
    <xdr:ext cx="6381750" cy="2838450"/>
    <xdr:grpSp>
      <xdr:nvGrpSpPr>
        <xdr:cNvPr id="2" name="Shape 2"/>
        <xdr:cNvGrpSpPr/>
      </xdr:nvGrpSpPr>
      <xdr:grpSpPr>
        <a:xfrm>
          <a:off x="2151998" y="2358932"/>
          <a:ext cx="6388004" cy="2842137"/>
          <a:chOff x="2151998" y="2358932"/>
          <a:chExt cx="6388004" cy="2842137"/>
        </a:xfrm>
      </xdr:grpSpPr>
      <xdr:grpSp>
        <xdr:nvGrpSpPr>
          <xdr:cNvPr id="11" name="Shape 11"/>
          <xdr:cNvGrpSpPr/>
        </xdr:nvGrpSpPr>
        <xdr:grpSpPr>
          <a:xfrm>
            <a:off x="2151998" y="2358932"/>
            <a:ext cx="6388004" cy="2842137"/>
            <a:chOff x="3638247" y="2955624"/>
            <a:chExt cx="3415510" cy="1648748"/>
          </a:xfrm>
        </xdr:grpSpPr>
        <xdr:sp>
          <xdr:nvSpPr>
            <xdr:cNvPr id="4" name="Shape 4"/>
            <xdr:cNvSpPr/>
          </xdr:nvSpPr>
          <xdr:spPr>
            <a:xfrm>
              <a:off x="3638247" y="2955624"/>
              <a:ext cx="3415500" cy="1648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12" name="Shape 12"/>
            <xdr:cNvGrpSpPr/>
          </xdr:nvGrpSpPr>
          <xdr:grpSpPr>
            <a:xfrm rot="5400000">
              <a:off x="4521628" y="2072243"/>
              <a:ext cx="1648748" cy="3415510"/>
              <a:chOff x="3979163" y="2665507"/>
              <a:chExt cx="2733675" cy="2152716"/>
            </a:xfrm>
          </xdr:grpSpPr>
          <xdr:sp>
            <xdr:nvSpPr>
              <xdr:cNvPr id="13" name="Shape 13"/>
              <xdr:cNvSpPr/>
            </xdr:nvSpPr>
            <xdr:spPr>
              <a:xfrm>
                <a:off x="3979163" y="2665507"/>
                <a:ext cx="2733675" cy="21527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4" name="Shape 14"/>
              <xdr:cNvGrpSpPr/>
            </xdr:nvGrpSpPr>
            <xdr:grpSpPr>
              <a:xfrm>
                <a:off x="3979163" y="2741773"/>
                <a:ext cx="2733675" cy="2076450"/>
                <a:chOff x="3230725" y="2083400"/>
                <a:chExt cx="5187300" cy="3597900"/>
              </a:xfrm>
            </xdr:grpSpPr>
            <xdr:sp>
              <xdr:nvSpPr>
                <xdr:cNvPr id="15" name="Shape 15"/>
                <xdr:cNvSpPr/>
              </xdr:nvSpPr>
              <xdr:spPr>
                <a:xfrm>
                  <a:off x="3230725" y="2083400"/>
                  <a:ext cx="5187300" cy="35979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16" name="Shape 16"/>
                <xdr:cNvSpPr/>
              </xdr:nvSpPr>
              <xdr:spPr>
                <a:xfrm>
                  <a:off x="3662127" y="2083400"/>
                  <a:ext cx="4159018" cy="2227210"/>
                </a:xfrm>
                <a:prstGeom prst="downArrowCallout">
                  <a:avLst>
                    <a:gd fmla="val 25000" name="adj1"/>
                    <a:gd fmla="val 25000" name="adj2"/>
                    <a:gd fmla="val 25000" name="adj3"/>
                    <a:gd fmla="val 64977" name="adj4"/>
                  </a:avLst>
                </a:prstGeom>
                <a:solidFill>
                  <a:srgbClr val="FFFFFF"/>
                </a:solidFill>
                <a:ln cap="flat" cmpd="sng" w="76200">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sp>
              <xdr:nvSpPr>
                <xdr:cNvPr id="17" name="Shape 17"/>
                <xdr:cNvSpPr txBox="1"/>
              </xdr:nvSpPr>
              <xdr:spPr>
                <a:xfrm rot="-5400000">
                  <a:off x="5099534" y="1209297"/>
                  <a:ext cx="1343611" cy="3148967"/>
                </a:xfrm>
                <a:prstGeom prst="rect">
                  <a:avLst/>
                </a:prstGeom>
                <a:noFill/>
                <a:ln>
                  <a:noFill/>
                </a:ln>
              </xdr:spPr>
              <xdr:txBody>
                <a:bodyPr anchorCtr="0" anchor="t" bIns="91425" lIns="91425" spcFirstLastPara="1" rIns="91425" wrap="square" tIns="91425">
                  <a:noAutofit/>
                </a:bodyPr>
                <a:lstStyle/>
                <a:p>
                  <a:pPr indent="0" lvl="0" marL="0" rtl="0" algn="ctr">
                    <a:spcBef>
                      <a:spcPts val="0"/>
                    </a:spcBef>
                    <a:spcAft>
                      <a:spcPts val="0"/>
                    </a:spcAft>
                    <a:buClr>
                      <a:srgbClr val="000000"/>
                    </a:buClr>
                    <a:buSzPts val="1400"/>
                    <a:buFont typeface="Calibri"/>
                    <a:buNone/>
                  </a:pPr>
                  <a:r>
                    <a:rPr lang="en-US" sz="1400">
                      <a:solidFill>
                        <a:srgbClr val="000000"/>
                      </a:solidFill>
                      <a:latin typeface="Calibri"/>
                      <a:ea typeface="Calibri"/>
                      <a:cs typeface="Calibri"/>
                      <a:sym typeface="Calibri"/>
                    </a:rPr>
                    <a:t>WAKTU TTD EVALUASI SKP SESUAIKAN</a:t>
                  </a:r>
                  <a:r>
                    <a:rPr lang="en-US" sz="1400">
                      <a:solidFill>
                        <a:srgbClr val="000000"/>
                      </a:solidFill>
                      <a:latin typeface="Calibri"/>
                      <a:ea typeface="Calibri"/>
                      <a:cs typeface="Calibri"/>
                      <a:sym typeface="Calibri"/>
                    </a:rPr>
                    <a:t> DENGAN MASA PENILAIAN</a:t>
                  </a:r>
                  <a:br>
                    <a:rPr lang="en-US" sz="1400">
                      <a:solidFill>
                        <a:srgbClr val="000000"/>
                      </a:solidFill>
                      <a:latin typeface="Calibri"/>
                      <a:ea typeface="Calibri"/>
                      <a:cs typeface="Calibri"/>
                      <a:sym typeface="Calibri"/>
                    </a:rPr>
                  </a:br>
                  <a:r>
                    <a:rPr lang="en-US" sz="1400">
                      <a:solidFill>
                        <a:srgbClr val="000000"/>
                      </a:solidFill>
                      <a:latin typeface="Calibri"/>
                      <a:ea typeface="Calibri"/>
                      <a:cs typeface="Calibri"/>
                      <a:sym typeface="Calibri"/>
                    </a:rPr>
                    <a:t>(MISAL: RENCANA SKP TERTANGGAL .. JAN 2025</a:t>
                  </a:r>
                  <a:endParaRPr sz="1400"/>
                </a:p>
                <a:p>
                  <a:pPr indent="0" lvl="0" marL="0" rtl="0" algn="ctr">
                    <a:spcBef>
                      <a:spcPts val="0"/>
                    </a:spcBef>
                    <a:spcAft>
                      <a:spcPts val="0"/>
                    </a:spcAft>
                    <a:buClr>
                      <a:srgbClr val="000000"/>
                    </a:buClr>
                    <a:buSzPts val="1400"/>
                    <a:buFont typeface="Calibri"/>
                    <a:buNone/>
                  </a:pPr>
                  <a:r>
                    <a:rPr lang="en-US" sz="1400">
                      <a:solidFill>
                        <a:srgbClr val="000000"/>
                      </a:solidFill>
                      <a:latin typeface="Calibri"/>
                      <a:ea typeface="Calibri"/>
                      <a:cs typeface="Calibri"/>
                      <a:sym typeface="Calibri"/>
                    </a:rPr>
                    <a:t>, MAKA APABILA MASA PENILAIAN 1 TAHUN MAKA TTD EVALUASI: .. JAN 2026 </a:t>
                  </a:r>
                  <a:endParaRPr sz="1400"/>
                </a:p>
              </xdr:txBody>
            </xdr:sp>
          </xdr:grpSp>
        </xdr:grpSp>
      </xdr:grpSp>
    </xdr:grp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1419225</xdr:colOff>
      <xdr:row>46</xdr:row>
      <xdr:rowOff>57150</xdr:rowOff>
    </xdr:from>
    <xdr:ext cx="5448300" cy="1552575"/>
    <xdr:grpSp>
      <xdr:nvGrpSpPr>
        <xdr:cNvPr id="2" name="Shape 2"/>
        <xdr:cNvGrpSpPr/>
      </xdr:nvGrpSpPr>
      <xdr:grpSpPr>
        <a:xfrm>
          <a:off x="2617581" y="3003386"/>
          <a:ext cx="5456838" cy="1553228"/>
          <a:chOff x="2617581" y="3003386"/>
          <a:chExt cx="5456838" cy="1553228"/>
        </a:xfrm>
      </xdr:grpSpPr>
      <xdr:grpSp>
        <xdr:nvGrpSpPr>
          <xdr:cNvPr id="18" name="Shape 18"/>
          <xdr:cNvGrpSpPr/>
        </xdr:nvGrpSpPr>
        <xdr:grpSpPr>
          <a:xfrm>
            <a:off x="2617581" y="3003386"/>
            <a:ext cx="5456838" cy="1553228"/>
            <a:chOff x="3638249" y="2955623"/>
            <a:chExt cx="4020495" cy="2155625"/>
          </a:xfrm>
        </xdr:grpSpPr>
        <xdr:sp>
          <xdr:nvSpPr>
            <xdr:cNvPr id="4" name="Shape 4"/>
            <xdr:cNvSpPr/>
          </xdr:nvSpPr>
          <xdr:spPr>
            <a:xfrm>
              <a:off x="3638249" y="2955623"/>
              <a:ext cx="4020475" cy="21556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19" name="Shape 19"/>
            <xdr:cNvGrpSpPr/>
          </xdr:nvGrpSpPr>
          <xdr:grpSpPr>
            <a:xfrm rot="5400000">
              <a:off x="4570684" y="2023188"/>
              <a:ext cx="2155625" cy="4020495"/>
              <a:chOff x="3979163" y="2284199"/>
              <a:chExt cx="3574094" cy="2534024"/>
            </a:xfrm>
          </xdr:grpSpPr>
          <xdr:sp>
            <xdr:nvSpPr>
              <xdr:cNvPr id="20" name="Shape 20"/>
              <xdr:cNvSpPr/>
            </xdr:nvSpPr>
            <xdr:spPr>
              <a:xfrm>
                <a:off x="3979163" y="2665507"/>
                <a:ext cx="2733675" cy="21527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1" name="Shape 21"/>
              <xdr:cNvGrpSpPr/>
            </xdr:nvGrpSpPr>
            <xdr:grpSpPr>
              <a:xfrm>
                <a:off x="3979163" y="2284199"/>
                <a:ext cx="3574094" cy="2534024"/>
                <a:chOff x="3230725" y="1290553"/>
                <a:chExt cx="6782042" cy="4390747"/>
              </a:xfrm>
            </xdr:grpSpPr>
            <xdr:sp>
              <xdr:nvSpPr>
                <xdr:cNvPr id="22" name="Shape 22"/>
                <xdr:cNvSpPr/>
              </xdr:nvSpPr>
              <xdr:spPr>
                <a:xfrm>
                  <a:off x="3230725" y="2083400"/>
                  <a:ext cx="5187300" cy="35979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23" name="Shape 23"/>
                <xdr:cNvSpPr/>
              </xdr:nvSpPr>
              <xdr:spPr>
                <a:xfrm>
                  <a:off x="3490029" y="1290553"/>
                  <a:ext cx="6522738" cy="2304521"/>
                </a:xfrm>
                <a:prstGeom prst="downArrowCallout">
                  <a:avLst>
                    <a:gd fmla="val 25000" name="adj1"/>
                    <a:gd fmla="val 25000" name="adj2"/>
                    <a:gd fmla="val 25000" name="adj3"/>
                    <a:gd fmla="val 64977" name="adj4"/>
                  </a:avLst>
                </a:prstGeom>
                <a:solidFill>
                  <a:srgbClr val="FFFFFF"/>
                </a:solidFill>
                <a:ln cap="flat" cmpd="sng" w="76200">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sp>
              <xdr:nvSpPr>
                <xdr:cNvPr id="24" name="Shape 24"/>
                <xdr:cNvSpPr txBox="1"/>
              </xdr:nvSpPr>
              <xdr:spPr>
                <a:xfrm rot="-5400000">
                  <a:off x="4821309" y="458541"/>
                  <a:ext cx="1343611" cy="3148964"/>
                </a:xfrm>
                <a:prstGeom prst="rect">
                  <a:avLst/>
                </a:prstGeom>
                <a:noFill/>
                <a:ln>
                  <a:noFill/>
                </a:ln>
              </xdr:spPr>
              <xdr:txBody>
                <a:bodyPr anchorCtr="0" anchor="t" bIns="91425" lIns="91425" spcFirstLastPara="1" rIns="91425" wrap="square" tIns="91425">
                  <a:noAutofit/>
                </a:bodyPr>
                <a:lstStyle/>
                <a:p>
                  <a:pPr indent="0" lvl="0" marL="0" rtl="0" algn="ctr">
                    <a:spcBef>
                      <a:spcPts val="0"/>
                    </a:spcBef>
                    <a:spcAft>
                      <a:spcPts val="0"/>
                    </a:spcAft>
                    <a:buClr>
                      <a:srgbClr val="000000"/>
                    </a:buClr>
                    <a:buSzPts val="1400"/>
                    <a:buFont typeface="Calibri"/>
                    <a:buNone/>
                  </a:pPr>
                  <a:r>
                    <a:rPr lang="en-US" sz="1100"/>
                    <a:t>tambahkan Bagian Tanda tangan Atasan Pejabat Penilai apabila Dosen 'keberatan dengan penilaian dari atasan langsung di lingkungan PT</a:t>
                  </a:r>
                  <a:endParaRPr sz="1100"/>
                </a:p>
              </xdr:txBody>
            </xdr:sp>
          </xdr:grpSp>
        </xdr:grpSp>
      </xdr:grpSp>
    </xdr:grpSp>
    <xdr:clientData fLocksWithSheet="0"/>
  </xdr:oneCellAnchor>
  <xdr:oneCellAnchor>
    <xdr:from>
      <xdr:col>2</xdr:col>
      <xdr:colOff>2162175</xdr:colOff>
      <xdr:row>2</xdr:row>
      <xdr:rowOff>28575</xdr:rowOff>
    </xdr:from>
    <xdr:ext cx="93345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2200275</xdr:colOff>
      <xdr:row>0</xdr:row>
      <xdr:rowOff>0</xdr:rowOff>
    </xdr:from>
    <xdr:ext cx="1059180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2533650</xdr:colOff>
      <xdr:row>1</xdr:row>
      <xdr:rowOff>0</xdr:rowOff>
    </xdr:from>
    <xdr:ext cx="1228725" cy="1371600"/>
    <xdr:pic>
      <xdr:nvPicPr>
        <xdr:cNvPr id="0" name="image2.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95250</xdr:rowOff>
    </xdr:from>
    <xdr:ext cx="2181225" cy="1838325"/>
    <xdr:graphicFrame>
      <xdr:nvGraphicFramePr>
        <xdr:cNvPr id="1606587383"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3</xdr:col>
      <xdr:colOff>19050</xdr:colOff>
      <xdr:row>8</xdr:row>
      <xdr:rowOff>57150</xdr:rowOff>
    </xdr:from>
    <xdr:ext cx="2209800" cy="1838325"/>
    <xdr:graphicFrame>
      <xdr:nvGraphicFramePr>
        <xdr:cNvPr id="1687607914"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6</xdr:col>
      <xdr:colOff>9525</xdr:colOff>
      <xdr:row>8</xdr:row>
      <xdr:rowOff>95250</xdr:rowOff>
    </xdr:from>
    <xdr:ext cx="2305050" cy="1809750"/>
    <xdr:graphicFrame>
      <xdr:nvGraphicFramePr>
        <xdr:cNvPr id="444200883" name="Chart 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28575</xdr:colOff>
      <xdr:row>8</xdr:row>
      <xdr:rowOff>104775</xdr:rowOff>
    </xdr:from>
    <xdr:ext cx="2276475" cy="1809750"/>
    <xdr:graphicFrame>
      <xdr:nvGraphicFramePr>
        <xdr:cNvPr id="542323210"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12</xdr:col>
      <xdr:colOff>19050</xdr:colOff>
      <xdr:row>8</xdr:row>
      <xdr:rowOff>66675</xdr:rowOff>
    </xdr:from>
    <xdr:ext cx="2257425" cy="1809750"/>
    <xdr:graphicFrame>
      <xdr:nvGraphicFramePr>
        <xdr:cNvPr id="814395095" name="Chart 5"/>
        <xdr:cNvGraphicFramePr/>
      </xdr:nvGraphicFramePr>
      <xdr:xfrm>
        <a:off x="0" y="0"/>
        <a:ext cx="0" cy="0"/>
      </xdr:xfrm>
      <a:graphic>
        <a:graphicData uri="http://schemas.openxmlformats.org/drawingml/2006/chart">
          <c:chart r:id="rId5"/>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2.xml"/><Relationship Id="rId3"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3.xml"/><Relationship Id="rId3"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5.43"/>
    <col customWidth="1" min="3" max="3" width="4.14"/>
    <col customWidth="1" min="4" max="4" width="30.57"/>
    <col customWidth="1" min="5" max="5" width="2.0"/>
    <col customWidth="1" min="6" max="6" width="66.14"/>
    <col customWidth="1" min="7" max="16" width="9.14"/>
  </cols>
  <sheetData>
    <row r="1" ht="14.25" customHeight="1">
      <c r="A1" s="1"/>
      <c r="B1" s="1"/>
      <c r="C1" s="1"/>
      <c r="D1" s="1"/>
      <c r="E1" s="1"/>
      <c r="F1" s="1"/>
      <c r="G1" s="1"/>
      <c r="H1" s="1"/>
      <c r="I1" s="1"/>
      <c r="J1" s="1"/>
      <c r="K1" s="1"/>
      <c r="L1" s="1"/>
      <c r="M1" s="1"/>
      <c r="N1" s="1"/>
      <c r="O1" s="1"/>
      <c r="P1" s="1"/>
      <c r="Q1" s="3"/>
      <c r="R1" s="3"/>
      <c r="S1" s="3"/>
      <c r="T1" s="3"/>
      <c r="U1" s="3"/>
      <c r="V1" s="3"/>
      <c r="W1" s="3"/>
      <c r="X1" s="3"/>
      <c r="Y1" s="3"/>
      <c r="Z1" s="3"/>
    </row>
    <row r="2" ht="20.25" customHeight="1">
      <c r="A2" s="1"/>
      <c r="B2" s="5" t="s">
        <v>1</v>
      </c>
      <c r="C2" s="7"/>
      <c r="D2" s="7"/>
      <c r="E2" s="7"/>
      <c r="F2" s="8"/>
      <c r="G2" s="1"/>
      <c r="H2" s="1"/>
      <c r="I2" s="1"/>
      <c r="J2" s="1"/>
      <c r="K2" s="1"/>
      <c r="L2" s="1"/>
      <c r="M2" s="1"/>
      <c r="N2" s="1"/>
      <c r="O2" s="1"/>
      <c r="P2" s="1"/>
      <c r="Q2" s="3"/>
      <c r="R2" s="3"/>
      <c r="S2" s="3"/>
      <c r="T2" s="3"/>
      <c r="U2" s="3"/>
      <c r="V2" s="3"/>
      <c r="W2" s="3"/>
      <c r="X2" s="3"/>
      <c r="Y2" s="3"/>
      <c r="Z2" s="3"/>
    </row>
    <row r="3" ht="14.25" customHeight="1">
      <c r="A3" s="1"/>
      <c r="B3" s="10"/>
      <c r="C3" s="12"/>
      <c r="D3" s="12"/>
      <c r="E3" s="12"/>
      <c r="F3" s="16"/>
      <c r="G3" s="1"/>
      <c r="H3" s="1"/>
      <c r="I3" s="1"/>
      <c r="J3" s="1"/>
      <c r="K3" s="1"/>
      <c r="L3" s="1"/>
      <c r="M3" s="1"/>
      <c r="N3" s="1"/>
      <c r="O3" s="1"/>
      <c r="P3" s="1"/>
      <c r="Q3" s="3"/>
      <c r="R3" s="3"/>
      <c r="S3" s="3"/>
      <c r="T3" s="3"/>
      <c r="U3" s="3"/>
      <c r="V3" s="3"/>
      <c r="W3" s="3"/>
      <c r="X3" s="3"/>
      <c r="Y3" s="3"/>
      <c r="Z3" s="3"/>
    </row>
    <row r="4" ht="14.25" customHeight="1">
      <c r="A4" s="1"/>
      <c r="B4" s="28">
        <v>1.0</v>
      </c>
      <c r="C4" s="31" t="s">
        <v>18</v>
      </c>
      <c r="D4" s="7"/>
      <c r="E4" s="7"/>
      <c r="F4" s="8"/>
      <c r="G4" s="1"/>
      <c r="H4" s="1"/>
      <c r="I4" s="1"/>
      <c r="J4" s="1"/>
      <c r="K4" s="1"/>
      <c r="L4" s="1"/>
      <c r="M4" s="1"/>
      <c r="N4" s="1"/>
      <c r="O4" s="1"/>
      <c r="P4" s="1"/>
      <c r="Q4" s="3"/>
      <c r="R4" s="3"/>
      <c r="S4" s="3"/>
      <c r="T4" s="3"/>
      <c r="U4" s="3"/>
      <c r="V4" s="3"/>
      <c r="W4" s="3"/>
      <c r="X4" s="3"/>
      <c r="Y4" s="3"/>
      <c r="Z4" s="3"/>
    </row>
    <row r="5" ht="14.25" customHeight="1">
      <c r="A5" s="1"/>
      <c r="B5" s="34"/>
      <c r="C5" s="35" t="s">
        <v>22</v>
      </c>
      <c r="D5" s="38" t="s">
        <v>24</v>
      </c>
      <c r="E5" s="48" t="s">
        <v>31</v>
      </c>
      <c r="F5" s="50" t="s">
        <v>46</v>
      </c>
      <c r="G5" s="1"/>
      <c r="H5" s="1"/>
      <c r="I5" s="1"/>
      <c r="J5" s="1"/>
      <c r="K5" s="1"/>
      <c r="L5" s="1"/>
      <c r="M5" s="1"/>
      <c r="N5" s="1"/>
      <c r="O5" s="1"/>
      <c r="P5" s="1"/>
      <c r="Q5" s="3"/>
      <c r="R5" s="3"/>
      <c r="S5" s="3"/>
      <c r="T5" s="3"/>
      <c r="U5" s="3"/>
      <c r="V5" s="3"/>
      <c r="W5" s="3"/>
      <c r="X5" s="3"/>
      <c r="Y5" s="3"/>
      <c r="Z5" s="3"/>
    </row>
    <row r="6" ht="14.25" customHeight="1">
      <c r="A6" s="1"/>
      <c r="B6" s="52"/>
      <c r="C6" s="35" t="s">
        <v>47</v>
      </c>
      <c r="D6" s="38" t="s">
        <v>48</v>
      </c>
      <c r="E6" s="55" t="s">
        <v>31</v>
      </c>
      <c r="F6" s="56" t="s">
        <v>49</v>
      </c>
      <c r="G6" s="1"/>
      <c r="H6" s="1"/>
      <c r="I6" s="1"/>
      <c r="J6" s="1"/>
      <c r="K6" s="1"/>
      <c r="L6" s="1"/>
      <c r="M6" s="1"/>
      <c r="N6" s="1"/>
      <c r="O6" s="1"/>
      <c r="P6" s="1"/>
      <c r="Q6" s="3"/>
      <c r="R6" s="3"/>
      <c r="S6" s="3"/>
      <c r="T6" s="3"/>
      <c r="U6" s="3"/>
      <c r="V6" s="3"/>
      <c r="W6" s="3"/>
      <c r="X6" s="3"/>
      <c r="Y6" s="3"/>
      <c r="Z6" s="3"/>
    </row>
    <row r="7" ht="14.25" customHeight="1">
      <c r="A7" s="1"/>
      <c r="B7" s="52"/>
      <c r="C7" s="35" t="s">
        <v>53</v>
      </c>
      <c r="D7" s="38" t="s">
        <v>54</v>
      </c>
      <c r="E7" s="55" t="s">
        <v>31</v>
      </c>
      <c r="F7" s="60" t="s">
        <v>55</v>
      </c>
      <c r="G7" s="1"/>
      <c r="H7" s="1"/>
      <c r="I7" s="1"/>
      <c r="J7" s="1"/>
      <c r="K7" s="1"/>
      <c r="L7" s="1"/>
      <c r="M7" s="1"/>
      <c r="N7" s="1"/>
      <c r="O7" s="1"/>
      <c r="P7" s="1"/>
      <c r="Q7" s="3"/>
      <c r="R7" s="3"/>
      <c r="S7" s="3"/>
      <c r="T7" s="3"/>
      <c r="U7" s="3"/>
      <c r="V7" s="3"/>
      <c r="W7" s="3"/>
      <c r="X7" s="3"/>
      <c r="Y7" s="3"/>
      <c r="Z7" s="3"/>
    </row>
    <row r="8" ht="14.25" customHeight="1">
      <c r="A8" s="1"/>
      <c r="B8" s="52"/>
      <c r="C8" s="35" t="s">
        <v>56</v>
      </c>
      <c r="D8" s="38" t="s">
        <v>57</v>
      </c>
      <c r="E8" s="55" t="s">
        <v>31</v>
      </c>
      <c r="F8" s="61" t="s">
        <v>58</v>
      </c>
      <c r="G8" s="1"/>
      <c r="H8" s="1"/>
      <c r="I8" s="1"/>
      <c r="J8" s="1"/>
      <c r="K8" s="1"/>
      <c r="L8" s="1"/>
      <c r="M8" s="1"/>
      <c r="N8" s="1"/>
      <c r="O8" s="1"/>
      <c r="P8" s="1"/>
      <c r="Q8" s="3"/>
      <c r="R8" s="3"/>
      <c r="S8" s="3"/>
      <c r="T8" s="3"/>
      <c r="U8" s="3"/>
      <c r="V8" s="3"/>
      <c r="W8" s="3"/>
      <c r="X8" s="3"/>
      <c r="Y8" s="3"/>
      <c r="Z8" s="3"/>
    </row>
    <row r="9" ht="14.25" customHeight="1">
      <c r="A9" s="1"/>
      <c r="B9" s="52"/>
      <c r="C9" s="35" t="s">
        <v>61</v>
      </c>
      <c r="D9" s="38" t="s">
        <v>62</v>
      </c>
      <c r="E9" s="55" t="s">
        <v>31</v>
      </c>
      <c r="F9" s="64" t="s">
        <v>63</v>
      </c>
      <c r="G9" s="1"/>
      <c r="H9" s="1"/>
      <c r="I9" s="1"/>
      <c r="J9" s="1"/>
      <c r="K9" s="1"/>
      <c r="L9" s="1"/>
      <c r="M9" s="1"/>
      <c r="N9" s="1"/>
      <c r="O9" s="1"/>
      <c r="P9" s="1"/>
      <c r="Q9" s="3"/>
      <c r="R9" s="3"/>
      <c r="S9" s="3"/>
      <c r="T9" s="3"/>
      <c r="U9" s="3"/>
      <c r="V9" s="3"/>
      <c r="W9" s="3"/>
      <c r="X9" s="3"/>
      <c r="Y9" s="3"/>
      <c r="Z9" s="3"/>
    </row>
    <row r="10" ht="17.25" customHeight="1">
      <c r="A10" s="1"/>
      <c r="B10" s="67"/>
      <c r="C10" s="35" t="s">
        <v>67</v>
      </c>
      <c r="D10" s="38" t="s">
        <v>68</v>
      </c>
      <c r="E10" s="55" t="s">
        <v>31</v>
      </c>
      <c r="F10" s="68" t="s">
        <v>69</v>
      </c>
      <c r="G10" s="1"/>
      <c r="H10" s="1"/>
      <c r="I10" s="1"/>
      <c r="J10" s="1"/>
      <c r="K10" s="1"/>
      <c r="L10" s="1"/>
      <c r="M10" s="1"/>
      <c r="N10" s="1"/>
      <c r="O10" s="1"/>
      <c r="P10" s="1"/>
      <c r="Q10" s="3"/>
      <c r="R10" s="3"/>
      <c r="S10" s="3"/>
      <c r="T10" s="3"/>
      <c r="U10" s="3"/>
      <c r="V10" s="3"/>
      <c r="W10" s="3"/>
      <c r="X10" s="3"/>
      <c r="Y10" s="3"/>
      <c r="Z10" s="3"/>
    </row>
    <row r="11" ht="14.25" customHeight="1">
      <c r="A11" s="1"/>
      <c r="B11" s="52"/>
      <c r="C11" s="35" t="s">
        <v>72</v>
      </c>
      <c r="D11" s="38" t="s">
        <v>73</v>
      </c>
      <c r="E11" s="55" t="s">
        <v>31</v>
      </c>
      <c r="F11" s="75" t="s">
        <v>75</v>
      </c>
      <c r="G11" s="1"/>
      <c r="H11" s="1"/>
      <c r="I11" s="1"/>
      <c r="J11" s="1"/>
      <c r="K11" s="1"/>
      <c r="L11" s="1"/>
      <c r="M11" s="1"/>
      <c r="N11" s="1"/>
      <c r="O11" s="1"/>
      <c r="P11" s="1"/>
      <c r="Q11" s="3"/>
      <c r="R11" s="3"/>
      <c r="S11" s="3"/>
      <c r="T11" s="3"/>
      <c r="U11" s="3"/>
      <c r="V11" s="3"/>
      <c r="W11" s="3"/>
      <c r="X11" s="3"/>
      <c r="Y11" s="3"/>
      <c r="Z11" s="3"/>
    </row>
    <row r="12" ht="17.25" customHeight="1">
      <c r="A12" s="1"/>
      <c r="B12" s="67"/>
      <c r="C12" s="35" t="s">
        <v>67</v>
      </c>
      <c r="D12" s="38" t="s">
        <v>78</v>
      </c>
      <c r="E12" s="55" t="s">
        <v>31</v>
      </c>
      <c r="F12" s="68" t="s">
        <v>79</v>
      </c>
      <c r="G12" s="1"/>
      <c r="H12" s="1"/>
      <c r="I12" s="1"/>
      <c r="J12" s="1"/>
      <c r="K12" s="1"/>
      <c r="L12" s="1"/>
      <c r="M12" s="1"/>
      <c r="N12" s="1"/>
      <c r="O12" s="1"/>
      <c r="P12" s="1"/>
      <c r="Q12" s="3"/>
      <c r="R12" s="3"/>
      <c r="S12" s="3"/>
      <c r="T12" s="3"/>
      <c r="U12" s="3"/>
      <c r="V12" s="3"/>
      <c r="W12" s="3"/>
      <c r="X12" s="3"/>
      <c r="Y12" s="3"/>
      <c r="Z12" s="3"/>
    </row>
    <row r="13" ht="14.25" customHeight="1">
      <c r="A13" s="1"/>
      <c r="B13" s="77">
        <v>2.0</v>
      </c>
      <c r="C13" s="78" t="s">
        <v>81</v>
      </c>
      <c r="D13" s="7"/>
      <c r="E13" s="7"/>
      <c r="F13" s="8"/>
      <c r="G13" s="1"/>
      <c r="H13" s="1"/>
      <c r="I13" s="1"/>
      <c r="J13" s="1"/>
      <c r="K13" s="1"/>
      <c r="L13" s="1"/>
      <c r="M13" s="1"/>
      <c r="N13" s="1"/>
      <c r="O13" s="1"/>
      <c r="P13" s="1"/>
      <c r="Q13" s="3"/>
      <c r="R13" s="3"/>
      <c r="S13" s="3"/>
      <c r="T13" s="3"/>
      <c r="U13" s="3"/>
      <c r="V13" s="3"/>
      <c r="W13" s="3"/>
      <c r="X13" s="3"/>
      <c r="Y13" s="3"/>
      <c r="Z13" s="3"/>
    </row>
    <row r="14">
      <c r="A14" s="1"/>
      <c r="B14" s="34"/>
      <c r="C14" s="35" t="s">
        <v>22</v>
      </c>
      <c r="D14" s="38" t="s">
        <v>24</v>
      </c>
      <c r="E14" s="55" t="s">
        <v>31</v>
      </c>
      <c r="F14" s="80" t="s">
        <v>83</v>
      </c>
      <c r="G14" s="1"/>
      <c r="H14" s="1"/>
      <c r="I14" s="1"/>
      <c r="J14" s="1"/>
      <c r="K14" s="1"/>
      <c r="L14" s="1"/>
      <c r="M14" s="1"/>
      <c r="N14" s="1"/>
      <c r="O14" s="1"/>
      <c r="P14" s="1"/>
      <c r="Q14" s="3"/>
      <c r="R14" s="3"/>
      <c r="S14" s="3"/>
      <c r="T14" s="3"/>
      <c r="U14" s="3"/>
      <c r="V14" s="3"/>
      <c r="W14" s="3"/>
      <c r="X14" s="3"/>
      <c r="Y14" s="3"/>
      <c r="Z14" s="3"/>
    </row>
    <row r="15">
      <c r="A15" s="1"/>
      <c r="B15" s="52"/>
      <c r="C15" s="35" t="s">
        <v>47</v>
      </c>
      <c r="D15" s="38" t="s">
        <v>48</v>
      </c>
      <c r="E15" s="55" t="s">
        <v>31</v>
      </c>
      <c r="F15" s="81" t="s">
        <v>85</v>
      </c>
      <c r="G15" s="1"/>
      <c r="H15" s="1"/>
      <c r="I15" s="1"/>
      <c r="J15" s="1"/>
      <c r="K15" s="1"/>
      <c r="L15" s="1"/>
      <c r="M15" s="1"/>
      <c r="N15" s="1"/>
      <c r="O15" s="1"/>
      <c r="P15" s="1"/>
      <c r="Q15" s="3"/>
      <c r="R15" s="3"/>
      <c r="S15" s="3"/>
      <c r="T15" s="3"/>
      <c r="U15" s="3"/>
      <c r="V15" s="3"/>
      <c r="W15" s="3"/>
      <c r="X15" s="3"/>
      <c r="Y15" s="3"/>
      <c r="Z15" s="3"/>
    </row>
    <row r="16">
      <c r="A16" s="1"/>
      <c r="B16" s="52"/>
      <c r="C16" s="35" t="s">
        <v>53</v>
      </c>
      <c r="D16" s="38" t="s">
        <v>54</v>
      </c>
      <c r="E16" s="55" t="s">
        <v>31</v>
      </c>
      <c r="F16" s="86" t="s">
        <v>89</v>
      </c>
      <c r="G16" s="1"/>
      <c r="H16" s="1"/>
      <c r="I16" s="1"/>
      <c r="J16" s="1"/>
      <c r="K16" s="1"/>
      <c r="L16" s="1"/>
      <c r="M16" s="1"/>
      <c r="N16" s="1"/>
      <c r="O16" s="1"/>
      <c r="P16" s="1"/>
      <c r="Q16" s="3"/>
      <c r="R16" s="3"/>
      <c r="S16" s="3"/>
      <c r="T16" s="3"/>
      <c r="U16" s="3"/>
      <c r="V16" s="3"/>
      <c r="W16" s="3"/>
      <c r="X16" s="3"/>
      <c r="Y16" s="3"/>
      <c r="Z16" s="3"/>
    </row>
    <row r="17">
      <c r="A17" s="1"/>
      <c r="B17" s="52"/>
      <c r="C17" s="35" t="s">
        <v>56</v>
      </c>
      <c r="D17" s="38" t="s">
        <v>62</v>
      </c>
      <c r="E17" s="55" t="s">
        <v>31</v>
      </c>
      <c r="F17" s="91" t="s">
        <v>94</v>
      </c>
      <c r="G17" s="1"/>
      <c r="H17" s="1"/>
      <c r="I17" s="1"/>
      <c r="J17" s="1"/>
      <c r="K17" s="1"/>
      <c r="L17" s="1"/>
      <c r="M17" s="1"/>
      <c r="N17" s="1"/>
      <c r="O17" s="1"/>
      <c r="P17" s="1"/>
      <c r="Q17" s="3"/>
      <c r="R17" s="3"/>
      <c r="S17" s="3"/>
      <c r="T17" s="3"/>
      <c r="U17" s="3"/>
      <c r="V17" s="3"/>
      <c r="W17" s="3"/>
      <c r="X17" s="3"/>
      <c r="Y17" s="3"/>
      <c r="Z17" s="3"/>
    </row>
    <row r="18" ht="17.25" customHeight="1">
      <c r="A18" s="1"/>
      <c r="B18" s="67"/>
      <c r="C18" s="35" t="s">
        <v>61</v>
      </c>
      <c r="D18" s="38" t="s">
        <v>78</v>
      </c>
      <c r="E18" s="55" t="s">
        <v>31</v>
      </c>
      <c r="F18" s="95" t="str">
        <f>F12</f>
        <v>Universitas Duaribu duapuluh enam</v>
      </c>
      <c r="G18" s="1"/>
      <c r="H18" s="1"/>
      <c r="I18" s="1"/>
      <c r="J18" s="1"/>
      <c r="K18" s="1"/>
      <c r="L18" s="1"/>
      <c r="M18" s="1"/>
      <c r="N18" s="1"/>
      <c r="O18" s="1"/>
      <c r="P18" s="1"/>
      <c r="Q18" s="3"/>
      <c r="R18" s="3"/>
      <c r="S18" s="3"/>
      <c r="T18" s="3"/>
      <c r="U18" s="3"/>
      <c r="V18" s="3"/>
      <c r="W18" s="3"/>
      <c r="X18" s="3"/>
      <c r="Y18" s="3"/>
      <c r="Z18" s="3"/>
    </row>
    <row r="19" ht="14.25" customHeight="1">
      <c r="A19" s="1"/>
      <c r="B19" s="98">
        <v>3.0</v>
      </c>
      <c r="C19" s="99" t="s">
        <v>102</v>
      </c>
      <c r="D19" s="49"/>
      <c r="E19" s="49"/>
      <c r="F19" s="100"/>
      <c r="G19" s="1"/>
      <c r="H19" s="1"/>
      <c r="I19" s="1"/>
      <c r="J19" s="1"/>
      <c r="K19" s="1"/>
      <c r="L19" s="1"/>
      <c r="M19" s="1"/>
      <c r="N19" s="1"/>
      <c r="O19" s="1"/>
      <c r="P19" s="1"/>
      <c r="Q19" s="3"/>
      <c r="R19" s="3"/>
      <c r="S19" s="3"/>
      <c r="T19" s="3"/>
      <c r="U19" s="3"/>
      <c r="V19" s="3"/>
      <c r="W19" s="3"/>
      <c r="X19" s="3"/>
      <c r="Y19" s="3"/>
      <c r="Z19" s="3"/>
    </row>
    <row r="20">
      <c r="A20" s="1"/>
      <c r="B20" s="34"/>
      <c r="C20" s="35" t="s">
        <v>22</v>
      </c>
      <c r="D20" s="38" t="s">
        <v>24</v>
      </c>
      <c r="E20" s="55" t="s">
        <v>31</v>
      </c>
      <c r="F20" s="80" t="s">
        <v>106</v>
      </c>
      <c r="G20" s="1"/>
      <c r="H20" s="1"/>
      <c r="I20" s="1"/>
      <c r="J20" s="1"/>
      <c r="K20" s="1"/>
      <c r="L20" s="1"/>
      <c r="M20" s="1"/>
      <c r="N20" s="1"/>
      <c r="O20" s="1"/>
      <c r="P20" s="1"/>
      <c r="Q20" s="3"/>
      <c r="R20" s="3"/>
      <c r="S20" s="3"/>
      <c r="T20" s="3"/>
      <c r="U20" s="3"/>
      <c r="V20" s="3"/>
      <c r="W20" s="3"/>
      <c r="X20" s="3"/>
      <c r="Y20" s="3"/>
      <c r="Z20" s="3"/>
    </row>
    <row r="21">
      <c r="A21" s="1"/>
      <c r="B21" s="52"/>
      <c r="C21" s="35" t="s">
        <v>47</v>
      </c>
      <c r="D21" s="38" t="s">
        <v>48</v>
      </c>
      <c r="E21" s="55" t="s">
        <v>31</v>
      </c>
      <c r="F21" s="107" t="s">
        <v>108</v>
      </c>
      <c r="G21" s="1"/>
      <c r="H21" s="1"/>
      <c r="I21" s="1"/>
      <c r="J21" s="1"/>
      <c r="K21" s="1"/>
      <c r="L21" s="1"/>
      <c r="M21" s="1"/>
      <c r="N21" s="1"/>
      <c r="O21" s="1"/>
      <c r="P21" s="1"/>
      <c r="Q21" s="3"/>
      <c r="R21" s="3"/>
      <c r="S21" s="3"/>
      <c r="T21" s="3"/>
      <c r="U21" s="3"/>
      <c r="V21" s="3"/>
      <c r="W21" s="3"/>
      <c r="X21" s="3"/>
      <c r="Y21" s="3"/>
      <c r="Z21" s="3"/>
    </row>
    <row r="22">
      <c r="A22" s="1"/>
      <c r="B22" s="52"/>
      <c r="C22" s="35" t="s">
        <v>53</v>
      </c>
      <c r="D22" s="38" t="s">
        <v>54</v>
      </c>
      <c r="E22" s="55" t="s">
        <v>31</v>
      </c>
      <c r="F22" s="95" t="s">
        <v>110</v>
      </c>
      <c r="G22" s="1"/>
      <c r="H22" s="1"/>
      <c r="I22" s="1"/>
      <c r="J22" s="1"/>
      <c r="K22" s="1"/>
      <c r="L22" s="1"/>
      <c r="M22" s="1"/>
      <c r="N22" s="1"/>
      <c r="O22" s="1"/>
      <c r="P22" s="1"/>
      <c r="Q22" s="3"/>
      <c r="R22" s="3"/>
      <c r="S22" s="3"/>
      <c r="T22" s="3"/>
      <c r="U22" s="3"/>
      <c r="V22" s="3"/>
      <c r="W22" s="3"/>
      <c r="X22" s="3"/>
      <c r="Y22" s="3"/>
      <c r="Z22" s="3"/>
    </row>
    <row r="23">
      <c r="A23" s="1"/>
      <c r="B23" s="52"/>
      <c r="C23" s="35" t="s">
        <v>56</v>
      </c>
      <c r="D23" s="38" t="s">
        <v>62</v>
      </c>
      <c r="E23" s="55" t="s">
        <v>31</v>
      </c>
      <c r="F23" s="91" t="s">
        <v>112</v>
      </c>
      <c r="G23" s="1"/>
      <c r="H23" s="1"/>
      <c r="I23" s="1"/>
      <c r="J23" s="1"/>
      <c r="K23" s="1"/>
      <c r="L23" s="1"/>
      <c r="M23" s="1"/>
      <c r="N23" s="1"/>
      <c r="O23" s="1"/>
      <c r="P23" s="1"/>
      <c r="Q23" s="3"/>
      <c r="R23" s="3"/>
      <c r="S23" s="3"/>
      <c r="T23" s="3"/>
      <c r="U23" s="3"/>
      <c r="V23" s="3"/>
      <c r="W23" s="3"/>
      <c r="X23" s="3"/>
      <c r="Y23" s="3"/>
      <c r="Z23" s="3"/>
    </row>
    <row r="24">
      <c r="A24" s="1"/>
      <c r="B24" s="67"/>
      <c r="C24" s="35" t="s">
        <v>61</v>
      </c>
      <c r="D24" s="38" t="s">
        <v>78</v>
      </c>
      <c r="E24" s="55" t="s">
        <v>31</v>
      </c>
      <c r="F24" s="95" t="str">
        <f>F18</f>
        <v>Universitas Duaribu duapuluh enam</v>
      </c>
      <c r="G24" s="1"/>
      <c r="H24" s="1"/>
      <c r="I24" s="1"/>
      <c r="J24" s="1"/>
      <c r="K24" s="1"/>
      <c r="L24" s="1"/>
      <c r="M24" s="1"/>
      <c r="N24" s="1"/>
      <c r="O24" s="1"/>
      <c r="P24" s="1"/>
      <c r="Q24" s="3"/>
      <c r="R24" s="3"/>
      <c r="S24" s="3"/>
      <c r="T24" s="3"/>
      <c r="U24" s="3"/>
      <c r="V24" s="3"/>
      <c r="W24" s="3"/>
      <c r="X24" s="3"/>
      <c r="Y24" s="3"/>
      <c r="Z24" s="3"/>
    </row>
    <row r="25" ht="14.25" customHeight="1">
      <c r="A25" s="1"/>
      <c r="B25" s="1"/>
      <c r="C25" s="1"/>
      <c r="D25" s="1"/>
      <c r="E25" s="1"/>
      <c r="F25" s="1"/>
      <c r="G25" s="1"/>
      <c r="H25" s="1"/>
      <c r="I25" s="1"/>
      <c r="J25" s="1"/>
      <c r="K25" s="1"/>
      <c r="L25" s="1"/>
      <c r="M25" s="1"/>
      <c r="N25" s="1"/>
      <c r="O25" s="1"/>
      <c r="P25" s="1"/>
      <c r="Q25" s="3"/>
      <c r="R25" s="3"/>
      <c r="S25" s="3"/>
      <c r="T25" s="3"/>
      <c r="U25" s="3"/>
      <c r="V25" s="3"/>
      <c r="W25" s="3"/>
      <c r="X25" s="3"/>
      <c r="Y25" s="3"/>
      <c r="Z25" s="3"/>
    </row>
    <row r="26" ht="14.25" customHeight="1">
      <c r="A26" s="1"/>
      <c r="B26" s="1"/>
      <c r="C26" s="1"/>
      <c r="D26" s="1"/>
      <c r="E26" s="1"/>
      <c r="F26" s="1"/>
      <c r="G26" s="1"/>
      <c r="H26" s="1"/>
      <c r="I26" s="1"/>
      <c r="J26" s="1"/>
      <c r="K26" s="1"/>
      <c r="L26" s="1"/>
      <c r="M26" s="1"/>
      <c r="N26" s="1"/>
      <c r="O26" s="1"/>
      <c r="P26" s="1"/>
      <c r="Q26" s="3"/>
      <c r="R26" s="3"/>
      <c r="S26" s="3"/>
      <c r="T26" s="3"/>
      <c r="U26" s="3"/>
      <c r="V26" s="3"/>
      <c r="W26" s="3"/>
      <c r="X26" s="3"/>
      <c r="Y26" s="3"/>
      <c r="Z26" s="3"/>
    </row>
    <row r="27" ht="14.25" customHeight="1">
      <c r="A27" s="1"/>
      <c r="B27" s="1"/>
      <c r="C27" s="1"/>
      <c r="D27" s="1"/>
      <c r="E27" s="1"/>
      <c r="F27" s="1"/>
      <c r="G27" s="1"/>
      <c r="H27" s="1"/>
      <c r="I27" s="1"/>
      <c r="J27" s="1"/>
      <c r="K27" s="1"/>
      <c r="L27" s="1"/>
      <c r="M27" s="1"/>
      <c r="N27" s="1"/>
      <c r="O27" s="1"/>
      <c r="P27" s="1"/>
      <c r="Q27" s="3"/>
      <c r="R27" s="3"/>
      <c r="S27" s="3"/>
      <c r="T27" s="3"/>
      <c r="U27" s="3"/>
      <c r="V27" s="3"/>
      <c r="W27" s="3"/>
      <c r="X27" s="3"/>
      <c r="Y27" s="3"/>
      <c r="Z27" s="3"/>
    </row>
    <row r="28" ht="14.25" customHeight="1">
      <c r="A28" s="1"/>
      <c r="B28" s="1"/>
      <c r="C28" s="1"/>
      <c r="D28" s="1"/>
      <c r="E28" s="1"/>
      <c r="F28" s="1"/>
      <c r="G28" s="1"/>
      <c r="H28" s="1"/>
      <c r="I28" s="1"/>
      <c r="J28" s="1"/>
      <c r="K28" s="1"/>
      <c r="L28" s="1"/>
      <c r="M28" s="1"/>
      <c r="N28" s="1"/>
      <c r="O28" s="1"/>
      <c r="P28" s="1"/>
      <c r="Q28" s="3"/>
      <c r="R28" s="3"/>
      <c r="S28" s="3"/>
      <c r="T28" s="3"/>
      <c r="U28" s="3"/>
      <c r="V28" s="3"/>
      <c r="W28" s="3"/>
      <c r="X28" s="3"/>
      <c r="Y28" s="3"/>
      <c r="Z28" s="3"/>
    </row>
    <row r="29" ht="14.25" customHeight="1">
      <c r="A29" s="1"/>
      <c r="B29" s="1"/>
      <c r="C29" s="1"/>
      <c r="D29" s="1"/>
      <c r="E29" s="1"/>
      <c r="F29" s="1"/>
      <c r="G29" s="1"/>
      <c r="H29" s="1"/>
      <c r="I29" s="1"/>
      <c r="J29" s="1"/>
      <c r="K29" s="1"/>
      <c r="L29" s="1"/>
      <c r="M29" s="1"/>
      <c r="N29" s="1"/>
      <c r="O29" s="1"/>
      <c r="P29" s="1"/>
      <c r="Q29" s="3"/>
      <c r="R29" s="3"/>
      <c r="S29" s="3"/>
      <c r="T29" s="3"/>
      <c r="U29" s="3"/>
      <c r="V29" s="3"/>
      <c r="W29" s="3"/>
      <c r="X29" s="3"/>
      <c r="Y29" s="3"/>
      <c r="Z29" s="3"/>
    </row>
    <row r="30" ht="14.25" customHeight="1">
      <c r="A30" s="1"/>
      <c r="B30" s="1"/>
      <c r="C30" s="1"/>
      <c r="D30" s="1"/>
      <c r="E30" s="1"/>
      <c r="F30" s="1"/>
      <c r="G30" s="1"/>
      <c r="H30" s="1"/>
      <c r="I30" s="1"/>
      <c r="J30" s="1"/>
      <c r="K30" s="1"/>
      <c r="L30" s="1"/>
      <c r="M30" s="1"/>
      <c r="N30" s="1"/>
      <c r="O30" s="1"/>
      <c r="P30" s="1"/>
      <c r="Q30" s="3"/>
      <c r="R30" s="3"/>
      <c r="S30" s="3"/>
      <c r="T30" s="3"/>
      <c r="U30" s="3"/>
      <c r="V30" s="3"/>
      <c r="W30" s="3"/>
      <c r="X30" s="3"/>
      <c r="Y30" s="3"/>
      <c r="Z30" s="3"/>
    </row>
    <row r="31" ht="14.25" customHeight="1">
      <c r="A31" s="1"/>
      <c r="B31" s="1"/>
      <c r="C31" s="1"/>
      <c r="D31" s="1"/>
      <c r="E31" s="1"/>
      <c r="F31" s="1"/>
      <c r="G31" s="1"/>
      <c r="H31" s="1"/>
      <c r="I31" s="1"/>
      <c r="J31" s="1"/>
      <c r="K31" s="1"/>
      <c r="L31" s="1"/>
      <c r="M31" s="1"/>
      <c r="N31" s="1"/>
      <c r="O31" s="1"/>
      <c r="P31" s="1"/>
      <c r="Q31" s="3"/>
      <c r="R31" s="3"/>
      <c r="S31" s="3"/>
      <c r="T31" s="3"/>
      <c r="U31" s="3"/>
      <c r="V31" s="3"/>
      <c r="W31" s="3"/>
      <c r="X31" s="3"/>
      <c r="Y31" s="3"/>
      <c r="Z31" s="3"/>
    </row>
    <row r="32" ht="14.25" customHeight="1">
      <c r="A32" s="1"/>
      <c r="B32" s="1"/>
      <c r="C32" s="1"/>
      <c r="D32" s="1"/>
      <c r="E32" s="1"/>
      <c r="F32" s="1"/>
      <c r="G32" s="1"/>
      <c r="H32" s="1"/>
      <c r="I32" s="1"/>
      <c r="J32" s="1"/>
      <c r="K32" s="1"/>
      <c r="L32" s="1"/>
      <c r="M32" s="1"/>
      <c r="N32" s="1"/>
      <c r="O32" s="1"/>
      <c r="P32" s="1"/>
      <c r="Q32" s="3"/>
      <c r="R32" s="3"/>
      <c r="S32" s="3"/>
      <c r="T32" s="3"/>
      <c r="U32" s="3"/>
      <c r="V32" s="3"/>
      <c r="W32" s="3"/>
      <c r="X32" s="3"/>
      <c r="Y32" s="3"/>
      <c r="Z32" s="3"/>
    </row>
    <row r="33" ht="14.25" customHeight="1">
      <c r="A33" s="1"/>
      <c r="B33" s="1"/>
      <c r="C33" s="1"/>
      <c r="D33" s="1"/>
      <c r="E33" s="1"/>
      <c r="F33" s="1"/>
      <c r="G33" s="1"/>
      <c r="H33" s="1"/>
      <c r="I33" s="1"/>
      <c r="J33" s="1"/>
      <c r="K33" s="1"/>
      <c r="L33" s="1"/>
      <c r="M33" s="1"/>
      <c r="N33" s="1"/>
      <c r="O33" s="1"/>
      <c r="P33" s="1"/>
      <c r="Q33" s="3"/>
      <c r="R33" s="3"/>
      <c r="S33" s="3"/>
      <c r="T33" s="3"/>
      <c r="U33" s="3"/>
      <c r="V33" s="3"/>
      <c r="W33" s="3"/>
      <c r="X33" s="3"/>
      <c r="Y33" s="3"/>
      <c r="Z33" s="3"/>
    </row>
    <row r="34" ht="14.25" customHeight="1">
      <c r="A34" s="1"/>
      <c r="B34" s="1"/>
      <c r="C34" s="1"/>
      <c r="D34" s="1"/>
      <c r="E34" s="1"/>
      <c r="F34" s="1"/>
      <c r="G34" s="1"/>
      <c r="H34" s="1"/>
      <c r="I34" s="1"/>
      <c r="J34" s="1"/>
      <c r="K34" s="1"/>
      <c r="L34" s="1"/>
      <c r="M34" s="1"/>
      <c r="N34" s="1"/>
      <c r="O34" s="1"/>
      <c r="P34" s="1"/>
      <c r="Q34" s="3"/>
      <c r="R34" s="3"/>
      <c r="S34" s="3"/>
      <c r="T34" s="3"/>
      <c r="U34" s="3"/>
      <c r="V34" s="3"/>
      <c r="W34" s="3"/>
      <c r="X34" s="3"/>
      <c r="Y34" s="3"/>
      <c r="Z34" s="3"/>
    </row>
    <row r="35" ht="14.25" customHeight="1">
      <c r="A35" s="1"/>
      <c r="B35" s="1"/>
      <c r="C35" s="1"/>
      <c r="D35" s="1"/>
      <c r="E35" s="1"/>
      <c r="F35" s="1"/>
      <c r="G35" s="1"/>
      <c r="H35" s="1"/>
      <c r="I35" s="1"/>
      <c r="J35" s="1"/>
      <c r="K35" s="1"/>
      <c r="L35" s="1"/>
      <c r="M35" s="1"/>
      <c r="N35" s="1"/>
      <c r="O35" s="1"/>
      <c r="P35" s="1"/>
      <c r="Q35" s="3"/>
      <c r="R35" s="3"/>
      <c r="S35" s="3"/>
      <c r="T35" s="3"/>
      <c r="U35" s="3"/>
      <c r="V35" s="3"/>
      <c r="W35" s="3"/>
      <c r="X35" s="3"/>
      <c r="Y35" s="3"/>
      <c r="Z35" s="3"/>
    </row>
    <row r="36" ht="14.25" customHeight="1">
      <c r="A36" s="1"/>
      <c r="B36" s="1"/>
      <c r="C36" s="1"/>
      <c r="D36" s="1"/>
      <c r="E36" s="1"/>
      <c r="F36" s="1"/>
      <c r="G36" s="1"/>
      <c r="H36" s="1"/>
      <c r="I36" s="1"/>
      <c r="J36" s="1"/>
      <c r="K36" s="1"/>
      <c r="L36" s="1"/>
      <c r="M36" s="1"/>
      <c r="N36" s="1"/>
      <c r="O36" s="1"/>
      <c r="P36" s="1"/>
      <c r="Q36" s="3"/>
      <c r="R36" s="3"/>
      <c r="S36" s="3"/>
      <c r="T36" s="3"/>
      <c r="U36" s="3"/>
      <c r="V36" s="3"/>
      <c r="W36" s="3"/>
      <c r="X36" s="3"/>
      <c r="Y36" s="3"/>
      <c r="Z36" s="3"/>
    </row>
    <row r="37" ht="14.25" customHeight="1">
      <c r="A37" s="1"/>
      <c r="B37" s="1"/>
      <c r="C37" s="1"/>
      <c r="D37" s="1"/>
      <c r="E37" s="1"/>
      <c r="F37" s="1"/>
      <c r="G37" s="1"/>
      <c r="H37" s="1"/>
      <c r="I37" s="1"/>
      <c r="J37" s="1"/>
      <c r="K37" s="1"/>
      <c r="L37" s="1"/>
      <c r="M37" s="1"/>
      <c r="N37" s="1"/>
      <c r="O37" s="1"/>
      <c r="P37" s="1"/>
      <c r="Q37" s="3"/>
      <c r="R37" s="3"/>
      <c r="S37" s="3"/>
      <c r="T37" s="3"/>
      <c r="U37" s="3"/>
      <c r="V37" s="3"/>
      <c r="W37" s="3"/>
      <c r="X37" s="3"/>
      <c r="Y37" s="3"/>
      <c r="Z37" s="3"/>
    </row>
    <row r="38" ht="14.25" customHeight="1">
      <c r="A38" s="1"/>
      <c r="B38" s="1"/>
      <c r="C38" s="1"/>
      <c r="D38" s="1"/>
      <c r="E38" s="1"/>
      <c r="F38" s="1"/>
      <c r="G38" s="1"/>
      <c r="H38" s="1"/>
      <c r="I38" s="1"/>
      <c r="J38" s="1"/>
      <c r="K38" s="1"/>
      <c r="L38" s="1"/>
      <c r="M38" s="1"/>
      <c r="N38" s="1"/>
      <c r="O38" s="1"/>
      <c r="P38" s="1"/>
      <c r="Q38" s="3"/>
      <c r="R38" s="3"/>
      <c r="S38" s="3"/>
      <c r="T38" s="3"/>
      <c r="U38" s="3"/>
      <c r="V38" s="3"/>
      <c r="W38" s="3"/>
      <c r="X38" s="3"/>
      <c r="Y38" s="3"/>
      <c r="Z38" s="3"/>
    </row>
    <row r="39" ht="14.25" customHeight="1">
      <c r="A39" s="1"/>
      <c r="B39" s="1"/>
      <c r="C39" s="1"/>
      <c r="D39" s="1"/>
      <c r="E39" s="1"/>
      <c r="F39" s="1"/>
      <c r="G39" s="1"/>
      <c r="H39" s="1"/>
      <c r="I39" s="1"/>
      <c r="J39" s="1"/>
      <c r="K39" s="1"/>
      <c r="L39" s="1"/>
      <c r="M39" s="1"/>
      <c r="N39" s="1"/>
      <c r="O39" s="1"/>
      <c r="P39" s="1"/>
      <c r="Q39" s="3"/>
      <c r="R39" s="3"/>
      <c r="S39" s="3"/>
      <c r="T39" s="3"/>
      <c r="U39" s="3"/>
      <c r="V39" s="3"/>
      <c r="W39" s="3"/>
      <c r="X39" s="3"/>
      <c r="Y39" s="3"/>
      <c r="Z39" s="3"/>
    </row>
    <row r="40" ht="14.25" customHeight="1">
      <c r="A40" s="1"/>
      <c r="B40" s="1"/>
      <c r="C40" s="1"/>
      <c r="D40" s="1"/>
      <c r="E40" s="1"/>
      <c r="F40" s="1"/>
      <c r="G40" s="1"/>
      <c r="H40" s="1"/>
      <c r="I40" s="1"/>
      <c r="J40" s="1"/>
      <c r="K40" s="1"/>
      <c r="L40" s="1"/>
      <c r="M40" s="1"/>
      <c r="N40" s="1"/>
      <c r="O40" s="1"/>
      <c r="P40" s="1"/>
      <c r="Q40" s="3"/>
      <c r="R40" s="3"/>
      <c r="S40" s="3"/>
      <c r="T40" s="3"/>
      <c r="U40" s="3"/>
      <c r="V40" s="3"/>
      <c r="W40" s="3"/>
      <c r="X40" s="3"/>
      <c r="Y40" s="3"/>
      <c r="Z40" s="3"/>
    </row>
    <row r="41" ht="14.25" customHeight="1">
      <c r="A41" s="1"/>
      <c r="B41" s="1"/>
      <c r="C41" s="1"/>
      <c r="D41" s="1"/>
      <c r="E41" s="1"/>
      <c r="F41" s="1"/>
      <c r="G41" s="1"/>
      <c r="H41" s="1"/>
      <c r="I41" s="1"/>
      <c r="J41" s="1"/>
      <c r="K41" s="1"/>
      <c r="L41" s="1"/>
      <c r="M41" s="1"/>
      <c r="N41" s="1"/>
      <c r="O41" s="1"/>
      <c r="P41" s="1"/>
      <c r="Q41" s="3"/>
      <c r="R41" s="3"/>
      <c r="S41" s="3"/>
      <c r="T41" s="3"/>
      <c r="U41" s="3"/>
      <c r="V41" s="3"/>
      <c r="W41" s="3"/>
      <c r="X41" s="3"/>
      <c r="Y41" s="3"/>
      <c r="Z41" s="3"/>
    </row>
    <row r="42" ht="14.25" customHeight="1">
      <c r="A42" s="1"/>
      <c r="B42" s="1"/>
      <c r="C42" s="1"/>
      <c r="D42" s="1"/>
      <c r="E42" s="1"/>
      <c r="F42" s="1"/>
      <c r="G42" s="1"/>
      <c r="H42" s="1"/>
      <c r="I42" s="1"/>
      <c r="J42" s="1"/>
      <c r="K42" s="1"/>
      <c r="L42" s="1"/>
      <c r="M42" s="1"/>
      <c r="N42" s="1"/>
      <c r="O42" s="1"/>
      <c r="P42" s="1"/>
      <c r="Q42" s="3"/>
      <c r="R42" s="3"/>
      <c r="S42" s="3"/>
      <c r="T42" s="3"/>
      <c r="U42" s="3"/>
      <c r="V42" s="3"/>
      <c r="W42" s="3"/>
      <c r="X42" s="3"/>
      <c r="Y42" s="3"/>
      <c r="Z42" s="3"/>
    </row>
    <row r="43" ht="14.25" customHeight="1">
      <c r="A43" s="1"/>
      <c r="B43" s="1"/>
      <c r="C43" s="1"/>
      <c r="D43" s="1"/>
      <c r="E43" s="1"/>
      <c r="F43" s="1"/>
      <c r="G43" s="1"/>
      <c r="H43" s="1"/>
      <c r="I43" s="1"/>
      <c r="J43" s="1"/>
      <c r="K43" s="1"/>
      <c r="L43" s="1"/>
      <c r="M43" s="1"/>
      <c r="N43" s="1"/>
      <c r="O43" s="1"/>
      <c r="P43" s="1"/>
      <c r="Q43" s="3"/>
      <c r="R43" s="3"/>
      <c r="S43" s="3"/>
      <c r="T43" s="3"/>
      <c r="U43" s="3"/>
      <c r="V43" s="3"/>
      <c r="W43" s="3"/>
      <c r="X43" s="3"/>
      <c r="Y43" s="3"/>
      <c r="Z43" s="3"/>
    </row>
    <row r="44" ht="14.25" customHeight="1">
      <c r="A44" s="1"/>
      <c r="B44" s="1"/>
      <c r="C44" s="1"/>
      <c r="D44" s="1"/>
      <c r="E44" s="1"/>
      <c r="F44" s="1"/>
      <c r="G44" s="1"/>
      <c r="H44" s="1"/>
      <c r="I44" s="1"/>
      <c r="J44" s="1"/>
      <c r="K44" s="1"/>
      <c r="L44" s="1"/>
      <c r="M44" s="1"/>
      <c r="N44" s="1"/>
      <c r="O44" s="1"/>
      <c r="P44" s="1"/>
      <c r="Q44" s="3"/>
      <c r="R44" s="3"/>
      <c r="S44" s="3"/>
      <c r="T44" s="3"/>
      <c r="U44" s="3"/>
      <c r="V44" s="3"/>
      <c r="W44" s="3"/>
      <c r="X44" s="3"/>
      <c r="Y44" s="3"/>
      <c r="Z44" s="3"/>
    </row>
    <row r="45" ht="14.25" customHeight="1">
      <c r="A45" s="1"/>
      <c r="B45" s="1"/>
      <c r="C45" s="1"/>
      <c r="D45" s="1"/>
      <c r="E45" s="1"/>
      <c r="F45" s="1"/>
      <c r="G45" s="1"/>
      <c r="H45" s="1"/>
      <c r="I45" s="1"/>
      <c r="J45" s="1"/>
      <c r="K45" s="1"/>
      <c r="L45" s="1"/>
      <c r="M45" s="1"/>
      <c r="N45" s="1"/>
      <c r="O45" s="1"/>
      <c r="P45" s="1"/>
      <c r="Q45" s="3"/>
      <c r="R45" s="3"/>
      <c r="S45" s="3"/>
      <c r="T45" s="3"/>
      <c r="U45" s="3"/>
      <c r="V45" s="3"/>
      <c r="W45" s="3"/>
      <c r="X45" s="3"/>
      <c r="Y45" s="3"/>
      <c r="Z45" s="3"/>
    </row>
    <row r="46" ht="14.25" customHeight="1">
      <c r="A46" s="1"/>
      <c r="B46" s="1"/>
      <c r="C46" s="1"/>
      <c r="D46" s="1"/>
      <c r="E46" s="1"/>
      <c r="F46" s="1"/>
      <c r="G46" s="1"/>
      <c r="H46" s="1"/>
      <c r="I46" s="1"/>
      <c r="J46" s="1"/>
      <c r="K46" s="1"/>
      <c r="L46" s="1"/>
      <c r="M46" s="1"/>
      <c r="N46" s="1"/>
      <c r="O46" s="1"/>
      <c r="P46" s="1"/>
      <c r="Q46" s="3"/>
      <c r="R46" s="3"/>
      <c r="S46" s="3"/>
      <c r="T46" s="3"/>
      <c r="U46" s="3"/>
      <c r="V46" s="3"/>
      <c r="W46" s="3"/>
      <c r="X46" s="3"/>
      <c r="Y46" s="3"/>
      <c r="Z46" s="3"/>
    </row>
    <row r="47" ht="14.25" customHeight="1">
      <c r="A47" s="1"/>
      <c r="B47" s="1"/>
      <c r="C47" s="1"/>
      <c r="D47" s="1"/>
      <c r="E47" s="1"/>
      <c r="F47" s="1"/>
      <c r="G47" s="1"/>
      <c r="H47" s="1"/>
      <c r="I47" s="1"/>
      <c r="J47" s="1"/>
      <c r="K47" s="1"/>
      <c r="L47" s="1"/>
      <c r="M47" s="1"/>
      <c r="N47" s="1"/>
      <c r="O47" s="1"/>
      <c r="P47" s="1"/>
      <c r="Q47" s="3"/>
      <c r="R47" s="3"/>
      <c r="S47" s="3"/>
      <c r="T47" s="3"/>
      <c r="U47" s="3"/>
      <c r="V47" s="3"/>
      <c r="W47" s="3"/>
      <c r="X47" s="3"/>
      <c r="Y47" s="3"/>
      <c r="Z47" s="3"/>
    </row>
    <row r="48" ht="14.25" customHeight="1">
      <c r="A48" s="1"/>
      <c r="B48" s="1"/>
      <c r="C48" s="1"/>
      <c r="D48" s="1"/>
      <c r="E48" s="1"/>
      <c r="F48" s="1"/>
      <c r="G48" s="1"/>
      <c r="H48" s="1"/>
      <c r="I48" s="1"/>
      <c r="J48" s="1"/>
      <c r="K48" s="1"/>
      <c r="L48" s="1"/>
      <c r="M48" s="1"/>
      <c r="N48" s="1"/>
      <c r="O48" s="1"/>
      <c r="P48" s="1"/>
      <c r="Q48" s="3"/>
      <c r="R48" s="3"/>
      <c r="S48" s="3"/>
      <c r="T48" s="3"/>
      <c r="U48" s="3"/>
      <c r="V48" s="3"/>
      <c r="W48" s="3"/>
      <c r="X48" s="3"/>
      <c r="Y48" s="3"/>
      <c r="Z48" s="3"/>
    </row>
    <row r="49" ht="14.25" customHeight="1">
      <c r="A49" s="1"/>
      <c r="B49" s="1"/>
      <c r="C49" s="1"/>
      <c r="D49" s="1"/>
      <c r="E49" s="1"/>
      <c r="F49" s="1"/>
      <c r="G49" s="1"/>
      <c r="H49" s="1"/>
      <c r="I49" s="1"/>
      <c r="J49" s="1"/>
      <c r="K49" s="1"/>
      <c r="L49" s="1"/>
      <c r="M49" s="1"/>
      <c r="N49" s="1"/>
      <c r="O49" s="1"/>
      <c r="P49" s="1"/>
      <c r="Q49" s="3"/>
      <c r="R49" s="3"/>
      <c r="S49" s="3"/>
      <c r="T49" s="3"/>
      <c r="U49" s="3"/>
      <c r="V49" s="3"/>
      <c r="W49" s="3"/>
      <c r="X49" s="3"/>
      <c r="Y49" s="3"/>
      <c r="Z49" s="3"/>
    </row>
    <row r="50" ht="14.25" customHeight="1">
      <c r="A50" s="1"/>
      <c r="B50" s="1"/>
      <c r="C50" s="1"/>
      <c r="D50" s="1"/>
      <c r="E50" s="1"/>
      <c r="F50" s="1"/>
      <c r="G50" s="1"/>
      <c r="H50" s="1"/>
      <c r="I50" s="1"/>
      <c r="J50" s="1"/>
      <c r="K50" s="1"/>
      <c r="L50" s="1"/>
      <c r="M50" s="1"/>
      <c r="N50" s="1"/>
      <c r="O50" s="1"/>
      <c r="P50" s="1"/>
      <c r="Q50" s="3"/>
      <c r="R50" s="3"/>
      <c r="S50" s="3"/>
      <c r="T50" s="3"/>
      <c r="U50" s="3"/>
      <c r="V50" s="3"/>
      <c r="W50" s="3"/>
      <c r="X50" s="3"/>
      <c r="Y50" s="3"/>
      <c r="Z50" s="3"/>
    </row>
    <row r="51" ht="14.25" customHeight="1">
      <c r="A51" s="1"/>
      <c r="B51" s="1"/>
      <c r="C51" s="1"/>
      <c r="D51" s="1"/>
      <c r="E51" s="1"/>
      <c r="F51" s="1"/>
      <c r="G51" s="1"/>
      <c r="H51" s="1"/>
      <c r="I51" s="1"/>
      <c r="J51" s="1"/>
      <c r="K51" s="1"/>
      <c r="L51" s="1"/>
      <c r="M51" s="1"/>
      <c r="N51" s="1"/>
      <c r="O51" s="1"/>
      <c r="P51" s="1"/>
      <c r="Q51" s="3"/>
      <c r="R51" s="3"/>
      <c r="S51" s="3"/>
      <c r="T51" s="3"/>
      <c r="U51" s="3"/>
      <c r="V51" s="3"/>
      <c r="W51" s="3"/>
      <c r="X51" s="3"/>
      <c r="Y51" s="3"/>
      <c r="Z51" s="3"/>
    </row>
    <row r="52" ht="14.25" customHeight="1">
      <c r="A52" s="1"/>
      <c r="B52" s="1"/>
      <c r="C52" s="1"/>
      <c r="D52" s="1"/>
      <c r="E52" s="1"/>
      <c r="F52" s="1"/>
      <c r="G52" s="1"/>
      <c r="H52" s="1"/>
      <c r="I52" s="1"/>
      <c r="J52" s="1"/>
      <c r="K52" s="1"/>
      <c r="L52" s="1"/>
      <c r="M52" s="1"/>
      <c r="N52" s="1"/>
      <c r="O52" s="1"/>
      <c r="P52" s="1"/>
      <c r="Q52" s="3"/>
      <c r="R52" s="3"/>
      <c r="S52" s="3"/>
      <c r="T52" s="3"/>
      <c r="U52" s="3"/>
      <c r="V52" s="3"/>
      <c r="W52" s="3"/>
      <c r="X52" s="3"/>
      <c r="Y52" s="3"/>
      <c r="Z52" s="3"/>
    </row>
    <row r="53" ht="14.25" customHeight="1">
      <c r="A53" s="1"/>
      <c r="B53" s="1"/>
      <c r="C53" s="1"/>
      <c r="D53" s="1"/>
      <c r="E53" s="1"/>
      <c r="F53" s="1"/>
      <c r="G53" s="1"/>
      <c r="H53" s="1"/>
      <c r="I53" s="1"/>
      <c r="J53" s="1"/>
      <c r="K53" s="1"/>
      <c r="L53" s="1"/>
      <c r="M53" s="1"/>
      <c r="N53" s="1"/>
      <c r="O53" s="1"/>
      <c r="P53" s="1"/>
      <c r="Q53" s="3"/>
      <c r="R53" s="3"/>
      <c r="S53" s="3"/>
      <c r="T53" s="3"/>
      <c r="U53" s="3"/>
      <c r="V53" s="3"/>
      <c r="W53" s="3"/>
      <c r="X53" s="3"/>
      <c r="Y53" s="3"/>
      <c r="Z53" s="3"/>
    </row>
    <row r="54" ht="14.25" customHeight="1">
      <c r="A54" s="1"/>
      <c r="B54" s="1"/>
      <c r="C54" s="1"/>
      <c r="D54" s="1"/>
      <c r="E54" s="1"/>
      <c r="F54" s="1"/>
      <c r="G54" s="1"/>
      <c r="H54" s="1"/>
      <c r="I54" s="1"/>
      <c r="J54" s="1"/>
      <c r="K54" s="1"/>
      <c r="L54" s="1"/>
      <c r="M54" s="1"/>
      <c r="N54" s="1"/>
      <c r="O54" s="1"/>
      <c r="P54" s="1"/>
      <c r="Q54" s="3"/>
      <c r="R54" s="3"/>
      <c r="S54" s="3"/>
      <c r="T54" s="3"/>
      <c r="U54" s="3"/>
      <c r="V54" s="3"/>
      <c r="W54" s="3"/>
      <c r="X54" s="3"/>
      <c r="Y54" s="3"/>
      <c r="Z54" s="3"/>
    </row>
    <row r="55" ht="14.25" customHeight="1">
      <c r="A55" s="1"/>
      <c r="B55" s="1"/>
      <c r="C55" s="1"/>
      <c r="D55" s="1"/>
      <c r="E55" s="1"/>
      <c r="F55" s="1"/>
      <c r="G55" s="1"/>
      <c r="H55" s="1"/>
      <c r="I55" s="1"/>
      <c r="J55" s="1"/>
      <c r="K55" s="1"/>
      <c r="L55" s="1"/>
      <c r="M55" s="1"/>
      <c r="N55" s="1"/>
      <c r="O55" s="1"/>
      <c r="P55" s="1"/>
      <c r="Q55" s="3"/>
      <c r="R55" s="3"/>
      <c r="S55" s="3"/>
      <c r="T55" s="3"/>
      <c r="U55" s="3"/>
      <c r="V55" s="3"/>
      <c r="W55" s="3"/>
      <c r="X55" s="3"/>
      <c r="Y55" s="3"/>
      <c r="Z55" s="3"/>
    </row>
    <row r="56" ht="14.25" customHeight="1">
      <c r="A56" s="1"/>
      <c r="B56" s="1"/>
      <c r="C56" s="1"/>
      <c r="D56" s="1"/>
      <c r="E56" s="1"/>
      <c r="F56" s="1"/>
      <c r="G56" s="1"/>
      <c r="H56" s="1"/>
      <c r="I56" s="1"/>
      <c r="J56" s="1"/>
      <c r="K56" s="1"/>
      <c r="L56" s="1"/>
      <c r="M56" s="1"/>
      <c r="N56" s="1"/>
      <c r="O56" s="1"/>
      <c r="P56" s="1"/>
      <c r="Q56" s="3"/>
      <c r="R56" s="3"/>
      <c r="S56" s="3"/>
      <c r="T56" s="3"/>
      <c r="U56" s="3"/>
      <c r="V56" s="3"/>
      <c r="W56" s="3"/>
      <c r="X56" s="3"/>
      <c r="Y56" s="3"/>
      <c r="Z56" s="3"/>
    </row>
    <row r="57" ht="14.25" customHeight="1">
      <c r="A57" s="1"/>
      <c r="B57" s="1"/>
      <c r="C57" s="1"/>
      <c r="D57" s="1"/>
      <c r="E57" s="1"/>
      <c r="F57" s="1"/>
      <c r="G57" s="1"/>
      <c r="H57" s="1"/>
      <c r="I57" s="1"/>
      <c r="J57" s="1"/>
      <c r="K57" s="1"/>
      <c r="L57" s="1"/>
      <c r="M57" s="1"/>
      <c r="N57" s="1"/>
      <c r="O57" s="1"/>
      <c r="P57" s="1"/>
      <c r="Q57" s="3"/>
      <c r="R57" s="3"/>
      <c r="S57" s="3"/>
      <c r="T57" s="3"/>
      <c r="U57" s="3"/>
      <c r="V57" s="3"/>
      <c r="W57" s="3"/>
      <c r="X57" s="3"/>
      <c r="Y57" s="3"/>
      <c r="Z57" s="3"/>
    </row>
    <row r="58" ht="14.25" customHeight="1">
      <c r="A58" s="1"/>
      <c r="B58" s="1"/>
      <c r="C58" s="1"/>
      <c r="D58" s="1"/>
      <c r="E58" s="1"/>
      <c r="F58" s="1"/>
      <c r="G58" s="1"/>
      <c r="H58" s="1"/>
      <c r="I58" s="1"/>
      <c r="J58" s="1"/>
      <c r="K58" s="1"/>
      <c r="L58" s="1"/>
      <c r="M58" s="1"/>
      <c r="N58" s="1"/>
      <c r="O58" s="1"/>
      <c r="P58" s="1"/>
      <c r="Q58" s="3"/>
      <c r="R58" s="3"/>
      <c r="S58" s="3"/>
      <c r="T58" s="3"/>
      <c r="U58" s="3"/>
      <c r="V58" s="3"/>
      <c r="W58" s="3"/>
      <c r="X58" s="3"/>
      <c r="Y58" s="3"/>
      <c r="Z58" s="3"/>
    </row>
    <row r="59" ht="14.25" customHeight="1">
      <c r="A59" s="1"/>
      <c r="B59" s="1"/>
      <c r="C59" s="1"/>
      <c r="D59" s="1"/>
      <c r="E59" s="1"/>
      <c r="F59" s="1"/>
      <c r="G59" s="1"/>
      <c r="H59" s="1"/>
      <c r="I59" s="1"/>
      <c r="J59" s="1"/>
      <c r="K59" s="1"/>
      <c r="L59" s="1"/>
      <c r="M59" s="1"/>
      <c r="N59" s="1"/>
      <c r="O59" s="1"/>
      <c r="P59" s="1"/>
      <c r="Q59" s="3"/>
      <c r="R59" s="3"/>
      <c r="S59" s="3"/>
      <c r="T59" s="3"/>
      <c r="U59" s="3"/>
      <c r="V59" s="3"/>
      <c r="W59" s="3"/>
      <c r="X59" s="3"/>
      <c r="Y59" s="3"/>
      <c r="Z59" s="3"/>
    </row>
    <row r="60" ht="14.25" customHeight="1">
      <c r="A60" s="1"/>
      <c r="B60" s="1"/>
      <c r="C60" s="1"/>
      <c r="D60" s="1"/>
      <c r="E60" s="1"/>
      <c r="F60" s="1"/>
      <c r="G60" s="1"/>
      <c r="H60" s="1"/>
      <c r="I60" s="1"/>
      <c r="J60" s="1"/>
      <c r="K60" s="1"/>
      <c r="L60" s="1"/>
      <c r="M60" s="1"/>
      <c r="N60" s="1"/>
      <c r="O60" s="1"/>
      <c r="P60" s="1"/>
      <c r="Q60" s="3"/>
      <c r="R60" s="3"/>
      <c r="S60" s="3"/>
      <c r="T60" s="3"/>
      <c r="U60" s="3"/>
      <c r="V60" s="3"/>
      <c r="W60" s="3"/>
      <c r="X60" s="3"/>
      <c r="Y60" s="3"/>
      <c r="Z60" s="3"/>
    </row>
    <row r="61" ht="14.25" customHeight="1">
      <c r="A61" s="1"/>
      <c r="B61" s="1"/>
      <c r="C61" s="1"/>
      <c r="D61" s="1"/>
      <c r="E61" s="1"/>
      <c r="F61" s="1"/>
      <c r="G61" s="1"/>
      <c r="H61" s="1"/>
      <c r="I61" s="1"/>
      <c r="J61" s="1"/>
      <c r="K61" s="1"/>
      <c r="L61" s="1"/>
      <c r="M61" s="1"/>
      <c r="N61" s="1"/>
      <c r="O61" s="1"/>
      <c r="P61" s="1"/>
      <c r="Q61" s="3"/>
      <c r="R61" s="3"/>
      <c r="S61" s="3"/>
      <c r="T61" s="3"/>
      <c r="U61" s="3"/>
      <c r="V61" s="3"/>
      <c r="W61" s="3"/>
      <c r="X61" s="3"/>
      <c r="Y61" s="3"/>
      <c r="Z61" s="3"/>
    </row>
    <row r="62" ht="14.25" customHeight="1">
      <c r="A62" s="1"/>
      <c r="B62" s="1"/>
      <c r="C62" s="1"/>
      <c r="D62" s="1"/>
      <c r="E62" s="1"/>
      <c r="F62" s="1"/>
      <c r="G62" s="1"/>
      <c r="H62" s="1"/>
      <c r="I62" s="1"/>
      <c r="J62" s="1"/>
      <c r="K62" s="1"/>
      <c r="L62" s="1"/>
      <c r="M62" s="1"/>
      <c r="N62" s="1"/>
      <c r="O62" s="1"/>
      <c r="P62" s="1"/>
      <c r="Q62" s="3"/>
      <c r="R62" s="3"/>
      <c r="S62" s="3"/>
      <c r="T62" s="3"/>
      <c r="U62" s="3"/>
      <c r="V62" s="3"/>
      <c r="W62" s="3"/>
      <c r="X62" s="3"/>
      <c r="Y62" s="3"/>
      <c r="Z62" s="3"/>
    </row>
    <row r="63" ht="14.25" customHeight="1">
      <c r="A63" s="1"/>
      <c r="B63" s="1"/>
      <c r="C63" s="1"/>
      <c r="D63" s="1"/>
      <c r="E63" s="1"/>
      <c r="F63" s="1"/>
      <c r="G63" s="1"/>
      <c r="H63" s="1"/>
      <c r="I63" s="1"/>
      <c r="J63" s="1"/>
      <c r="K63" s="1"/>
      <c r="L63" s="1"/>
      <c r="M63" s="1"/>
      <c r="N63" s="1"/>
      <c r="O63" s="1"/>
      <c r="P63" s="1"/>
      <c r="Q63" s="3"/>
      <c r="R63" s="3"/>
      <c r="S63" s="3"/>
      <c r="T63" s="3"/>
      <c r="U63" s="3"/>
      <c r="V63" s="3"/>
      <c r="W63" s="3"/>
      <c r="X63" s="3"/>
      <c r="Y63" s="3"/>
      <c r="Z63" s="3"/>
    </row>
    <row r="64" ht="14.25" customHeight="1">
      <c r="A64" s="1"/>
      <c r="B64" s="1"/>
      <c r="C64" s="1"/>
      <c r="D64" s="1"/>
      <c r="E64" s="1"/>
      <c r="F64" s="1"/>
      <c r="G64" s="1"/>
      <c r="H64" s="1"/>
      <c r="I64" s="1"/>
      <c r="J64" s="1"/>
      <c r="K64" s="1"/>
      <c r="L64" s="1"/>
      <c r="M64" s="1"/>
      <c r="N64" s="1"/>
      <c r="O64" s="1"/>
      <c r="P64" s="1"/>
      <c r="Q64" s="3"/>
      <c r="R64" s="3"/>
      <c r="S64" s="3"/>
      <c r="T64" s="3"/>
      <c r="U64" s="3"/>
      <c r="V64" s="3"/>
      <c r="W64" s="3"/>
      <c r="X64" s="3"/>
      <c r="Y64" s="3"/>
      <c r="Z64" s="3"/>
    </row>
    <row r="65" ht="14.25" customHeight="1">
      <c r="A65" s="1"/>
      <c r="B65" s="1"/>
      <c r="C65" s="1"/>
      <c r="D65" s="1"/>
      <c r="E65" s="1"/>
      <c r="F65" s="1"/>
      <c r="G65" s="1"/>
      <c r="H65" s="1"/>
      <c r="I65" s="1"/>
      <c r="J65" s="1"/>
      <c r="K65" s="1"/>
      <c r="L65" s="1"/>
      <c r="M65" s="1"/>
      <c r="N65" s="1"/>
      <c r="O65" s="1"/>
      <c r="P65" s="1"/>
      <c r="Q65" s="3"/>
      <c r="R65" s="3"/>
      <c r="S65" s="3"/>
      <c r="T65" s="3"/>
      <c r="U65" s="3"/>
      <c r="V65" s="3"/>
      <c r="W65" s="3"/>
      <c r="X65" s="3"/>
      <c r="Y65" s="3"/>
      <c r="Z65" s="3"/>
    </row>
    <row r="66" ht="14.25" customHeight="1">
      <c r="A66" s="1"/>
      <c r="B66" s="1"/>
      <c r="C66" s="1"/>
      <c r="D66" s="1"/>
      <c r="E66" s="1"/>
      <c r="F66" s="1"/>
      <c r="G66" s="1"/>
      <c r="H66" s="1"/>
      <c r="I66" s="1"/>
      <c r="J66" s="1"/>
      <c r="K66" s="1"/>
      <c r="L66" s="1"/>
      <c r="M66" s="1"/>
      <c r="N66" s="1"/>
      <c r="O66" s="1"/>
      <c r="P66" s="1"/>
      <c r="Q66" s="3"/>
      <c r="R66" s="3"/>
      <c r="S66" s="3"/>
      <c r="T66" s="3"/>
      <c r="U66" s="3"/>
      <c r="V66" s="3"/>
      <c r="W66" s="3"/>
      <c r="X66" s="3"/>
      <c r="Y66" s="3"/>
      <c r="Z66" s="3"/>
    </row>
    <row r="67" ht="14.25" customHeight="1">
      <c r="A67" s="1"/>
      <c r="B67" s="1"/>
      <c r="C67" s="1"/>
      <c r="D67" s="1"/>
      <c r="E67" s="1"/>
      <c r="F67" s="1"/>
      <c r="G67" s="1"/>
      <c r="H67" s="1"/>
      <c r="I67" s="1"/>
      <c r="J67" s="1"/>
      <c r="K67" s="1"/>
      <c r="L67" s="1"/>
      <c r="M67" s="1"/>
      <c r="N67" s="1"/>
      <c r="O67" s="1"/>
      <c r="P67" s="1"/>
      <c r="Q67" s="3"/>
      <c r="R67" s="3"/>
      <c r="S67" s="3"/>
      <c r="T67" s="3"/>
      <c r="U67" s="3"/>
      <c r="V67" s="3"/>
      <c r="W67" s="3"/>
      <c r="X67" s="3"/>
      <c r="Y67" s="3"/>
      <c r="Z67" s="3"/>
    </row>
    <row r="68" ht="14.25" customHeight="1">
      <c r="A68" s="1"/>
      <c r="B68" s="1"/>
      <c r="C68" s="1"/>
      <c r="D68" s="1"/>
      <c r="E68" s="1"/>
      <c r="F68" s="1"/>
      <c r="G68" s="1"/>
      <c r="H68" s="1"/>
      <c r="I68" s="1"/>
      <c r="J68" s="1"/>
      <c r="K68" s="1"/>
      <c r="L68" s="1"/>
      <c r="M68" s="1"/>
      <c r="N68" s="1"/>
      <c r="O68" s="1"/>
      <c r="P68" s="1"/>
      <c r="Q68" s="3"/>
      <c r="R68" s="3"/>
      <c r="S68" s="3"/>
      <c r="T68" s="3"/>
      <c r="U68" s="3"/>
      <c r="V68" s="3"/>
      <c r="W68" s="3"/>
      <c r="X68" s="3"/>
      <c r="Y68" s="3"/>
      <c r="Z68" s="3"/>
    </row>
    <row r="69" ht="14.25" customHeight="1">
      <c r="A69" s="1"/>
      <c r="B69" s="1"/>
      <c r="C69" s="1"/>
      <c r="D69" s="1"/>
      <c r="E69" s="1"/>
      <c r="F69" s="1"/>
      <c r="G69" s="1"/>
      <c r="H69" s="1"/>
      <c r="I69" s="1"/>
      <c r="J69" s="1"/>
      <c r="K69" s="1"/>
      <c r="L69" s="1"/>
      <c r="M69" s="1"/>
      <c r="N69" s="1"/>
      <c r="O69" s="1"/>
      <c r="P69" s="1"/>
      <c r="Q69" s="3"/>
      <c r="R69" s="3"/>
      <c r="S69" s="3"/>
      <c r="T69" s="3"/>
      <c r="U69" s="3"/>
      <c r="V69" s="3"/>
      <c r="W69" s="3"/>
      <c r="X69" s="3"/>
      <c r="Y69" s="3"/>
      <c r="Z69" s="3"/>
    </row>
    <row r="70" ht="14.25" customHeight="1">
      <c r="A70" s="1"/>
      <c r="B70" s="1"/>
      <c r="C70" s="1"/>
      <c r="D70" s="1"/>
      <c r="E70" s="1"/>
      <c r="F70" s="1"/>
      <c r="G70" s="1"/>
      <c r="H70" s="1"/>
      <c r="I70" s="1"/>
      <c r="J70" s="1"/>
      <c r="K70" s="1"/>
      <c r="L70" s="1"/>
      <c r="M70" s="1"/>
      <c r="N70" s="1"/>
      <c r="O70" s="1"/>
      <c r="P70" s="1"/>
      <c r="Q70" s="3"/>
      <c r="R70" s="3"/>
      <c r="S70" s="3"/>
      <c r="T70" s="3"/>
      <c r="U70" s="3"/>
      <c r="V70" s="3"/>
      <c r="W70" s="3"/>
      <c r="X70" s="3"/>
      <c r="Y70" s="3"/>
      <c r="Z70" s="3"/>
    </row>
    <row r="71" ht="14.25" customHeight="1">
      <c r="A71" s="1"/>
      <c r="B71" s="1"/>
      <c r="C71" s="1"/>
      <c r="D71" s="1"/>
      <c r="E71" s="1"/>
      <c r="F71" s="1"/>
      <c r="G71" s="1"/>
      <c r="H71" s="1"/>
      <c r="I71" s="1"/>
      <c r="J71" s="1"/>
      <c r="K71" s="1"/>
      <c r="L71" s="1"/>
      <c r="M71" s="1"/>
      <c r="N71" s="1"/>
      <c r="O71" s="1"/>
      <c r="P71" s="1"/>
      <c r="Q71" s="3"/>
      <c r="R71" s="3"/>
      <c r="S71" s="3"/>
      <c r="T71" s="3"/>
      <c r="U71" s="3"/>
      <c r="V71" s="3"/>
      <c r="W71" s="3"/>
      <c r="X71" s="3"/>
      <c r="Y71" s="3"/>
      <c r="Z71" s="3"/>
    </row>
    <row r="72" ht="14.25" customHeight="1">
      <c r="A72" s="1"/>
      <c r="B72" s="1"/>
      <c r="C72" s="1"/>
      <c r="D72" s="1"/>
      <c r="E72" s="1"/>
      <c r="F72" s="1"/>
      <c r="G72" s="1"/>
      <c r="H72" s="1"/>
      <c r="I72" s="1"/>
      <c r="J72" s="1"/>
      <c r="K72" s="1"/>
      <c r="L72" s="1"/>
      <c r="M72" s="1"/>
      <c r="N72" s="1"/>
      <c r="O72" s="1"/>
      <c r="P72" s="1"/>
      <c r="Q72" s="3"/>
      <c r="R72" s="3"/>
      <c r="S72" s="3"/>
      <c r="T72" s="3"/>
      <c r="U72" s="3"/>
      <c r="V72" s="3"/>
      <c r="W72" s="3"/>
      <c r="X72" s="3"/>
      <c r="Y72" s="3"/>
      <c r="Z72" s="3"/>
    </row>
    <row r="73" ht="14.25" customHeight="1">
      <c r="A73" s="1"/>
      <c r="B73" s="1"/>
      <c r="C73" s="1"/>
      <c r="D73" s="1"/>
      <c r="E73" s="1"/>
      <c r="F73" s="1"/>
      <c r="G73" s="1"/>
      <c r="H73" s="1"/>
      <c r="I73" s="1"/>
      <c r="J73" s="1"/>
      <c r="K73" s="1"/>
      <c r="L73" s="1"/>
      <c r="M73" s="1"/>
      <c r="N73" s="1"/>
      <c r="O73" s="1"/>
      <c r="P73" s="1"/>
      <c r="Q73" s="3"/>
      <c r="R73" s="3"/>
      <c r="S73" s="3"/>
      <c r="T73" s="3"/>
      <c r="U73" s="3"/>
      <c r="V73" s="3"/>
      <c r="W73" s="3"/>
      <c r="X73" s="3"/>
      <c r="Y73" s="3"/>
      <c r="Z73" s="3"/>
    </row>
    <row r="74" ht="14.25" customHeight="1">
      <c r="A74" s="1"/>
      <c r="B74" s="1"/>
      <c r="C74" s="1"/>
      <c r="D74" s="1"/>
      <c r="E74" s="1"/>
      <c r="F74" s="1"/>
      <c r="G74" s="1"/>
      <c r="H74" s="1"/>
      <c r="I74" s="1"/>
      <c r="J74" s="1"/>
      <c r="K74" s="1"/>
      <c r="L74" s="1"/>
      <c r="M74" s="1"/>
      <c r="N74" s="1"/>
      <c r="O74" s="1"/>
      <c r="P74" s="1"/>
      <c r="Q74" s="3"/>
      <c r="R74" s="3"/>
      <c r="S74" s="3"/>
      <c r="T74" s="3"/>
      <c r="U74" s="3"/>
      <c r="V74" s="3"/>
      <c r="W74" s="3"/>
      <c r="X74" s="3"/>
      <c r="Y74" s="3"/>
      <c r="Z74" s="3"/>
    </row>
    <row r="75" ht="14.25" customHeight="1">
      <c r="A75" s="1"/>
      <c r="B75" s="1"/>
      <c r="C75" s="1"/>
      <c r="D75" s="1"/>
      <c r="E75" s="1"/>
      <c r="F75" s="1"/>
      <c r="G75" s="1"/>
      <c r="H75" s="1"/>
      <c r="I75" s="1"/>
      <c r="J75" s="1"/>
      <c r="K75" s="1"/>
      <c r="L75" s="1"/>
      <c r="M75" s="1"/>
      <c r="N75" s="1"/>
      <c r="O75" s="1"/>
      <c r="P75" s="1"/>
      <c r="Q75" s="3"/>
      <c r="R75" s="3"/>
      <c r="S75" s="3"/>
      <c r="T75" s="3"/>
      <c r="U75" s="3"/>
      <c r="V75" s="3"/>
      <c r="W75" s="3"/>
      <c r="X75" s="3"/>
      <c r="Y75" s="3"/>
      <c r="Z75" s="3"/>
    </row>
    <row r="76" ht="14.25" customHeight="1">
      <c r="A76" s="1"/>
      <c r="B76" s="1"/>
      <c r="C76" s="1"/>
      <c r="D76" s="1"/>
      <c r="E76" s="1"/>
      <c r="F76" s="1"/>
      <c r="G76" s="1"/>
      <c r="H76" s="1"/>
      <c r="I76" s="1"/>
      <c r="J76" s="1"/>
      <c r="K76" s="1"/>
      <c r="L76" s="1"/>
      <c r="M76" s="1"/>
      <c r="N76" s="1"/>
      <c r="O76" s="1"/>
      <c r="P76" s="1"/>
      <c r="Q76" s="3"/>
      <c r="R76" s="3"/>
      <c r="S76" s="3"/>
      <c r="T76" s="3"/>
      <c r="U76" s="3"/>
      <c r="V76" s="3"/>
      <c r="W76" s="3"/>
      <c r="X76" s="3"/>
      <c r="Y76" s="3"/>
      <c r="Z76" s="3"/>
    </row>
    <row r="77" ht="14.25" customHeight="1">
      <c r="A77" s="1"/>
      <c r="B77" s="1"/>
      <c r="C77" s="1"/>
      <c r="D77" s="1"/>
      <c r="E77" s="1"/>
      <c r="F77" s="1"/>
      <c r="G77" s="1"/>
      <c r="H77" s="1"/>
      <c r="I77" s="1"/>
      <c r="J77" s="1"/>
      <c r="K77" s="1"/>
      <c r="L77" s="1"/>
      <c r="M77" s="1"/>
      <c r="N77" s="1"/>
      <c r="O77" s="1"/>
      <c r="P77" s="1"/>
      <c r="Q77" s="3"/>
      <c r="R77" s="3"/>
      <c r="S77" s="3"/>
      <c r="T77" s="3"/>
      <c r="U77" s="3"/>
      <c r="V77" s="3"/>
      <c r="W77" s="3"/>
      <c r="X77" s="3"/>
      <c r="Y77" s="3"/>
      <c r="Z77" s="3"/>
    </row>
    <row r="78" ht="14.25" customHeight="1">
      <c r="A78" s="1"/>
      <c r="B78" s="1"/>
      <c r="C78" s="1"/>
      <c r="D78" s="1"/>
      <c r="E78" s="1"/>
      <c r="F78" s="1"/>
      <c r="G78" s="1"/>
      <c r="H78" s="1"/>
      <c r="I78" s="1"/>
      <c r="J78" s="1"/>
      <c r="K78" s="1"/>
      <c r="L78" s="1"/>
      <c r="M78" s="1"/>
      <c r="N78" s="1"/>
      <c r="O78" s="1"/>
      <c r="P78" s="1"/>
      <c r="Q78" s="3"/>
      <c r="R78" s="3"/>
      <c r="S78" s="3"/>
      <c r="T78" s="3"/>
      <c r="U78" s="3"/>
      <c r="V78" s="3"/>
      <c r="W78" s="3"/>
      <c r="X78" s="3"/>
      <c r="Y78" s="3"/>
      <c r="Z78" s="3"/>
    </row>
    <row r="79" ht="14.25" customHeight="1">
      <c r="A79" s="1"/>
      <c r="B79" s="1"/>
      <c r="C79" s="1"/>
      <c r="D79" s="1"/>
      <c r="E79" s="1"/>
      <c r="F79" s="1"/>
      <c r="G79" s="1"/>
      <c r="H79" s="1"/>
      <c r="I79" s="1"/>
      <c r="J79" s="1"/>
      <c r="K79" s="1"/>
      <c r="L79" s="1"/>
      <c r="M79" s="1"/>
      <c r="N79" s="1"/>
      <c r="O79" s="1"/>
      <c r="P79" s="1"/>
      <c r="Q79" s="3"/>
      <c r="R79" s="3"/>
      <c r="S79" s="3"/>
      <c r="T79" s="3"/>
      <c r="U79" s="3"/>
      <c r="V79" s="3"/>
      <c r="W79" s="3"/>
      <c r="X79" s="3"/>
      <c r="Y79" s="3"/>
      <c r="Z79" s="3"/>
    </row>
    <row r="80" ht="14.25" customHeight="1">
      <c r="A80" s="1"/>
      <c r="B80" s="1"/>
      <c r="C80" s="1"/>
      <c r="D80" s="1"/>
      <c r="E80" s="1"/>
      <c r="F80" s="1"/>
      <c r="G80" s="1"/>
      <c r="H80" s="1"/>
      <c r="I80" s="1"/>
      <c r="J80" s="1"/>
      <c r="K80" s="1"/>
      <c r="L80" s="1"/>
      <c r="M80" s="1"/>
      <c r="N80" s="1"/>
      <c r="O80" s="1"/>
      <c r="P80" s="1"/>
      <c r="Q80" s="3"/>
      <c r="R80" s="3"/>
      <c r="S80" s="3"/>
      <c r="T80" s="3"/>
      <c r="U80" s="3"/>
      <c r="V80" s="3"/>
      <c r="W80" s="3"/>
      <c r="X80" s="3"/>
      <c r="Y80" s="3"/>
      <c r="Z80" s="3"/>
    </row>
    <row r="81" ht="14.25" customHeight="1">
      <c r="A81" s="1"/>
      <c r="B81" s="1"/>
      <c r="C81" s="1"/>
      <c r="D81" s="1"/>
      <c r="E81" s="1"/>
      <c r="F81" s="1"/>
      <c r="G81" s="1"/>
      <c r="H81" s="1"/>
      <c r="I81" s="1"/>
      <c r="J81" s="1"/>
      <c r="K81" s="1"/>
      <c r="L81" s="1"/>
      <c r="M81" s="1"/>
      <c r="N81" s="1"/>
      <c r="O81" s="1"/>
      <c r="P81" s="1"/>
      <c r="Q81" s="3"/>
      <c r="R81" s="3"/>
      <c r="S81" s="3"/>
      <c r="T81" s="3"/>
      <c r="U81" s="3"/>
      <c r="V81" s="3"/>
      <c r="W81" s="3"/>
      <c r="X81" s="3"/>
      <c r="Y81" s="3"/>
      <c r="Z81" s="3"/>
    </row>
    <row r="82" ht="14.25" customHeight="1">
      <c r="A82" s="1"/>
      <c r="B82" s="1"/>
      <c r="C82" s="1"/>
      <c r="D82" s="1"/>
      <c r="E82" s="1"/>
      <c r="F82" s="1"/>
      <c r="G82" s="1"/>
      <c r="H82" s="1"/>
      <c r="I82" s="1"/>
      <c r="J82" s="1"/>
      <c r="K82" s="1"/>
      <c r="L82" s="1"/>
      <c r="M82" s="1"/>
      <c r="N82" s="1"/>
      <c r="O82" s="1"/>
      <c r="P82" s="1"/>
      <c r="Q82" s="3"/>
      <c r="R82" s="3"/>
      <c r="S82" s="3"/>
      <c r="T82" s="3"/>
      <c r="U82" s="3"/>
      <c r="V82" s="3"/>
      <c r="W82" s="3"/>
      <c r="X82" s="3"/>
      <c r="Y82" s="3"/>
      <c r="Z82" s="3"/>
    </row>
    <row r="83" ht="14.25" customHeight="1">
      <c r="A83" s="1"/>
      <c r="B83" s="1"/>
      <c r="C83" s="1"/>
      <c r="D83" s="1"/>
      <c r="E83" s="1"/>
      <c r="F83" s="1"/>
      <c r="G83" s="1"/>
      <c r="H83" s="1"/>
      <c r="I83" s="1"/>
      <c r="J83" s="1"/>
      <c r="K83" s="1"/>
      <c r="L83" s="1"/>
      <c r="M83" s="1"/>
      <c r="N83" s="1"/>
      <c r="O83" s="1"/>
      <c r="P83" s="1"/>
      <c r="Q83" s="3"/>
      <c r="R83" s="3"/>
      <c r="S83" s="3"/>
      <c r="T83" s="3"/>
      <c r="U83" s="3"/>
      <c r="V83" s="3"/>
      <c r="W83" s="3"/>
      <c r="X83" s="3"/>
      <c r="Y83" s="3"/>
      <c r="Z83" s="3"/>
    </row>
    <row r="84" ht="14.25" customHeight="1">
      <c r="A84" s="1"/>
      <c r="B84" s="1"/>
      <c r="C84" s="1"/>
      <c r="D84" s="1"/>
      <c r="E84" s="1"/>
      <c r="F84" s="1"/>
      <c r="G84" s="1"/>
      <c r="H84" s="1"/>
      <c r="I84" s="1"/>
      <c r="J84" s="1"/>
      <c r="K84" s="1"/>
      <c r="L84" s="1"/>
      <c r="M84" s="1"/>
      <c r="N84" s="1"/>
      <c r="O84" s="1"/>
      <c r="P84" s="1"/>
      <c r="Q84" s="3"/>
      <c r="R84" s="3"/>
      <c r="S84" s="3"/>
      <c r="T84" s="3"/>
      <c r="U84" s="3"/>
      <c r="V84" s="3"/>
      <c r="W84" s="3"/>
      <c r="X84" s="3"/>
      <c r="Y84" s="3"/>
      <c r="Z84" s="3"/>
    </row>
    <row r="85" ht="14.25" customHeight="1">
      <c r="A85" s="1"/>
      <c r="B85" s="1"/>
      <c r="C85" s="1"/>
      <c r="D85" s="1"/>
      <c r="E85" s="1"/>
      <c r="F85" s="1"/>
      <c r="G85" s="1"/>
      <c r="H85" s="1"/>
      <c r="I85" s="1"/>
      <c r="J85" s="1"/>
      <c r="K85" s="1"/>
      <c r="L85" s="1"/>
      <c r="M85" s="1"/>
      <c r="N85" s="1"/>
      <c r="O85" s="1"/>
      <c r="P85" s="1"/>
      <c r="Q85" s="3"/>
      <c r="R85" s="3"/>
      <c r="S85" s="3"/>
      <c r="T85" s="3"/>
      <c r="U85" s="3"/>
      <c r="V85" s="3"/>
      <c r="W85" s="3"/>
      <c r="X85" s="3"/>
      <c r="Y85" s="3"/>
      <c r="Z85" s="3"/>
    </row>
    <row r="86" ht="14.25" customHeight="1">
      <c r="A86" s="1"/>
      <c r="B86" s="1"/>
      <c r="C86" s="1"/>
      <c r="D86" s="1"/>
      <c r="E86" s="1"/>
      <c r="F86" s="1"/>
      <c r="G86" s="1"/>
      <c r="H86" s="1"/>
      <c r="I86" s="1"/>
      <c r="J86" s="1"/>
      <c r="K86" s="1"/>
      <c r="L86" s="1"/>
      <c r="M86" s="1"/>
      <c r="N86" s="1"/>
      <c r="O86" s="1"/>
      <c r="P86" s="1"/>
      <c r="Q86" s="3"/>
      <c r="R86" s="3"/>
      <c r="S86" s="3"/>
      <c r="T86" s="3"/>
      <c r="U86" s="3"/>
      <c r="V86" s="3"/>
      <c r="W86" s="3"/>
      <c r="X86" s="3"/>
      <c r="Y86" s="3"/>
      <c r="Z86" s="3"/>
    </row>
    <row r="87" ht="14.25" customHeight="1">
      <c r="A87" s="1"/>
      <c r="B87" s="1"/>
      <c r="C87" s="1"/>
      <c r="D87" s="1"/>
      <c r="E87" s="1"/>
      <c r="F87" s="1"/>
      <c r="G87" s="1"/>
      <c r="H87" s="1"/>
      <c r="I87" s="1"/>
      <c r="J87" s="1"/>
      <c r="K87" s="1"/>
      <c r="L87" s="1"/>
      <c r="M87" s="1"/>
      <c r="N87" s="1"/>
      <c r="O87" s="1"/>
      <c r="P87" s="1"/>
      <c r="Q87" s="3"/>
      <c r="R87" s="3"/>
      <c r="S87" s="3"/>
      <c r="T87" s="3"/>
      <c r="U87" s="3"/>
      <c r="V87" s="3"/>
      <c r="W87" s="3"/>
      <c r="X87" s="3"/>
      <c r="Y87" s="3"/>
      <c r="Z87" s="3"/>
    </row>
    <row r="88" ht="14.25" customHeight="1">
      <c r="A88" s="1"/>
      <c r="B88" s="1"/>
      <c r="C88" s="1"/>
      <c r="D88" s="1"/>
      <c r="E88" s="1"/>
      <c r="F88" s="1"/>
      <c r="G88" s="1"/>
      <c r="H88" s="1"/>
      <c r="I88" s="1"/>
      <c r="J88" s="1"/>
      <c r="K88" s="1"/>
      <c r="L88" s="1"/>
      <c r="M88" s="1"/>
      <c r="N88" s="1"/>
      <c r="O88" s="1"/>
      <c r="P88" s="1"/>
      <c r="Q88" s="3"/>
      <c r="R88" s="3"/>
      <c r="S88" s="3"/>
      <c r="T88" s="3"/>
      <c r="U88" s="3"/>
      <c r="V88" s="3"/>
      <c r="W88" s="3"/>
      <c r="X88" s="3"/>
      <c r="Y88" s="3"/>
      <c r="Z88" s="3"/>
    </row>
    <row r="89" ht="14.25" customHeight="1">
      <c r="A89" s="1"/>
      <c r="B89" s="1"/>
      <c r="C89" s="1"/>
      <c r="D89" s="1"/>
      <c r="E89" s="1"/>
      <c r="F89" s="1"/>
      <c r="G89" s="1"/>
      <c r="H89" s="1"/>
      <c r="I89" s="1"/>
      <c r="J89" s="1"/>
      <c r="K89" s="1"/>
      <c r="L89" s="1"/>
      <c r="M89" s="1"/>
      <c r="N89" s="1"/>
      <c r="O89" s="1"/>
      <c r="P89" s="1"/>
      <c r="Q89" s="3"/>
      <c r="R89" s="3"/>
      <c r="S89" s="3"/>
      <c r="T89" s="3"/>
      <c r="U89" s="3"/>
      <c r="V89" s="3"/>
      <c r="W89" s="3"/>
      <c r="X89" s="3"/>
      <c r="Y89" s="3"/>
      <c r="Z89" s="3"/>
    </row>
    <row r="90" ht="14.25" customHeight="1">
      <c r="A90" s="1"/>
      <c r="B90" s="1"/>
      <c r="C90" s="1"/>
      <c r="D90" s="1"/>
      <c r="E90" s="1"/>
      <c r="F90" s="1"/>
      <c r="G90" s="1"/>
      <c r="H90" s="1"/>
      <c r="I90" s="1"/>
      <c r="J90" s="1"/>
      <c r="K90" s="1"/>
      <c r="L90" s="1"/>
      <c r="M90" s="1"/>
      <c r="N90" s="1"/>
      <c r="O90" s="1"/>
      <c r="P90" s="1"/>
      <c r="Q90" s="3"/>
      <c r="R90" s="3"/>
      <c r="S90" s="3"/>
      <c r="T90" s="3"/>
      <c r="U90" s="3"/>
      <c r="V90" s="3"/>
      <c r="W90" s="3"/>
      <c r="X90" s="3"/>
      <c r="Y90" s="3"/>
      <c r="Z90" s="3"/>
    </row>
    <row r="91" ht="14.25" customHeight="1">
      <c r="A91" s="1"/>
      <c r="B91" s="1"/>
      <c r="C91" s="1"/>
      <c r="D91" s="1"/>
      <c r="E91" s="1"/>
      <c r="F91" s="1"/>
      <c r="G91" s="1"/>
      <c r="H91" s="1"/>
      <c r="I91" s="1"/>
      <c r="J91" s="1"/>
      <c r="K91" s="1"/>
      <c r="L91" s="1"/>
      <c r="M91" s="1"/>
      <c r="N91" s="1"/>
      <c r="O91" s="1"/>
      <c r="P91" s="1"/>
      <c r="Q91" s="3"/>
      <c r="R91" s="3"/>
      <c r="S91" s="3"/>
      <c r="T91" s="3"/>
      <c r="U91" s="3"/>
      <c r="V91" s="3"/>
      <c r="W91" s="3"/>
      <c r="X91" s="3"/>
      <c r="Y91" s="3"/>
      <c r="Z91" s="3"/>
    </row>
    <row r="92" ht="14.25" customHeight="1">
      <c r="A92" s="1"/>
      <c r="B92" s="1"/>
      <c r="C92" s="1"/>
      <c r="D92" s="1"/>
      <c r="E92" s="1"/>
      <c r="F92" s="1"/>
      <c r="G92" s="1"/>
      <c r="H92" s="1"/>
      <c r="I92" s="1"/>
      <c r="J92" s="1"/>
      <c r="K92" s="1"/>
      <c r="L92" s="1"/>
      <c r="M92" s="1"/>
      <c r="N92" s="1"/>
      <c r="O92" s="1"/>
      <c r="P92" s="1"/>
      <c r="Q92" s="3"/>
      <c r="R92" s="3"/>
      <c r="S92" s="3"/>
      <c r="T92" s="3"/>
      <c r="U92" s="3"/>
      <c r="V92" s="3"/>
      <c r="W92" s="3"/>
      <c r="X92" s="3"/>
      <c r="Y92" s="3"/>
      <c r="Z92" s="3"/>
    </row>
    <row r="93" ht="14.25" customHeight="1">
      <c r="A93" s="1"/>
      <c r="B93" s="1"/>
      <c r="C93" s="1"/>
      <c r="D93" s="1"/>
      <c r="E93" s="1"/>
      <c r="F93" s="1"/>
      <c r="G93" s="1"/>
      <c r="H93" s="1"/>
      <c r="I93" s="1"/>
      <c r="J93" s="1"/>
      <c r="K93" s="1"/>
      <c r="L93" s="1"/>
      <c r="M93" s="1"/>
      <c r="N93" s="1"/>
      <c r="O93" s="1"/>
      <c r="P93" s="1"/>
      <c r="Q93" s="3"/>
      <c r="R93" s="3"/>
      <c r="S93" s="3"/>
      <c r="T93" s="3"/>
      <c r="U93" s="3"/>
      <c r="V93" s="3"/>
      <c r="W93" s="3"/>
      <c r="X93" s="3"/>
      <c r="Y93" s="3"/>
      <c r="Z93" s="3"/>
    </row>
    <row r="94" ht="14.25" customHeight="1">
      <c r="A94" s="1"/>
      <c r="B94" s="1"/>
      <c r="C94" s="1"/>
      <c r="D94" s="1"/>
      <c r="E94" s="1"/>
      <c r="F94" s="1"/>
      <c r="G94" s="1"/>
      <c r="H94" s="1"/>
      <c r="I94" s="1"/>
      <c r="J94" s="1"/>
      <c r="K94" s="1"/>
      <c r="L94" s="1"/>
      <c r="M94" s="1"/>
      <c r="N94" s="1"/>
      <c r="O94" s="1"/>
      <c r="P94" s="1"/>
      <c r="Q94" s="3"/>
      <c r="R94" s="3"/>
      <c r="S94" s="3"/>
      <c r="T94" s="3"/>
      <c r="U94" s="3"/>
      <c r="V94" s="3"/>
      <c r="W94" s="3"/>
      <c r="X94" s="3"/>
      <c r="Y94" s="3"/>
      <c r="Z94" s="3"/>
    </row>
    <row r="95" ht="14.25" customHeight="1">
      <c r="A95" s="1"/>
      <c r="B95" s="1"/>
      <c r="C95" s="1"/>
      <c r="D95" s="1"/>
      <c r="E95" s="1"/>
      <c r="F95" s="1"/>
      <c r="G95" s="1"/>
      <c r="H95" s="1"/>
      <c r="I95" s="1"/>
      <c r="J95" s="1"/>
      <c r="K95" s="1"/>
      <c r="L95" s="1"/>
      <c r="M95" s="1"/>
      <c r="N95" s="1"/>
      <c r="O95" s="1"/>
      <c r="P95" s="1"/>
      <c r="Q95" s="3"/>
      <c r="R95" s="3"/>
      <c r="S95" s="3"/>
      <c r="T95" s="3"/>
      <c r="U95" s="3"/>
      <c r="V95" s="3"/>
      <c r="W95" s="3"/>
      <c r="X95" s="3"/>
      <c r="Y95" s="3"/>
      <c r="Z95" s="3"/>
    </row>
    <row r="96" ht="14.25" customHeight="1">
      <c r="A96" s="1"/>
      <c r="B96" s="1"/>
      <c r="C96" s="1"/>
      <c r="D96" s="1"/>
      <c r="E96" s="1"/>
      <c r="F96" s="1"/>
      <c r="G96" s="1"/>
      <c r="H96" s="1"/>
      <c r="I96" s="1"/>
      <c r="J96" s="1"/>
      <c r="K96" s="1"/>
      <c r="L96" s="1"/>
      <c r="M96" s="1"/>
      <c r="N96" s="1"/>
      <c r="O96" s="1"/>
      <c r="P96" s="1"/>
      <c r="Q96" s="3"/>
      <c r="R96" s="3"/>
      <c r="S96" s="3"/>
      <c r="T96" s="3"/>
      <c r="U96" s="3"/>
      <c r="V96" s="3"/>
      <c r="W96" s="3"/>
      <c r="X96" s="3"/>
      <c r="Y96" s="3"/>
      <c r="Z96" s="3"/>
    </row>
    <row r="97" ht="14.25" customHeight="1">
      <c r="A97" s="1"/>
      <c r="B97" s="1"/>
      <c r="C97" s="1"/>
      <c r="D97" s="1"/>
      <c r="E97" s="1"/>
      <c r="F97" s="1"/>
      <c r="G97" s="1"/>
      <c r="H97" s="1"/>
      <c r="I97" s="1"/>
      <c r="J97" s="1"/>
      <c r="K97" s="1"/>
      <c r="L97" s="1"/>
      <c r="M97" s="1"/>
      <c r="N97" s="1"/>
      <c r="O97" s="1"/>
      <c r="P97" s="1"/>
      <c r="Q97" s="3"/>
      <c r="R97" s="3"/>
      <c r="S97" s="3"/>
      <c r="T97" s="3"/>
      <c r="U97" s="3"/>
      <c r="V97" s="3"/>
      <c r="W97" s="3"/>
      <c r="X97" s="3"/>
      <c r="Y97" s="3"/>
      <c r="Z97" s="3"/>
    </row>
    <row r="98" ht="14.25" customHeight="1">
      <c r="A98" s="1"/>
      <c r="B98" s="1"/>
      <c r="C98" s="1"/>
      <c r="D98" s="1"/>
      <c r="E98" s="1"/>
      <c r="F98" s="1"/>
      <c r="G98" s="1"/>
      <c r="H98" s="1"/>
      <c r="I98" s="1"/>
      <c r="J98" s="1"/>
      <c r="K98" s="1"/>
      <c r="L98" s="1"/>
      <c r="M98" s="1"/>
      <c r="N98" s="1"/>
      <c r="O98" s="1"/>
      <c r="P98" s="1"/>
      <c r="Q98" s="3"/>
      <c r="R98" s="3"/>
      <c r="S98" s="3"/>
      <c r="T98" s="3"/>
      <c r="U98" s="3"/>
      <c r="V98" s="3"/>
      <c r="W98" s="3"/>
      <c r="X98" s="3"/>
      <c r="Y98" s="3"/>
      <c r="Z98" s="3"/>
    </row>
    <row r="99" ht="14.25" customHeight="1">
      <c r="A99" s="1"/>
      <c r="B99" s="1"/>
      <c r="C99" s="1"/>
      <c r="D99" s="1"/>
      <c r="E99" s="1"/>
      <c r="F99" s="1"/>
      <c r="G99" s="1"/>
      <c r="H99" s="1"/>
      <c r="I99" s="1"/>
      <c r="J99" s="1"/>
      <c r="K99" s="1"/>
      <c r="L99" s="1"/>
      <c r="M99" s="1"/>
      <c r="N99" s="1"/>
      <c r="O99" s="1"/>
      <c r="P99" s="1"/>
      <c r="Q99" s="3"/>
      <c r="R99" s="3"/>
      <c r="S99" s="3"/>
      <c r="T99" s="3"/>
      <c r="U99" s="3"/>
      <c r="V99" s="3"/>
      <c r="W99" s="3"/>
      <c r="X99" s="3"/>
      <c r="Y99" s="3"/>
      <c r="Z99" s="3"/>
    </row>
    <row r="100" ht="14.25" customHeight="1">
      <c r="A100" s="1"/>
      <c r="B100" s="1"/>
      <c r="C100" s="1"/>
      <c r="D100" s="1"/>
      <c r="E100" s="1"/>
      <c r="F100" s="1"/>
      <c r="G100" s="1"/>
      <c r="H100" s="1"/>
      <c r="I100" s="1"/>
      <c r="J100" s="1"/>
      <c r="K100" s="1"/>
      <c r="L100" s="1"/>
      <c r="M100" s="1"/>
      <c r="N100" s="1"/>
      <c r="O100" s="1"/>
      <c r="P100" s="1"/>
      <c r="Q100" s="3"/>
      <c r="R100" s="3"/>
      <c r="S100" s="3"/>
      <c r="T100" s="3"/>
      <c r="U100" s="3"/>
      <c r="V100" s="3"/>
      <c r="W100" s="3"/>
      <c r="X100" s="3"/>
      <c r="Y100" s="3"/>
      <c r="Z100" s="3"/>
    </row>
    <row r="101" ht="14.25" customHeight="1">
      <c r="A101" s="1"/>
      <c r="B101" s="1"/>
      <c r="C101" s="1"/>
      <c r="D101" s="1"/>
      <c r="E101" s="1"/>
      <c r="F101" s="1"/>
      <c r="G101" s="1"/>
      <c r="H101" s="1"/>
      <c r="I101" s="1"/>
      <c r="J101" s="1"/>
      <c r="K101" s="1"/>
      <c r="L101" s="1"/>
      <c r="M101" s="1"/>
      <c r="N101" s="1"/>
      <c r="O101" s="1"/>
      <c r="P101" s="1"/>
      <c r="Q101" s="3"/>
      <c r="R101" s="3"/>
      <c r="S101" s="3"/>
      <c r="T101" s="3"/>
      <c r="U101" s="3"/>
      <c r="V101" s="3"/>
      <c r="W101" s="3"/>
      <c r="X101" s="3"/>
      <c r="Y101" s="3"/>
      <c r="Z101" s="3"/>
    </row>
    <row r="102" ht="14.25" customHeight="1">
      <c r="A102" s="1"/>
      <c r="B102" s="1"/>
      <c r="C102" s="1"/>
      <c r="D102" s="1"/>
      <c r="E102" s="1"/>
      <c r="F102" s="1"/>
      <c r="G102" s="1"/>
      <c r="H102" s="1"/>
      <c r="I102" s="1"/>
      <c r="J102" s="1"/>
      <c r="K102" s="1"/>
      <c r="L102" s="1"/>
      <c r="M102" s="1"/>
      <c r="N102" s="1"/>
      <c r="O102" s="1"/>
      <c r="P102" s="1"/>
      <c r="Q102" s="3"/>
      <c r="R102" s="3"/>
      <c r="S102" s="3"/>
      <c r="T102" s="3"/>
      <c r="U102" s="3"/>
      <c r="V102" s="3"/>
      <c r="W102" s="3"/>
      <c r="X102" s="3"/>
      <c r="Y102" s="3"/>
      <c r="Z102" s="3"/>
    </row>
    <row r="103" ht="14.25" customHeight="1">
      <c r="A103" s="1"/>
      <c r="B103" s="1"/>
      <c r="C103" s="1"/>
      <c r="D103" s="1"/>
      <c r="E103" s="1"/>
      <c r="F103" s="1"/>
      <c r="G103" s="1"/>
      <c r="H103" s="1"/>
      <c r="I103" s="1"/>
      <c r="J103" s="1"/>
      <c r="K103" s="1"/>
      <c r="L103" s="1"/>
      <c r="M103" s="1"/>
      <c r="N103" s="1"/>
      <c r="O103" s="1"/>
      <c r="P103" s="1"/>
      <c r="Q103" s="3"/>
      <c r="R103" s="3"/>
      <c r="S103" s="3"/>
      <c r="T103" s="3"/>
      <c r="U103" s="3"/>
      <c r="V103" s="3"/>
      <c r="W103" s="3"/>
      <c r="X103" s="3"/>
      <c r="Y103" s="3"/>
      <c r="Z103" s="3"/>
    </row>
    <row r="104" ht="14.25" customHeight="1">
      <c r="A104" s="1"/>
      <c r="B104" s="1"/>
      <c r="C104" s="1"/>
      <c r="D104" s="1"/>
      <c r="E104" s="1"/>
      <c r="F104" s="1"/>
      <c r="G104" s="1"/>
      <c r="H104" s="1"/>
      <c r="I104" s="1"/>
      <c r="J104" s="1"/>
      <c r="K104" s="1"/>
      <c r="L104" s="1"/>
      <c r="M104" s="1"/>
      <c r="N104" s="1"/>
      <c r="O104" s="1"/>
      <c r="P104" s="1"/>
      <c r="Q104" s="3"/>
      <c r="R104" s="3"/>
      <c r="S104" s="3"/>
      <c r="T104" s="3"/>
      <c r="U104" s="3"/>
      <c r="V104" s="3"/>
      <c r="W104" s="3"/>
      <c r="X104" s="3"/>
      <c r="Y104" s="3"/>
      <c r="Z104" s="3"/>
    </row>
    <row r="105" ht="14.25" customHeight="1">
      <c r="A105" s="1"/>
      <c r="B105" s="1"/>
      <c r="C105" s="1"/>
      <c r="D105" s="1"/>
      <c r="E105" s="1"/>
      <c r="F105" s="1"/>
      <c r="G105" s="1"/>
      <c r="H105" s="1"/>
      <c r="I105" s="1"/>
      <c r="J105" s="1"/>
      <c r="K105" s="1"/>
      <c r="L105" s="1"/>
      <c r="M105" s="1"/>
      <c r="N105" s="1"/>
      <c r="O105" s="1"/>
      <c r="P105" s="1"/>
      <c r="Q105" s="3"/>
      <c r="R105" s="3"/>
      <c r="S105" s="3"/>
      <c r="T105" s="3"/>
      <c r="U105" s="3"/>
      <c r="V105" s="3"/>
      <c r="W105" s="3"/>
      <c r="X105" s="3"/>
      <c r="Y105" s="3"/>
      <c r="Z105" s="3"/>
    </row>
    <row r="106" ht="14.25" customHeight="1">
      <c r="A106" s="1"/>
      <c r="B106" s="1"/>
      <c r="C106" s="1"/>
      <c r="D106" s="1"/>
      <c r="E106" s="1"/>
      <c r="F106" s="1"/>
      <c r="G106" s="1"/>
      <c r="H106" s="1"/>
      <c r="I106" s="1"/>
      <c r="J106" s="1"/>
      <c r="K106" s="1"/>
      <c r="L106" s="1"/>
      <c r="M106" s="1"/>
      <c r="N106" s="1"/>
      <c r="O106" s="1"/>
      <c r="P106" s="1"/>
      <c r="Q106" s="3"/>
      <c r="R106" s="3"/>
      <c r="S106" s="3"/>
      <c r="T106" s="3"/>
      <c r="U106" s="3"/>
      <c r="V106" s="3"/>
      <c r="W106" s="3"/>
      <c r="X106" s="3"/>
      <c r="Y106" s="3"/>
      <c r="Z106" s="3"/>
    </row>
    <row r="107" ht="14.25" customHeight="1">
      <c r="A107" s="1"/>
      <c r="B107" s="1"/>
      <c r="C107" s="1"/>
      <c r="D107" s="1"/>
      <c r="E107" s="1"/>
      <c r="F107" s="1"/>
      <c r="G107" s="1"/>
      <c r="H107" s="1"/>
      <c r="I107" s="1"/>
      <c r="J107" s="1"/>
      <c r="K107" s="1"/>
      <c r="L107" s="1"/>
      <c r="M107" s="1"/>
      <c r="N107" s="1"/>
      <c r="O107" s="1"/>
      <c r="P107" s="1"/>
      <c r="Q107" s="3"/>
      <c r="R107" s="3"/>
      <c r="S107" s="3"/>
      <c r="T107" s="3"/>
      <c r="U107" s="3"/>
      <c r="V107" s="3"/>
      <c r="W107" s="3"/>
      <c r="X107" s="3"/>
      <c r="Y107" s="3"/>
      <c r="Z107" s="3"/>
    </row>
    <row r="108" ht="14.25" customHeight="1">
      <c r="A108" s="1"/>
      <c r="B108" s="1"/>
      <c r="C108" s="1"/>
      <c r="D108" s="1"/>
      <c r="E108" s="1"/>
      <c r="F108" s="1"/>
      <c r="G108" s="1"/>
      <c r="H108" s="1"/>
      <c r="I108" s="1"/>
      <c r="J108" s="1"/>
      <c r="K108" s="1"/>
      <c r="L108" s="1"/>
      <c r="M108" s="1"/>
      <c r="N108" s="1"/>
      <c r="O108" s="1"/>
      <c r="P108" s="1"/>
      <c r="Q108" s="3"/>
      <c r="R108" s="3"/>
      <c r="S108" s="3"/>
      <c r="T108" s="3"/>
      <c r="U108" s="3"/>
      <c r="V108" s="3"/>
      <c r="W108" s="3"/>
      <c r="X108" s="3"/>
      <c r="Y108" s="3"/>
      <c r="Z108" s="3"/>
    </row>
    <row r="109" ht="14.25" customHeight="1">
      <c r="A109" s="1"/>
      <c r="B109" s="1"/>
      <c r="C109" s="1"/>
      <c r="D109" s="1"/>
      <c r="E109" s="1"/>
      <c r="F109" s="1"/>
      <c r="G109" s="1"/>
      <c r="H109" s="1"/>
      <c r="I109" s="1"/>
      <c r="J109" s="1"/>
      <c r="K109" s="1"/>
      <c r="L109" s="1"/>
      <c r="M109" s="1"/>
      <c r="N109" s="1"/>
      <c r="O109" s="1"/>
      <c r="P109" s="1"/>
      <c r="Q109" s="3"/>
      <c r="R109" s="3"/>
      <c r="S109" s="3"/>
      <c r="T109" s="3"/>
      <c r="U109" s="3"/>
      <c r="V109" s="3"/>
      <c r="W109" s="3"/>
      <c r="X109" s="3"/>
      <c r="Y109" s="3"/>
      <c r="Z109" s="3"/>
    </row>
    <row r="110" ht="14.25" customHeight="1">
      <c r="A110" s="1"/>
      <c r="B110" s="1"/>
      <c r="C110" s="1"/>
      <c r="D110" s="1"/>
      <c r="E110" s="1"/>
      <c r="F110" s="1"/>
      <c r="G110" s="1"/>
      <c r="H110" s="1"/>
      <c r="I110" s="1"/>
      <c r="J110" s="1"/>
      <c r="K110" s="1"/>
      <c r="L110" s="1"/>
      <c r="M110" s="1"/>
      <c r="N110" s="1"/>
      <c r="O110" s="1"/>
      <c r="P110" s="1"/>
      <c r="Q110" s="3"/>
      <c r="R110" s="3"/>
      <c r="S110" s="3"/>
      <c r="T110" s="3"/>
      <c r="U110" s="3"/>
      <c r="V110" s="3"/>
      <c r="W110" s="3"/>
      <c r="X110" s="3"/>
      <c r="Y110" s="3"/>
      <c r="Z110" s="3"/>
    </row>
    <row r="111" ht="14.25" customHeight="1">
      <c r="A111" s="1"/>
      <c r="B111" s="1"/>
      <c r="C111" s="1"/>
      <c r="D111" s="1"/>
      <c r="E111" s="1"/>
      <c r="F111" s="1"/>
      <c r="G111" s="1"/>
      <c r="H111" s="1"/>
      <c r="I111" s="1"/>
      <c r="J111" s="1"/>
      <c r="K111" s="1"/>
      <c r="L111" s="1"/>
      <c r="M111" s="1"/>
      <c r="N111" s="1"/>
      <c r="O111" s="1"/>
      <c r="P111" s="1"/>
      <c r="Q111" s="3"/>
      <c r="R111" s="3"/>
      <c r="S111" s="3"/>
      <c r="T111" s="3"/>
      <c r="U111" s="3"/>
      <c r="V111" s="3"/>
      <c r="W111" s="3"/>
      <c r="X111" s="3"/>
      <c r="Y111" s="3"/>
      <c r="Z111" s="3"/>
    </row>
    <row r="112" ht="14.25" customHeight="1">
      <c r="A112" s="1"/>
      <c r="B112" s="1"/>
      <c r="C112" s="1"/>
      <c r="D112" s="1"/>
      <c r="E112" s="1"/>
      <c r="F112" s="1"/>
      <c r="G112" s="1"/>
      <c r="H112" s="1"/>
      <c r="I112" s="1"/>
      <c r="J112" s="1"/>
      <c r="K112" s="1"/>
      <c r="L112" s="1"/>
      <c r="M112" s="1"/>
      <c r="N112" s="1"/>
      <c r="O112" s="1"/>
      <c r="P112" s="1"/>
      <c r="Q112" s="3"/>
      <c r="R112" s="3"/>
      <c r="S112" s="3"/>
      <c r="T112" s="3"/>
      <c r="U112" s="3"/>
      <c r="V112" s="3"/>
      <c r="W112" s="3"/>
      <c r="X112" s="3"/>
      <c r="Y112" s="3"/>
      <c r="Z112" s="3"/>
    </row>
    <row r="113" ht="14.25" customHeight="1">
      <c r="A113" s="1"/>
      <c r="B113" s="1"/>
      <c r="C113" s="1"/>
      <c r="D113" s="1"/>
      <c r="E113" s="1"/>
      <c r="F113" s="1"/>
      <c r="G113" s="1"/>
      <c r="H113" s="1"/>
      <c r="I113" s="1"/>
      <c r="J113" s="1"/>
      <c r="K113" s="1"/>
      <c r="L113" s="1"/>
      <c r="M113" s="1"/>
      <c r="N113" s="1"/>
      <c r="O113" s="1"/>
      <c r="P113" s="1"/>
      <c r="Q113" s="3"/>
      <c r="R113" s="3"/>
      <c r="S113" s="3"/>
      <c r="T113" s="3"/>
      <c r="U113" s="3"/>
      <c r="V113" s="3"/>
      <c r="W113" s="3"/>
      <c r="X113" s="3"/>
      <c r="Y113" s="3"/>
      <c r="Z113" s="3"/>
    </row>
    <row r="114" ht="14.25" customHeight="1">
      <c r="A114" s="1"/>
      <c r="B114" s="1"/>
      <c r="C114" s="1"/>
      <c r="D114" s="1"/>
      <c r="E114" s="1"/>
      <c r="F114" s="1"/>
      <c r="G114" s="1"/>
      <c r="H114" s="1"/>
      <c r="I114" s="1"/>
      <c r="J114" s="1"/>
      <c r="K114" s="1"/>
      <c r="L114" s="1"/>
      <c r="M114" s="1"/>
      <c r="N114" s="1"/>
      <c r="O114" s="1"/>
      <c r="P114" s="1"/>
      <c r="Q114" s="3"/>
      <c r="R114" s="3"/>
      <c r="S114" s="3"/>
      <c r="T114" s="3"/>
      <c r="U114" s="3"/>
      <c r="V114" s="3"/>
      <c r="W114" s="3"/>
      <c r="X114" s="3"/>
      <c r="Y114" s="3"/>
      <c r="Z114" s="3"/>
    </row>
    <row r="115" ht="14.25" customHeight="1">
      <c r="A115" s="1"/>
      <c r="B115" s="1"/>
      <c r="C115" s="1"/>
      <c r="D115" s="1"/>
      <c r="E115" s="1"/>
      <c r="F115" s="1"/>
      <c r="G115" s="1"/>
      <c r="H115" s="1"/>
      <c r="I115" s="1"/>
      <c r="J115" s="1"/>
      <c r="K115" s="1"/>
      <c r="L115" s="1"/>
      <c r="M115" s="1"/>
      <c r="N115" s="1"/>
      <c r="O115" s="1"/>
      <c r="P115" s="1"/>
      <c r="Q115" s="3"/>
      <c r="R115" s="3"/>
      <c r="S115" s="3"/>
      <c r="T115" s="3"/>
      <c r="U115" s="3"/>
      <c r="V115" s="3"/>
      <c r="W115" s="3"/>
      <c r="X115" s="3"/>
      <c r="Y115" s="3"/>
      <c r="Z115" s="3"/>
    </row>
    <row r="116" ht="14.25" customHeight="1">
      <c r="A116" s="1"/>
      <c r="B116" s="1"/>
      <c r="C116" s="1"/>
      <c r="D116" s="1"/>
      <c r="E116" s="1"/>
      <c r="F116" s="1"/>
      <c r="G116" s="1"/>
      <c r="H116" s="1"/>
      <c r="I116" s="1"/>
      <c r="J116" s="1"/>
      <c r="K116" s="1"/>
      <c r="L116" s="1"/>
      <c r="M116" s="1"/>
      <c r="N116" s="1"/>
      <c r="O116" s="1"/>
      <c r="P116" s="1"/>
      <c r="Q116" s="3"/>
      <c r="R116" s="3"/>
      <c r="S116" s="3"/>
      <c r="T116" s="3"/>
      <c r="U116" s="3"/>
      <c r="V116" s="3"/>
      <c r="W116" s="3"/>
      <c r="X116" s="3"/>
      <c r="Y116" s="3"/>
      <c r="Z116" s="3"/>
    </row>
    <row r="117" ht="14.25" customHeight="1">
      <c r="A117" s="1"/>
      <c r="B117" s="1"/>
      <c r="C117" s="1"/>
      <c r="D117" s="1"/>
      <c r="E117" s="1"/>
      <c r="F117" s="1"/>
      <c r="G117" s="1"/>
      <c r="H117" s="1"/>
      <c r="I117" s="1"/>
      <c r="J117" s="1"/>
      <c r="K117" s="1"/>
      <c r="L117" s="1"/>
      <c r="M117" s="1"/>
      <c r="N117" s="1"/>
      <c r="O117" s="1"/>
      <c r="P117" s="1"/>
      <c r="Q117" s="3"/>
      <c r="R117" s="3"/>
      <c r="S117" s="3"/>
      <c r="T117" s="3"/>
      <c r="U117" s="3"/>
      <c r="V117" s="3"/>
      <c r="W117" s="3"/>
      <c r="X117" s="3"/>
      <c r="Y117" s="3"/>
      <c r="Z117" s="3"/>
    </row>
    <row r="118" ht="14.25" customHeight="1">
      <c r="A118" s="1"/>
      <c r="B118" s="1"/>
      <c r="C118" s="1"/>
      <c r="D118" s="1"/>
      <c r="E118" s="1"/>
      <c r="F118" s="1"/>
      <c r="G118" s="1"/>
      <c r="H118" s="1"/>
      <c r="I118" s="1"/>
      <c r="J118" s="1"/>
      <c r="K118" s="1"/>
      <c r="L118" s="1"/>
      <c r="M118" s="1"/>
      <c r="N118" s="1"/>
      <c r="O118" s="1"/>
      <c r="P118" s="1"/>
      <c r="Q118" s="3"/>
      <c r="R118" s="3"/>
      <c r="S118" s="3"/>
      <c r="T118" s="3"/>
      <c r="U118" s="3"/>
      <c r="V118" s="3"/>
      <c r="W118" s="3"/>
      <c r="X118" s="3"/>
      <c r="Y118" s="3"/>
      <c r="Z118" s="3"/>
    </row>
    <row r="119" ht="14.25" customHeight="1">
      <c r="A119" s="1"/>
      <c r="B119" s="1"/>
      <c r="C119" s="1"/>
      <c r="D119" s="1"/>
      <c r="E119" s="1"/>
      <c r="F119" s="1"/>
      <c r="G119" s="1"/>
      <c r="H119" s="1"/>
      <c r="I119" s="1"/>
      <c r="J119" s="1"/>
      <c r="K119" s="1"/>
      <c r="L119" s="1"/>
      <c r="M119" s="1"/>
      <c r="N119" s="1"/>
      <c r="O119" s="1"/>
      <c r="P119" s="1"/>
      <c r="Q119" s="3"/>
      <c r="R119" s="3"/>
      <c r="S119" s="3"/>
      <c r="T119" s="3"/>
      <c r="U119" s="3"/>
      <c r="V119" s="3"/>
      <c r="W119" s="3"/>
      <c r="X119" s="3"/>
      <c r="Y119" s="3"/>
      <c r="Z119" s="3"/>
    </row>
    <row r="120" ht="14.25" customHeight="1">
      <c r="A120" s="1"/>
      <c r="B120" s="1"/>
      <c r="C120" s="1"/>
      <c r="D120" s="1"/>
      <c r="E120" s="1"/>
      <c r="F120" s="1"/>
      <c r="G120" s="1"/>
      <c r="H120" s="1"/>
      <c r="I120" s="1"/>
      <c r="J120" s="1"/>
      <c r="K120" s="1"/>
      <c r="L120" s="1"/>
      <c r="M120" s="1"/>
      <c r="N120" s="1"/>
      <c r="O120" s="1"/>
      <c r="P120" s="1"/>
      <c r="Q120" s="3"/>
      <c r="R120" s="3"/>
      <c r="S120" s="3"/>
      <c r="T120" s="3"/>
      <c r="U120" s="3"/>
      <c r="V120" s="3"/>
      <c r="W120" s="3"/>
      <c r="X120" s="3"/>
      <c r="Y120" s="3"/>
      <c r="Z120" s="3"/>
    </row>
    <row r="121" ht="14.25" customHeight="1">
      <c r="A121" s="1"/>
      <c r="B121" s="1"/>
      <c r="C121" s="1"/>
      <c r="D121" s="1"/>
      <c r="E121" s="1"/>
      <c r="F121" s="1"/>
      <c r="G121" s="1"/>
      <c r="H121" s="1"/>
      <c r="I121" s="1"/>
      <c r="J121" s="1"/>
      <c r="K121" s="1"/>
      <c r="L121" s="1"/>
      <c r="M121" s="1"/>
      <c r="N121" s="1"/>
      <c r="O121" s="1"/>
      <c r="P121" s="1"/>
      <c r="Q121" s="3"/>
      <c r="R121" s="3"/>
      <c r="S121" s="3"/>
      <c r="T121" s="3"/>
      <c r="U121" s="3"/>
      <c r="V121" s="3"/>
      <c r="W121" s="3"/>
      <c r="X121" s="3"/>
      <c r="Y121" s="3"/>
      <c r="Z121" s="3"/>
    </row>
    <row r="122" ht="14.25" customHeight="1">
      <c r="A122" s="1"/>
      <c r="B122" s="1"/>
      <c r="C122" s="1"/>
      <c r="D122" s="1"/>
      <c r="E122" s="1"/>
      <c r="F122" s="1"/>
      <c r="G122" s="1"/>
      <c r="H122" s="1"/>
      <c r="I122" s="1"/>
      <c r="J122" s="1"/>
      <c r="K122" s="1"/>
      <c r="L122" s="1"/>
      <c r="M122" s="1"/>
      <c r="N122" s="1"/>
      <c r="O122" s="1"/>
      <c r="P122" s="1"/>
      <c r="Q122" s="3"/>
      <c r="R122" s="3"/>
      <c r="S122" s="3"/>
      <c r="T122" s="3"/>
      <c r="U122" s="3"/>
      <c r="V122" s="3"/>
      <c r="W122" s="3"/>
      <c r="X122" s="3"/>
      <c r="Y122" s="3"/>
      <c r="Z122" s="3"/>
    </row>
    <row r="123" ht="14.25" customHeight="1">
      <c r="A123" s="1"/>
      <c r="B123" s="1"/>
      <c r="C123" s="1"/>
      <c r="D123" s="1"/>
      <c r="E123" s="1"/>
      <c r="F123" s="1"/>
      <c r="G123" s="1"/>
      <c r="H123" s="1"/>
      <c r="I123" s="1"/>
      <c r="J123" s="1"/>
      <c r="K123" s="1"/>
      <c r="L123" s="1"/>
      <c r="M123" s="1"/>
      <c r="N123" s="1"/>
      <c r="O123" s="1"/>
      <c r="P123" s="1"/>
      <c r="Q123" s="3"/>
      <c r="R123" s="3"/>
      <c r="S123" s="3"/>
      <c r="T123" s="3"/>
      <c r="U123" s="3"/>
      <c r="V123" s="3"/>
      <c r="W123" s="3"/>
      <c r="X123" s="3"/>
      <c r="Y123" s="3"/>
      <c r="Z123" s="3"/>
    </row>
    <row r="124" ht="14.25" customHeight="1">
      <c r="A124" s="1"/>
      <c r="B124" s="1"/>
      <c r="C124" s="1"/>
      <c r="D124" s="1"/>
      <c r="E124" s="1"/>
      <c r="F124" s="1"/>
      <c r="G124" s="1"/>
      <c r="H124" s="1"/>
      <c r="I124" s="1"/>
      <c r="J124" s="1"/>
      <c r="K124" s="1"/>
      <c r="L124" s="1"/>
      <c r="M124" s="1"/>
      <c r="N124" s="1"/>
      <c r="O124" s="1"/>
      <c r="P124" s="1"/>
      <c r="Q124" s="3"/>
      <c r="R124" s="3"/>
      <c r="S124" s="3"/>
      <c r="T124" s="3"/>
      <c r="U124" s="3"/>
      <c r="V124" s="3"/>
      <c r="W124" s="3"/>
      <c r="X124" s="3"/>
      <c r="Y124" s="3"/>
      <c r="Z124" s="3"/>
    </row>
    <row r="125" ht="14.25" customHeight="1">
      <c r="A125" s="1"/>
      <c r="B125" s="1"/>
      <c r="C125" s="1"/>
      <c r="D125" s="1"/>
      <c r="E125" s="1"/>
      <c r="F125" s="1"/>
      <c r="G125" s="1"/>
      <c r="H125" s="1"/>
      <c r="I125" s="1"/>
      <c r="J125" s="1"/>
      <c r="K125" s="1"/>
      <c r="L125" s="1"/>
      <c r="M125" s="1"/>
      <c r="N125" s="1"/>
      <c r="O125" s="1"/>
      <c r="P125" s="1"/>
      <c r="Q125" s="3"/>
      <c r="R125" s="3"/>
      <c r="S125" s="3"/>
      <c r="T125" s="3"/>
      <c r="U125" s="3"/>
      <c r="V125" s="3"/>
      <c r="W125" s="3"/>
      <c r="X125" s="3"/>
      <c r="Y125" s="3"/>
      <c r="Z125" s="3"/>
    </row>
    <row r="126" ht="14.25" customHeight="1">
      <c r="A126" s="1"/>
      <c r="B126" s="1"/>
      <c r="C126" s="1"/>
      <c r="D126" s="1"/>
      <c r="E126" s="1"/>
      <c r="F126" s="1"/>
      <c r="G126" s="1"/>
      <c r="H126" s="1"/>
      <c r="I126" s="1"/>
      <c r="J126" s="1"/>
      <c r="K126" s="1"/>
      <c r="L126" s="1"/>
      <c r="M126" s="1"/>
      <c r="N126" s="1"/>
      <c r="O126" s="1"/>
      <c r="P126" s="1"/>
      <c r="Q126" s="3"/>
      <c r="R126" s="3"/>
      <c r="S126" s="3"/>
      <c r="T126" s="3"/>
      <c r="U126" s="3"/>
      <c r="V126" s="3"/>
      <c r="W126" s="3"/>
      <c r="X126" s="3"/>
      <c r="Y126" s="3"/>
      <c r="Z126" s="3"/>
    </row>
    <row r="127" ht="14.25" customHeight="1">
      <c r="A127" s="1"/>
      <c r="B127" s="1"/>
      <c r="C127" s="1"/>
      <c r="D127" s="1"/>
      <c r="E127" s="1"/>
      <c r="F127" s="1"/>
      <c r="G127" s="1"/>
      <c r="H127" s="1"/>
      <c r="I127" s="1"/>
      <c r="J127" s="1"/>
      <c r="K127" s="1"/>
      <c r="L127" s="1"/>
      <c r="M127" s="1"/>
      <c r="N127" s="1"/>
      <c r="O127" s="1"/>
      <c r="P127" s="1"/>
      <c r="Q127" s="3"/>
      <c r="R127" s="3"/>
      <c r="S127" s="3"/>
      <c r="T127" s="3"/>
      <c r="U127" s="3"/>
      <c r="V127" s="3"/>
      <c r="W127" s="3"/>
      <c r="X127" s="3"/>
      <c r="Y127" s="3"/>
      <c r="Z127" s="3"/>
    </row>
    <row r="128" ht="14.25" customHeight="1">
      <c r="A128" s="1"/>
      <c r="B128" s="1"/>
      <c r="C128" s="1"/>
      <c r="D128" s="1"/>
      <c r="E128" s="1"/>
      <c r="F128" s="1"/>
      <c r="G128" s="1"/>
      <c r="H128" s="1"/>
      <c r="I128" s="1"/>
      <c r="J128" s="1"/>
      <c r="K128" s="1"/>
      <c r="L128" s="1"/>
      <c r="M128" s="1"/>
      <c r="N128" s="1"/>
      <c r="O128" s="1"/>
      <c r="P128" s="1"/>
      <c r="Q128" s="3"/>
      <c r="R128" s="3"/>
      <c r="S128" s="3"/>
      <c r="T128" s="3"/>
      <c r="U128" s="3"/>
      <c r="V128" s="3"/>
      <c r="W128" s="3"/>
      <c r="X128" s="3"/>
      <c r="Y128" s="3"/>
      <c r="Z128" s="3"/>
    </row>
    <row r="129" ht="14.25" customHeight="1">
      <c r="A129" s="1"/>
      <c r="B129" s="1"/>
      <c r="C129" s="1"/>
      <c r="D129" s="1"/>
      <c r="E129" s="1"/>
      <c r="F129" s="1"/>
      <c r="G129" s="1"/>
      <c r="H129" s="1"/>
      <c r="I129" s="1"/>
      <c r="J129" s="1"/>
      <c r="K129" s="1"/>
      <c r="L129" s="1"/>
      <c r="M129" s="1"/>
      <c r="N129" s="1"/>
      <c r="O129" s="1"/>
      <c r="P129" s="1"/>
      <c r="Q129" s="3"/>
      <c r="R129" s="3"/>
      <c r="S129" s="3"/>
      <c r="T129" s="3"/>
      <c r="U129" s="3"/>
      <c r="V129" s="3"/>
      <c r="W129" s="3"/>
      <c r="X129" s="3"/>
      <c r="Y129" s="3"/>
      <c r="Z129" s="3"/>
    </row>
    <row r="130" ht="14.25" customHeight="1">
      <c r="A130" s="1"/>
      <c r="B130" s="1"/>
      <c r="C130" s="1"/>
      <c r="D130" s="1"/>
      <c r="E130" s="1"/>
      <c r="F130" s="1"/>
      <c r="G130" s="1"/>
      <c r="H130" s="1"/>
      <c r="I130" s="1"/>
      <c r="J130" s="1"/>
      <c r="K130" s="1"/>
      <c r="L130" s="1"/>
      <c r="M130" s="1"/>
      <c r="N130" s="1"/>
      <c r="O130" s="1"/>
      <c r="P130" s="1"/>
      <c r="Q130" s="3"/>
      <c r="R130" s="3"/>
      <c r="S130" s="3"/>
      <c r="T130" s="3"/>
      <c r="U130" s="3"/>
      <c r="V130" s="3"/>
      <c r="W130" s="3"/>
      <c r="X130" s="3"/>
      <c r="Y130" s="3"/>
      <c r="Z130" s="3"/>
    </row>
    <row r="131" ht="14.25" customHeight="1">
      <c r="A131" s="1"/>
      <c r="B131" s="1"/>
      <c r="C131" s="1"/>
      <c r="D131" s="1"/>
      <c r="E131" s="1"/>
      <c r="F131" s="1"/>
      <c r="G131" s="1"/>
      <c r="H131" s="1"/>
      <c r="I131" s="1"/>
      <c r="J131" s="1"/>
      <c r="K131" s="1"/>
      <c r="L131" s="1"/>
      <c r="M131" s="1"/>
      <c r="N131" s="1"/>
      <c r="O131" s="1"/>
      <c r="P131" s="1"/>
      <c r="Q131" s="3"/>
      <c r="R131" s="3"/>
      <c r="S131" s="3"/>
      <c r="T131" s="3"/>
      <c r="U131" s="3"/>
      <c r="V131" s="3"/>
      <c r="W131" s="3"/>
      <c r="X131" s="3"/>
      <c r="Y131" s="3"/>
      <c r="Z131" s="3"/>
    </row>
    <row r="132" ht="14.25" customHeight="1">
      <c r="A132" s="1"/>
      <c r="B132" s="1"/>
      <c r="C132" s="1"/>
      <c r="D132" s="1"/>
      <c r="E132" s="1"/>
      <c r="F132" s="1"/>
      <c r="G132" s="1"/>
      <c r="H132" s="1"/>
      <c r="I132" s="1"/>
      <c r="J132" s="1"/>
      <c r="K132" s="1"/>
      <c r="L132" s="1"/>
      <c r="M132" s="1"/>
      <c r="N132" s="1"/>
      <c r="O132" s="1"/>
      <c r="P132" s="1"/>
      <c r="Q132" s="3"/>
      <c r="R132" s="3"/>
      <c r="S132" s="3"/>
      <c r="T132" s="3"/>
      <c r="U132" s="3"/>
      <c r="V132" s="3"/>
      <c r="W132" s="3"/>
      <c r="X132" s="3"/>
      <c r="Y132" s="3"/>
      <c r="Z132" s="3"/>
    </row>
    <row r="133" ht="14.25" customHeight="1">
      <c r="A133" s="1"/>
      <c r="B133" s="1"/>
      <c r="C133" s="1"/>
      <c r="D133" s="1"/>
      <c r="E133" s="1"/>
      <c r="F133" s="1"/>
      <c r="G133" s="1"/>
      <c r="H133" s="1"/>
      <c r="I133" s="1"/>
      <c r="J133" s="1"/>
      <c r="K133" s="1"/>
      <c r="L133" s="1"/>
      <c r="M133" s="1"/>
      <c r="N133" s="1"/>
      <c r="O133" s="1"/>
      <c r="P133" s="1"/>
      <c r="Q133" s="3"/>
      <c r="R133" s="3"/>
      <c r="S133" s="3"/>
      <c r="T133" s="3"/>
      <c r="U133" s="3"/>
      <c r="V133" s="3"/>
      <c r="W133" s="3"/>
      <c r="X133" s="3"/>
      <c r="Y133" s="3"/>
      <c r="Z133" s="3"/>
    </row>
    <row r="134" ht="14.25" customHeight="1">
      <c r="A134" s="1"/>
      <c r="B134" s="1"/>
      <c r="C134" s="1"/>
      <c r="D134" s="1"/>
      <c r="E134" s="1"/>
      <c r="F134" s="1"/>
      <c r="G134" s="1"/>
      <c r="H134" s="1"/>
      <c r="I134" s="1"/>
      <c r="J134" s="1"/>
      <c r="K134" s="1"/>
      <c r="L134" s="1"/>
      <c r="M134" s="1"/>
      <c r="N134" s="1"/>
      <c r="O134" s="1"/>
      <c r="P134" s="1"/>
      <c r="Q134" s="3"/>
      <c r="R134" s="3"/>
      <c r="S134" s="3"/>
      <c r="T134" s="3"/>
      <c r="U134" s="3"/>
      <c r="V134" s="3"/>
      <c r="W134" s="3"/>
      <c r="X134" s="3"/>
      <c r="Y134" s="3"/>
      <c r="Z134" s="3"/>
    </row>
    <row r="135" ht="14.25" customHeight="1">
      <c r="A135" s="1"/>
      <c r="B135" s="1"/>
      <c r="C135" s="1"/>
      <c r="D135" s="1"/>
      <c r="E135" s="1"/>
      <c r="F135" s="1"/>
      <c r="G135" s="1"/>
      <c r="H135" s="1"/>
      <c r="I135" s="1"/>
      <c r="J135" s="1"/>
      <c r="K135" s="1"/>
      <c r="L135" s="1"/>
      <c r="M135" s="1"/>
      <c r="N135" s="1"/>
      <c r="O135" s="1"/>
      <c r="P135" s="1"/>
      <c r="Q135" s="3"/>
      <c r="R135" s="3"/>
      <c r="S135" s="3"/>
      <c r="T135" s="3"/>
      <c r="U135" s="3"/>
      <c r="V135" s="3"/>
      <c r="W135" s="3"/>
      <c r="X135" s="3"/>
      <c r="Y135" s="3"/>
      <c r="Z135" s="3"/>
    </row>
    <row r="136" ht="14.25" customHeight="1">
      <c r="A136" s="1"/>
      <c r="B136" s="1"/>
      <c r="C136" s="1"/>
      <c r="D136" s="1"/>
      <c r="E136" s="1"/>
      <c r="F136" s="1"/>
      <c r="G136" s="1"/>
      <c r="H136" s="1"/>
      <c r="I136" s="1"/>
      <c r="J136" s="1"/>
      <c r="K136" s="1"/>
      <c r="L136" s="1"/>
      <c r="M136" s="1"/>
      <c r="N136" s="1"/>
      <c r="O136" s="1"/>
      <c r="P136" s="1"/>
      <c r="Q136" s="3"/>
      <c r="R136" s="3"/>
      <c r="S136" s="3"/>
      <c r="T136" s="3"/>
      <c r="U136" s="3"/>
      <c r="V136" s="3"/>
      <c r="W136" s="3"/>
      <c r="X136" s="3"/>
      <c r="Y136" s="3"/>
      <c r="Z136" s="3"/>
    </row>
    <row r="137" ht="14.25" customHeight="1">
      <c r="A137" s="1"/>
      <c r="B137" s="1"/>
      <c r="C137" s="1"/>
      <c r="D137" s="1"/>
      <c r="E137" s="1"/>
      <c r="F137" s="1"/>
      <c r="G137" s="1"/>
      <c r="H137" s="1"/>
      <c r="I137" s="1"/>
      <c r="J137" s="1"/>
      <c r="K137" s="1"/>
      <c r="L137" s="1"/>
      <c r="M137" s="1"/>
      <c r="N137" s="1"/>
      <c r="O137" s="1"/>
      <c r="P137" s="1"/>
      <c r="Q137" s="3"/>
      <c r="R137" s="3"/>
      <c r="S137" s="3"/>
      <c r="T137" s="3"/>
      <c r="U137" s="3"/>
      <c r="V137" s="3"/>
      <c r="W137" s="3"/>
      <c r="X137" s="3"/>
      <c r="Y137" s="3"/>
      <c r="Z137" s="3"/>
    </row>
    <row r="138" ht="14.25" customHeight="1">
      <c r="A138" s="1"/>
      <c r="B138" s="1"/>
      <c r="C138" s="1"/>
      <c r="D138" s="1"/>
      <c r="E138" s="1"/>
      <c r="F138" s="1"/>
      <c r="G138" s="1"/>
      <c r="H138" s="1"/>
      <c r="I138" s="1"/>
      <c r="J138" s="1"/>
      <c r="K138" s="1"/>
      <c r="L138" s="1"/>
      <c r="M138" s="1"/>
      <c r="N138" s="1"/>
      <c r="O138" s="1"/>
      <c r="P138" s="1"/>
      <c r="Q138" s="3"/>
      <c r="R138" s="3"/>
      <c r="S138" s="3"/>
      <c r="T138" s="3"/>
      <c r="U138" s="3"/>
      <c r="V138" s="3"/>
      <c r="W138" s="3"/>
      <c r="X138" s="3"/>
      <c r="Y138" s="3"/>
      <c r="Z138" s="3"/>
    </row>
    <row r="139" ht="14.25" customHeight="1">
      <c r="A139" s="1"/>
      <c r="B139" s="1"/>
      <c r="C139" s="1"/>
      <c r="D139" s="1"/>
      <c r="E139" s="1"/>
      <c r="F139" s="1"/>
      <c r="G139" s="1"/>
      <c r="H139" s="1"/>
      <c r="I139" s="1"/>
      <c r="J139" s="1"/>
      <c r="K139" s="1"/>
      <c r="L139" s="1"/>
      <c r="M139" s="1"/>
      <c r="N139" s="1"/>
      <c r="O139" s="1"/>
      <c r="P139" s="1"/>
      <c r="Q139" s="3"/>
      <c r="R139" s="3"/>
      <c r="S139" s="3"/>
      <c r="T139" s="3"/>
      <c r="U139" s="3"/>
      <c r="V139" s="3"/>
      <c r="W139" s="3"/>
      <c r="X139" s="3"/>
      <c r="Y139" s="3"/>
      <c r="Z139" s="3"/>
    </row>
    <row r="140" ht="14.25" customHeight="1">
      <c r="A140" s="1"/>
      <c r="B140" s="1"/>
      <c r="C140" s="1"/>
      <c r="D140" s="1"/>
      <c r="E140" s="1"/>
      <c r="F140" s="1"/>
      <c r="G140" s="1"/>
      <c r="H140" s="1"/>
      <c r="I140" s="1"/>
      <c r="J140" s="1"/>
      <c r="K140" s="1"/>
      <c r="L140" s="1"/>
      <c r="M140" s="1"/>
      <c r="N140" s="1"/>
      <c r="O140" s="1"/>
      <c r="P140" s="1"/>
      <c r="Q140" s="3"/>
      <c r="R140" s="3"/>
      <c r="S140" s="3"/>
      <c r="T140" s="3"/>
      <c r="U140" s="3"/>
      <c r="V140" s="3"/>
      <c r="W140" s="3"/>
      <c r="X140" s="3"/>
      <c r="Y140" s="3"/>
      <c r="Z140" s="3"/>
    </row>
    <row r="141" ht="14.25" customHeight="1">
      <c r="A141" s="1"/>
      <c r="B141" s="1"/>
      <c r="C141" s="1"/>
      <c r="D141" s="1"/>
      <c r="E141" s="1"/>
      <c r="F141" s="1"/>
      <c r="G141" s="1"/>
      <c r="H141" s="1"/>
      <c r="I141" s="1"/>
      <c r="J141" s="1"/>
      <c r="K141" s="1"/>
      <c r="L141" s="1"/>
      <c r="M141" s="1"/>
      <c r="N141" s="1"/>
      <c r="O141" s="1"/>
      <c r="P141" s="1"/>
      <c r="Q141" s="3"/>
      <c r="R141" s="3"/>
      <c r="S141" s="3"/>
      <c r="T141" s="3"/>
      <c r="U141" s="3"/>
      <c r="V141" s="3"/>
      <c r="W141" s="3"/>
      <c r="X141" s="3"/>
      <c r="Y141" s="3"/>
      <c r="Z141" s="3"/>
    </row>
    <row r="142" ht="14.25" customHeight="1">
      <c r="A142" s="1"/>
      <c r="B142" s="1"/>
      <c r="C142" s="1"/>
      <c r="D142" s="1"/>
      <c r="E142" s="1"/>
      <c r="F142" s="1"/>
      <c r="G142" s="1"/>
      <c r="H142" s="1"/>
      <c r="I142" s="1"/>
      <c r="J142" s="1"/>
      <c r="K142" s="1"/>
      <c r="L142" s="1"/>
      <c r="M142" s="1"/>
      <c r="N142" s="1"/>
      <c r="O142" s="1"/>
      <c r="P142" s="1"/>
      <c r="Q142" s="3"/>
      <c r="R142" s="3"/>
      <c r="S142" s="3"/>
      <c r="T142" s="3"/>
      <c r="U142" s="3"/>
      <c r="V142" s="3"/>
      <c r="W142" s="3"/>
      <c r="X142" s="3"/>
      <c r="Y142" s="3"/>
      <c r="Z142" s="3"/>
    </row>
    <row r="143" ht="14.25" customHeight="1">
      <c r="A143" s="1"/>
      <c r="B143" s="1"/>
      <c r="C143" s="1"/>
      <c r="D143" s="1"/>
      <c r="E143" s="1"/>
      <c r="F143" s="1"/>
      <c r="G143" s="1"/>
      <c r="H143" s="1"/>
      <c r="I143" s="1"/>
      <c r="J143" s="1"/>
      <c r="K143" s="1"/>
      <c r="L143" s="1"/>
      <c r="M143" s="1"/>
      <c r="N143" s="1"/>
      <c r="O143" s="1"/>
      <c r="P143" s="1"/>
      <c r="Q143" s="3"/>
      <c r="R143" s="3"/>
      <c r="S143" s="3"/>
      <c r="T143" s="3"/>
      <c r="U143" s="3"/>
      <c r="V143" s="3"/>
      <c r="W143" s="3"/>
      <c r="X143" s="3"/>
      <c r="Y143" s="3"/>
      <c r="Z143" s="3"/>
    </row>
    <row r="144" ht="14.25" customHeight="1">
      <c r="A144" s="1"/>
      <c r="B144" s="1"/>
      <c r="C144" s="1"/>
      <c r="D144" s="1"/>
      <c r="E144" s="1"/>
      <c r="F144" s="1"/>
      <c r="G144" s="1"/>
      <c r="H144" s="1"/>
      <c r="I144" s="1"/>
      <c r="J144" s="1"/>
      <c r="K144" s="1"/>
      <c r="L144" s="1"/>
      <c r="M144" s="1"/>
      <c r="N144" s="1"/>
      <c r="O144" s="1"/>
      <c r="P144" s="1"/>
      <c r="Q144" s="3"/>
      <c r="R144" s="3"/>
      <c r="S144" s="3"/>
      <c r="T144" s="3"/>
      <c r="U144" s="3"/>
      <c r="V144" s="3"/>
      <c r="W144" s="3"/>
      <c r="X144" s="3"/>
      <c r="Y144" s="3"/>
      <c r="Z144" s="3"/>
    </row>
    <row r="145" ht="14.25" customHeight="1">
      <c r="A145" s="1"/>
      <c r="B145" s="1"/>
      <c r="C145" s="1"/>
      <c r="D145" s="1"/>
      <c r="E145" s="1"/>
      <c r="F145" s="1"/>
      <c r="G145" s="1"/>
      <c r="H145" s="1"/>
      <c r="I145" s="1"/>
      <c r="J145" s="1"/>
      <c r="K145" s="1"/>
      <c r="L145" s="1"/>
      <c r="M145" s="1"/>
      <c r="N145" s="1"/>
      <c r="O145" s="1"/>
      <c r="P145" s="1"/>
      <c r="Q145" s="3"/>
      <c r="R145" s="3"/>
      <c r="S145" s="3"/>
      <c r="T145" s="3"/>
      <c r="U145" s="3"/>
      <c r="V145" s="3"/>
      <c r="W145" s="3"/>
      <c r="X145" s="3"/>
      <c r="Y145" s="3"/>
      <c r="Z145" s="3"/>
    </row>
    <row r="146" ht="14.25" customHeight="1">
      <c r="A146" s="1"/>
      <c r="B146" s="1"/>
      <c r="C146" s="1"/>
      <c r="D146" s="1"/>
      <c r="E146" s="1"/>
      <c r="F146" s="1"/>
      <c r="G146" s="1"/>
      <c r="H146" s="1"/>
      <c r="I146" s="1"/>
      <c r="J146" s="1"/>
      <c r="K146" s="1"/>
      <c r="L146" s="1"/>
      <c r="M146" s="1"/>
      <c r="N146" s="1"/>
      <c r="O146" s="1"/>
      <c r="P146" s="1"/>
      <c r="Q146" s="3"/>
      <c r="R146" s="3"/>
      <c r="S146" s="3"/>
      <c r="T146" s="3"/>
      <c r="U146" s="3"/>
      <c r="V146" s="3"/>
      <c r="W146" s="3"/>
      <c r="X146" s="3"/>
      <c r="Y146" s="3"/>
      <c r="Z146" s="3"/>
    </row>
    <row r="147" ht="14.25" customHeight="1">
      <c r="A147" s="1"/>
      <c r="B147" s="1"/>
      <c r="C147" s="1"/>
      <c r="D147" s="1"/>
      <c r="E147" s="1"/>
      <c r="F147" s="1"/>
      <c r="G147" s="1"/>
      <c r="H147" s="1"/>
      <c r="I147" s="1"/>
      <c r="J147" s="1"/>
      <c r="K147" s="1"/>
      <c r="L147" s="1"/>
      <c r="M147" s="1"/>
      <c r="N147" s="1"/>
      <c r="O147" s="1"/>
      <c r="P147" s="1"/>
      <c r="Q147" s="3"/>
      <c r="R147" s="3"/>
      <c r="S147" s="3"/>
      <c r="T147" s="3"/>
      <c r="U147" s="3"/>
      <c r="V147" s="3"/>
      <c r="W147" s="3"/>
      <c r="X147" s="3"/>
      <c r="Y147" s="3"/>
      <c r="Z147" s="3"/>
    </row>
    <row r="148" ht="14.25" customHeight="1">
      <c r="A148" s="1"/>
      <c r="B148" s="1"/>
      <c r="C148" s="1"/>
      <c r="D148" s="1"/>
      <c r="E148" s="1"/>
      <c r="F148" s="1"/>
      <c r="G148" s="1"/>
      <c r="H148" s="1"/>
      <c r="I148" s="1"/>
      <c r="J148" s="1"/>
      <c r="K148" s="1"/>
      <c r="L148" s="1"/>
      <c r="M148" s="1"/>
      <c r="N148" s="1"/>
      <c r="O148" s="1"/>
      <c r="P148" s="1"/>
      <c r="Q148" s="3"/>
      <c r="R148" s="3"/>
      <c r="S148" s="3"/>
      <c r="T148" s="3"/>
      <c r="U148" s="3"/>
      <c r="V148" s="3"/>
      <c r="W148" s="3"/>
      <c r="X148" s="3"/>
      <c r="Y148" s="3"/>
      <c r="Z148" s="3"/>
    </row>
    <row r="149" ht="14.25" customHeight="1">
      <c r="A149" s="1"/>
      <c r="B149" s="1"/>
      <c r="C149" s="1"/>
      <c r="D149" s="1"/>
      <c r="E149" s="1"/>
      <c r="F149" s="1"/>
      <c r="G149" s="1"/>
      <c r="H149" s="1"/>
      <c r="I149" s="1"/>
      <c r="J149" s="1"/>
      <c r="K149" s="1"/>
      <c r="L149" s="1"/>
      <c r="M149" s="1"/>
      <c r="N149" s="1"/>
      <c r="O149" s="1"/>
      <c r="P149" s="1"/>
      <c r="Q149" s="3"/>
      <c r="R149" s="3"/>
      <c r="S149" s="3"/>
      <c r="T149" s="3"/>
      <c r="U149" s="3"/>
      <c r="V149" s="3"/>
      <c r="W149" s="3"/>
      <c r="X149" s="3"/>
      <c r="Y149" s="3"/>
      <c r="Z149" s="3"/>
    </row>
    <row r="150" ht="14.25" customHeight="1">
      <c r="A150" s="1"/>
      <c r="B150" s="1"/>
      <c r="C150" s="1"/>
      <c r="D150" s="1"/>
      <c r="E150" s="1"/>
      <c r="F150" s="1"/>
      <c r="G150" s="1"/>
      <c r="H150" s="1"/>
      <c r="I150" s="1"/>
      <c r="J150" s="1"/>
      <c r="K150" s="1"/>
      <c r="L150" s="1"/>
      <c r="M150" s="1"/>
      <c r="N150" s="1"/>
      <c r="O150" s="1"/>
      <c r="P150" s="1"/>
      <c r="Q150" s="3"/>
      <c r="R150" s="3"/>
      <c r="S150" s="3"/>
      <c r="T150" s="3"/>
      <c r="U150" s="3"/>
      <c r="V150" s="3"/>
      <c r="W150" s="3"/>
      <c r="X150" s="3"/>
      <c r="Y150" s="3"/>
      <c r="Z150" s="3"/>
    </row>
    <row r="151" ht="14.25" customHeight="1">
      <c r="A151" s="1"/>
      <c r="B151" s="1"/>
      <c r="C151" s="1"/>
      <c r="D151" s="1"/>
      <c r="E151" s="1"/>
      <c r="F151" s="1"/>
      <c r="G151" s="1"/>
      <c r="H151" s="1"/>
      <c r="I151" s="1"/>
      <c r="J151" s="1"/>
      <c r="K151" s="1"/>
      <c r="L151" s="1"/>
      <c r="M151" s="1"/>
      <c r="N151" s="1"/>
      <c r="O151" s="1"/>
      <c r="P151" s="1"/>
      <c r="Q151" s="3"/>
      <c r="R151" s="3"/>
      <c r="S151" s="3"/>
      <c r="T151" s="3"/>
      <c r="U151" s="3"/>
      <c r="V151" s="3"/>
      <c r="W151" s="3"/>
      <c r="X151" s="3"/>
      <c r="Y151" s="3"/>
      <c r="Z151" s="3"/>
    </row>
    <row r="152" ht="14.25" customHeight="1">
      <c r="A152" s="1"/>
      <c r="B152" s="1"/>
      <c r="C152" s="1"/>
      <c r="D152" s="1"/>
      <c r="E152" s="1"/>
      <c r="F152" s="1"/>
      <c r="G152" s="1"/>
      <c r="H152" s="1"/>
      <c r="I152" s="1"/>
      <c r="J152" s="1"/>
      <c r="K152" s="1"/>
      <c r="L152" s="1"/>
      <c r="M152" s="1"/>
      <c r="N152" s="1"/>
      <c r="O152" s="1"/>
      <c r="P152" s="1"/>
      <c r="Q152" s="3"/>
      <c r="R152" s="3"/>
      <c r="S152" s="3"/>
      <c r="T152" s="3"/>
      <c r="U152" s="3"/>
      <c r="V152" s="3"/>
      <c r="W152" s="3"/>
      <c r="X152" s="3"/>
      <c r="Y152" s="3"/>
      <c r="Z152" s="3"/>
    </row>
    <row r="153" ht="14.25" customHeight="1">
      <c r="A153" s="1"/>
      <c r="B153" s="1"/>
      <c r="C153" s="1"/>
      <c r="D153" s="1"/>
      <c r="E153" s="1"/>
      <c r="F153" s="1"/>
      <c r="G153" s="1"/>
      <c r="H153" s="1"/>
      <c r="I153" s="1"/>
      <c r="J153" s="1"/>
      <c r="K153" s="1"/>
      <c r="L153" s="1"/>
      <c r="M153" s="1"/>
      <c r="N153" s="1"/>
      <c r="O153" s="1"/>
      <c r="P153" s="1"/>
      <c r="Q153" s="3"/>
      <c r="R153" s="3"/>
      <c r="S153" s="3"/>
      <c r="T153" s="3"/>
      <c r="U153" s="3"/>
      <c r="V153" s="3"/>
      <c r="W153" s="3"/>
      <c r="X153" s="3"/>
      <c r="Y153" s="3"/>
      <c r="Z153" s="3"/>
    </row>
    <row r="154" ht="14.25" customHeight="1">
      <c r="A154" s="1"/>
      <c r="B154" s="1"/>
      <c r="C154" s="1"/>
      <c r="D154" s="1"/>
      <c r="E154" s="1"/>
      <c r="F154" s="1"/>
      <c r="G154" s="1"/>
      <c r="H154" s="1"/>
      <c r="I154" s="1"/>
      <c r="J154" s="1"/>
      <c r="K154" s="1"/>
      <c r="L154" s="1"/>
      <c r="M154" s="1"/>
      <c r="N154" s="1"/>
      <c r="O154" s="1"/>
      <c r="P154" s="1"/>
      <c r="Q154" s="3"/>
      <c r="R154" s="3"/>
      <c r="S154" s="3"/>
      <c r="T154" s="3"/>
      <c r="U154" s="3"/>
      <c r="V154" s="3"/>
      <c r="W154" s="3"/>
      <c r="X154" s="3"/>
      <c r="Y154" s="3"/>
      <c r="Z154" s="3"/>
    </row>
    <row r="155" ht="14.25" customHeight="1">
      <c r="A155" s="1"/>
      <c r="B155" s="1"/>
      <c r="C155" s="1"/>
      <c r="D155" s="1"/>
      <c r="E155" s="1"/>
      <c r="F155" s="1"/>
      <c r="G155" s="1"/>
      <c r="H155" s="1"/>
      <c r="I155" s="1"/>
      <c r="J155" s="1"/>
      <c r="K155" s="1"/>
      <c r="L155" s="1"/>
      <c r="M155" s="1"/>
      <c r="N155" s="1"/>
      <c r="O155" s="1"/>
      <c r="P155" s="1"/>
      <c r="Q155" s="3"/>
      <c r="R155" s="3"/>
      <c r="S155" s="3"/>
      <c r="T155" s="3"/>
      <c r="U155" s="3"/>
      <c r="V155" s="3"/>
      <c r="W155" s="3"/>
      <c r="X155" s="3"/>
      <c r="Y155" s="3"/>
      <c r="Z155" s="3"/>
    </row>
    <row r="156" ht="14.25" customHeight="1">
      <c r="A156" s="1"/>
      <c r="B156" s="1"/>
      <c r="C156" s="1"/>
      <c r="D156" s="1"/>
      <c r="E156" s="1"/>
      <c r="F156" s="1"/>
      <c r="G156" s="1"/>
      <c r="H156" s="1"/>
      <c r="I156" s="1"/>
      <c r="J156" s="1"/>
      <c r="K156" s="1"/>
      <c r="L156" s="1"/>
      <c r="M156" s="1"/>
      <c r="N156" s="1"/>
      <c r="O156" s="1"/>
      <c r="P156" s="1"/>
      <c r="Q156" s="3"/>
      <c r="R156" s="3"/>
      <c r="S156" s="3"/>
      <c r="T156" s="3"/>
      <c r="U156" s="3"/>
      <c r="V156" s="3"/>
      <c r="W156" s="3"/>
      <c r="X156" s="3"/>
      <c r="Y156" s="3"/>
      <c r="Z156" s="3"/>
    </row>
    <row r="157" ht="14.25" customHeight="1">
      <c r="A157" s="1"/>
      <c r="B157" s="1"/>
      <c r="C157" s="1"/>
      <c r="D157" s="1"/>
      <c r="E157" s="1"/>
      <c r="F157" s="1"/>
      <c r="G157" s="1"/>
      <c r="H157" s="1"/>
      <c r="I157" s="1"/>
      <c r="J157" s="1"/>
      <c r="K157" s="1"/>
      <c r="L157" s="1"/>
      <c r="M157" s="1"/>
      <c r="N157" s="1"/>
      <c r="O157" s="1"/>
      <c r="P157" s="1"/>
      <c r="Q157" s="3"/>
      <c r="R157" s="3"/>
      <c r="S157" s="3"/>
      <c r="T157" s="3"/>
      <c r="U157" s="3"/>
      <c r="V157" s="3"/>
      <c r="W157" s="3"/>
      <c r="X157" s="3"/>
      <c r="Y157" s="3"/>
      <c r="Z157" s="3"/>
    </row>
    <row r="158" ht="14.25" customHeight="1">
      <c r="A158" s="1"/>
      <c r="B158" s="1"/>
      <c r="C158" s="1"/>
      <c r="D158" s="1"/>
      <c r="E158" s="1"/>
      <c r="F158" s="1"/>
      <c r="G158" s="1"/>
      <c r="H158" s="1"/>
      <c r="I158" s="1"/>
      <c r="J158" s="1"/>
      <c r="K158" s="1"/>
      <c r="L158" s="1"/>
      <c r="M158" s="1"/>
      <c r="N158" s="1"/>
      <c r="O158" s="1"/>
      <c r="P158" s="1"/>
      <c r="Q158" s="3"/>
      <c r="R158" s="3"/>
      <c r="S158" s="3"/>
      <c r="T158" s="3"/>
      <c r="U158" s="3"/>
      <c r="V158" s="3"/>
      <c r="W158" s="3"/>
      <c r="X158" s="3"/>
      <c r="Y158" s="3"/>
      <c r="Z158" s="3"/>
    </row>
    <row r="159" ht="14.25" customHeight="1">
      <c r="A159" s="1"/>
      <c r="B159" s="1"/>
      <c r="C159" s="1"/>
      <c r="D159" s="1"/>
      <c r="E159" s="1"/>
      <c r="F159" s="1"/>
      <c r="G159" s="1"/>
      <c r="H159" s="1"/>
      <c r="I159" s="1"/>
      <c r="J159" s="1"/>
      <c r="K159" s="1"/>
      <c r="L159" s="1"/>
      <c r="M159" s="1"/>
      <c r="N159" s="1"/>
      <c r="O159" s="1"/>
      <c r="P159" s="1"/>
      <c r="Q159" s="3"/>
      <c r="R159" s="3"/>
      <c r="S159" s="3"/>
      <c r="T159" s="3"/>
      <c r="U159" s="3"/>
      <c r="V159" s="3"/>
      <c r="W159" s="3"/>
      <c r="X159" s="3"/>
      <c r="Y159" s="3"/>
      <c r="Z159" s="3"/>
    </row>
    <row r="160" ht="14.25" customHeight="1">
      <c r="A160" s="1"/>
      <c r="B160" s="1"/>
      <c r="C160" s="1"/>
      <c r="D160" s="1"/>
      <c r="E160" s="1"/>
      <c r="F160" s="1"/>
      <c r="G160" s="1"/>
      <c r="H160" s="1"/>
      <c r="I160" s="1"/>
      <c r="J160" s="1"/>
      <c r="K160" s="1"/>
      <c r="L160" s="1"/>
      <c r="M160" s="1"/>
      <c r="N160" s="1"/>
      <c r="O160" s="1"/>
      <c r="P160" s="1"/>
      <c r="Q160" s="3"/>
      <c r="R160" s="3"/>
      <c r="S160" s="3"/>
      <c r="T160" s="3"/>
      <c r="U160" s="3"/>
      <c r="V160" s="3"/>
      <c r="W160" s="3"/>
      <c r="X160" s="3"/>
      <c r="Y160" s="3"/>
      <c r="Z160" s="3"/>
    </row>
    <row r="161" ht="14.25" customHeight="1">
      <c r="A161" s="1"/>
      <c r="B161" s="1"/>
      <c r="C161" s="1"/>
      <c r="D161" s="1"/>
      <c r="E161" s="1"/>
      <c r="F161" s="1"/>
      <c r="G161" s="1"/>
      <c r="H161" s="1"/>
      <c r="I161" s="1"/>
      <c r="J161" s="1"/>
      <c r="K161" s="1"/>
      <c r="L161" s="1"/>
      <c r="M161" s="1"/>
      <c r="N161" s="1"/>
      <c r="O161" s="1"/>
      <c r="P161" s="1"/>
      <c r="Q161" s="3"/>
      <c r="R161" s="3"/>
      <c r="S161" s="3"/>
      <c r="T161" s="3"/>
      <c r="U161" s="3"/>
      <c r="V161" s="3"/>
      <c r="W161" s="3"/>
      <c r="X161" s="3"/>
      <c r="Y161" s="3"/>
      <c r="Z161" s="3"/>
    </row>
    <row r="162" ht="14.25" customHeight="1">
      <c r="A162" s="1"/>
      <c r="B162" s="1"/>
      <c r="C162" s="1"/>
      <c r="D162" s="1"/>
      <c r="E162" s="1"/>
      <c r="F162" s="1"/>
      <c r="G162" s="1"/>
      <c r="H162" s="1"/>
      <c r="I162" s="1"/>
      <c r="J162" s="1"/>
      <c r="K162" s="1"/>
      <c r="L162" s="1"/>
      <c r="M162" s="1"/>
      <c r="N162" s="1"/>
      <c r="O162" s="1"/>
      <c r="P162" s="1"/>
      <c r="Q162" s="3"/>
      <c r="R162" s="3"/>
      <c r="S162" s="3"/>
      <c r="T162" s="3"/>
      <c r="U162" s="3"/>
      <c r="V162" s="3"/>
      <c r="W162" s="3"/>
      <c r="X162" s="3"/>
      <c r="Y162" s="3"/>
      <c r="Z162" s="3"/>
    </row>
    <row r="163" ht="14.25" customHeight="1">
      <c r="A163" s="1"/>
      <c r="B163" s="1"/>
      <c r="C163" s="1"/>
      <c r="D163" s="1"/>
      <c r="E163" s="1"/>
      <c r="F163" s="1"/>
      <c r="G163" s="1"/>
      <c r="H163" s="1"/>
      <c r="I163" s="1"/>
      <c r="J163" s="1"/>
      <c r="K163" s="1"/>
      <c r="L163" s="1"/>
      <c r="M163" s="1"/>
      <c r="N163" s="1"/>
      <c r="O163" s="1"/>
      <c r="P163" s="1"/>
      <c r="Q163" s="3"/>
      <c r="R163" s="3"/>
      <c r="S163" s="3"/>
      <c r="T163" s="3"/>
      <c r="U163" s="3"/>
      <c r="V163" s="3"/>
      <c r="W163" s="3"/>
      <c r="X163" s="3"/>
      <c r="Y163" s="3"/>
      <c r="Z163" s="3"/>
    </row>
    <row r="164" ht="14.25" customHeight="1">
      <c r="A164" s="1"/>
      <c r="B164" s="1"/>
      <c r="C164" s="1"/>
      <c r="D164" s="1"/>
      <c r="E164" s="1"/>
      <c r="F164" s="1"/>
      <c r="G164" s="1"/>
      <c r="H164" s="1"/>
      <c r="I164" s="1"/>
      <c r="J164" s="1"/>
      <c r="K164" s="1"/>
      <c r="L164" s="1"/>
      <c r="M164" s="1"/>
      <c r="N164" s="1"/>
      <c r="O164" s="1"/>
      <c r="P164" s="1"/>
      <c r="Q164" s="3"/>
      <c r="R164" s="3"/>
      <c r="S164" s="3"/>
      <c r="T164" s="3"/>
      <c r="U164" s="3"/>
      <c r="V164" s="3"/>
      <c r="W164" s="3"/>
      <c r="X164" s="3"/>
      <c r="Y164" s="3"/>
      <c r="Z164" s="3"/>
    </row>
    <row r="165" ht="14.25" customHeight="1">
      <c r="A165" s="1"/>
      <c r="B165" s="1"/>
      <c r="C165" s="1"/>
      <c r="D165" s="1"/>
      <c r="E165" s="1"/>
      <c r="F165" s="1"/>
      <c r="G165" s="1"/>
      <c r="H165" s="1"/>
      <c r="I165" s="1"/>
      <c r="J165" s="1"/>
      <c r="K165" s="1"/>
      <c r="L165" s="1"/>
      <c r="M165" s="1"/>
      <c r="N165" s="1"/>
      <c r="O165" s="1"/>
      <c r="P165" s="1"/>
      <c r="Q165" s="3"/>
      <c r="R165" s="3"/>
      <c r="S165" s="3"/>
      <c r="T165" s="3"/>
      <c r="U165" s="3"/>
      <c r="V165" s="3"/>
      <c r="W165" s="3"/>
      <c r="X165" s="3"/>
      <c r="Y165" s="3"/>
      <c r="Z165" s="3"/>
    </row>
    <row r="166" ht="14.25" customHeight="1">
      <c r="A166" s="1"/>
      <c r="B166" s="1"/>
      <c r="C166" s="1"/>
      <c r="D166" s="1"/>
      <c r="E166" s="1"/>
      <c r="F166" s="1"/>
      <c r="G166" s="1"/>
      <c r="H166" s="1"/>
      <c r="I166" s="1"/>
      <c r="J166" s="1"/>
      <c r="K166" s="1"/>
      <c r="L166" s="1"/>
      <c r="M166" s="1"/>
      <c r="N166" s="1"/>
      <c r="O166" s="1"/>
      <c r="P166" s="1"/>
      <c r="Q166" s="3"/>
      <c r="R166" s="3"/>
      <c r="S166" s="3"/>
      <c r="T166" s="3"/>
      <c r="U166" s="3"/>
      <c r="V166" s="3"/>
      <c r="W166" s="3"/>
      <c r="X166" s="3"/>
      <c r="Y166" s="3"/>
      <c r="Z166" s="3"/>
    </row>
    <row r="167" ht="14.25" customHeight="1">
      <c r="A167" s="1"/>
      <c r="B167" s="1"/>
      <c r="C167" s="1"/>
      <c r="D167" s="1"/>
      <c r="E167" s="1"/>
      <c r="F167" s="1"/>
      <c r="G167" s="1"/>
      <c r="H167" s="1"/>
      <c r="I167" s="1"/>
      <c r="J167" s="1"/>
      <c r="K167" s="1"/>
      <c r="L167" s="1"/>
      <c r="M167" s="1"/>
      <c r="N167" s="1"/>
      <c r="O167" s="1"/>
      <c r="P167" s="1"/>
      <c r="Q167" s="3"/>
      <c r="R167" s="3"/>
      <c r="S167" s="3"/>
      <c r="T167" s="3"/>
      <c r="U167" s="3"/>
      <c r="V167" s="3"/>
      <c r="W167" s="3"/>
      <c r="X167" s="3"/>
      <c r="Y167" s="3"/>
      <c r="Z167" s="3"/>
    </row>
    <row r="168" ht="14.25" customHeight="1">
      <c r="A168" s="1"/>
      <c r="B168" s="1"/>
      <c r="C168" s="1"/>
      <c r="D168" s="1"/>
      <c r="E168" s="1"/>
      <c r="F168" s="1"/>
      <c r="G168" s="1"/>
      <c r="H168" s="1"/>
      <c r="I168" s="1"/>
      <c r="J168" s="1"/>
      <c r="K168" s="1"/>
      <c r="L168" s="1"/>
      <c r="M168" s="1"/>
      <c r="N168" s="1"/>
      <c r="O168" s="1"/>
      <c r="P168" s="1"/>
      <c r="Q168" s="3"/>
      <c r="R168" s="3"/>
      <c r="S168" s="3"/>
      <c r="T168" s="3"/>
      <c r="U168" s="3"/>
      <c r="V168" s="3"/>
      <c r="W168" s="3"/>
      <c r="X168" s="3"/>
      <c r="Y168" s="3"/>
      <c r="Z168" s="3"/>
    </row>
    <row r="169" ht="14.25" customHeight="1">
      <c r="A169" s="1"/>
      <c r="B169" s="1"/>
      <c r="C169" s="1"/>
      <c r="D169" s="1"/>
      <c r="E169" s="1"/>
      <c r="F169" s="1"/>
      <c r="G169" s="1"/>
      <c r="H169" s="1"/>
      <c r="I169" s="1"/>
      <c r="J169" s="1"/>
      <c r="K169" s="1"/>
      <c r="L169" s="1"/>
      <c r="M169" s="1"/>
      <c r="N169" s="1"/>
      <c r="O169" s="1"/>
      <c r="P169" s="1"/>
      <c r="Q169" s="3"/>
      <c r="R169" s="3"/>
      <c r="S169" s="3"/>
      <c r="T169" s="3"/>
      <c r="U169" s="3"/>
      <c r="V169" s="3"/>
      <c r="W169" s="3"/>
      <c r="X169" s="3"/>
      <c r="Y169" s="3"/>
      <c r="Z169" s="3"/>
    </row>
    <row r="170" ht="14.25" customHeight="1">
      <c r="A170" s="1"/>
      <c r="B170" s="1"/>
      <c r="C170" s="1"/>
      <c r="D170" s="1"/>
      <c r="E170" s="1"/>
      <c r="F170" s="1"/>
      <c r="G170" s="1"/>
      <c r="H170" s="1"/>
      <c r="I170" s="1"/>
      <c r="J170" s="1"/>
      <c r="K170" s="1"/>
      <c r="L170" s="1"/>
      <c r="M170" s="1"/>
      <c r="N170" s="1"/>
      <c r="O170" s="1"/>
      <c r="P170" s="1"/>
      <c r="Q170" s="3"/>
      <c r="R170" s="3"/>
      <c r="S170" s="3"/>
      <c r="T170" s="3"/>
      <c r="U170" s="3"/>
      <c r="V170" s="3"/>
      <c r="W170" s="3"/>
      <c r="X170" s="3"/>
      <c r="Y170" s="3"/>
      <c r="Z170" s="3"/>
    </row>
    <row r="171" ht="14.25" customHeight="1">
      <c r="A171" s="1"/>
      <c r="B171" s="1"/>
      <c r="C171" s="1"/>
      <c r="D171" s="1"/>
      <c r="E171" s="1"/>
      <c r="F171" s="1"/>
      <c r="G171" s="1"/>
      <c r="H171" s="1"/>
      <c r="I171" s="1"/>
      <c r="J171" s="1"/>
      <c r="K171" s="1"/>
      <c r="L171" s="1"/>
      <c r="M171" s="1"/>
      <c r="N171" s="1"/>
      <c r="O171" s="1"/>
      <c r="P171" s="1"/>
      <c r="Q171" s="3"/>
      <c r="R171" s="3"/>
      <c r="S171" s="3"/>
      <c r="T171" s="3"/>
      <c r="U171" s="3"/>
      <c r="V171" s="3"/>
      <c r="W171" s="3"/>
      <c r="X171" s="3"/>
      <c r="Y171" s="3"/>
      <c r="Z171" s="3"/>
    </row>
    <row r="172" ht="14.25" customHeight="1">
      <c r="A172" s="1"/>
      <c r="B172" s="1"/>
      <c r="C172" s="1"/>
      <c r="D172" s="1"/>
      <c r="E172" s="1"/>
      <c r="F172" s="1"/>
      <c r="G172" s="1"/>
      <c r="H172" s="1"/>
      <c r="I172" s="1"/>
      <c r="J172" s="1"/>
      <c r="K172" s="1"/>
      <c r="L172" s="1"/>
      <c r="M172" s="1"/>
      <c r="N172" s="1"/>
      <c r="O172" s="1"/>
      <c r="P172" s="1"/>
      <c r="Q172" s="3"/>
      <c r="R172" s="3"/>
      <c r="S172" s="3"/>
      <c r="T172" s="3"/>
      <c r="U172" s="3"/>
      <c r="V172" s="3"/>
      <c r="W172" s="3"/>
      <c r="X172" s="3"/>
      <c r="Y172" s="3"/>
      <c r="Z172" s="3"/>
    </row>
    <row r="173" ht="14.25" customHeight="1">
      <c r="A173" s="1"/>
      <c r="B173" s="1"/>
      <c r="C173" s="1"/>
      <c r="D173" s="1"/>
      <c r="E173" s="1"/>
      <c r="F173" s="1"/>
      <c r="G173" s="1"/>
      <c r="H173" s="1"/>
      <c r="I173" s="1"/>
      <c r="J173" s="1"/>
      <c r="K173" s="1"/>
      <c r="L173" s="1"/>
      <c r="M173" s="1"/>
      <c r="N173" s="1"/>
      <c r="O173" s="1"/>
      <c r="P173" s="1"/>
      <c r="Q173" s="3"/>
      <c r="R173" s="3"/>
      <c r="S173" s="3"/>
      <c r="T173" s="3"/>
      <c r="U173" s="3"/>
      <c r="V173" s="3"/>
      <c r="W173" s="3"/>
      <c r="X173" s="3"/>
      <c r="Y173" s="3"/>
      <c r="Z173" s="3"/>
    </row>
    <row r="174" ht="14.25" customHeight="1">
      <c r="A174" s="1"/>
      <c r="B174" s="1"/>
      <c r="C174" s="1"/>
      <c r="D174" s="1"/>
      <c r="E174" s="1"/>
      <c r="F174" s="1"/>
      <c r="G174" s="1"/>
      <c r="H174" s="1"/>
      <c r="I174" s="1"/>
      <c r="J174" s="1"/>
      <c r="K174" s="1"/>
      <c r="L174" s="1"/>
      <c r="M174" s="1"/>
      <c r="N174" s="1"/>
      <c r="O174" s="1"/>
      <c r="P174" s="1"/>
      <c r="Q174" s="3"/>
      <c r="R174" s="3"/>
      <c r="S174" s="3"/>
      <c r="T174" s="3"/>
      <c r="U174" s="3"/>
      <c r="V174" s="3"/>
      <c r="W174" s="3"/>
      <c r="X174" s="3"/>
      <c r="Y174" s="3"/>
      <c r="Z174" s="3"/>
    </row>
    <row r="175" ht="14.25" customHeight="1">
      <c r="A175" s="1"/>
      <c r="B175" s="1"/>
      <c r="C175" s="1"/>
      <c r="D175" s="1"/>
      <c r="E175" s="1"/>
      <c r="F175" s="1"/>
      <c r="G175" s="1"/>
      <c r="H175" s="1"/>
      <c r="I175" s="1"/>
      <c r="J175" s="1"/>
      <c r="K175" s="1"/>
      <c r="L175" s="1"/>
      <c r="M175" s="1"/>
      <c r="N175" s="1"/>
      <c r="O175" s="1"/>
      <c r="P175" s="1"/>
      <c r="Q175" s="3"/>
      <c r="R175" s="3"/>
      <c r="S175" s="3"/>
      <c r="T175" s="3"/>
      <c r="U175" s="3"/>
      <c r="V175" s="3"/>
      <c r="W175" s="3"/>
      <c r="X175" s="3"/>
      <c r="Y175" s="3"/>
      <c r="Z175" s="3"/>
    </row>
    <row r="176" ht="14.25" customHeight="1">
      <c r="A176" s="1"/>
      <c r="B176" s="1"/>
      <c r="C176" s="1"/>
      <c r="D176" s="1"/>
      <c r="E176" s="1"/>
      <c r="F176" s="1"/>
      <c r="G176" s="1"/>
      <c r="H176" s="1"/>
      <c r="I176" s="1"/>
      <c r="J176" s="1"/>
      <c r="K176" s="1"/>
      <c r="L176" s="1"/>
      <c r="M176" s="1"/>
      <c r="N176" s="1"/>
      <c r="O176" s="1"/>
      <c r="P176" s="1"/>
      <c r="Q176" s="3"/>
      <c r="R176" s="3"/>
      <c r="S176" s="3"/>
      <c r="T176" s="3"/>
      <c r="U176" s="3"/>
      <c r="V176" s="3"/>
      <c r="W176" s="3"/>
      <c r="X176" s="3"/>
      <c r="Y176" s="3"/>
      <c r="Z176" s="3"/>
    </row>
    <row r="177" ht="14.25" customHeight="1">
      <c r="A177" s="1"/>
      <c r="B177" s="1"/>
      <c r="C177" s="1"/>
      <c r="D177" s="1"/>
      <c r="E177" s="1"/>
      <c r="F177" s="1"/>
      <c r="G177" s="1"/>
      <c r="H177" s="1"/>
      <c r="I177" s="1"/>
      <c r="J177" s="1"/>
      <c r="K177" s="1"/>
      <c r="L177" s="1"/>
      <c r="M177" s="1"/>
      <c r="N177" s="1"/>
      <c r="O177" s="1"/>
      <c r="P177" s="1"/>
      <c r="Q177" s="3"/>
      <c r="R177" s="3"/>
      <c r="S177" s="3"/>
      <c r="T177" s="3"/>
      <c r="U177" s="3"/>
      <c r="V177" s="3"/>
      <c r="W177" s="3"/>
      <c r="X177" s="3"/>
      <c r="Y177" s="3"/>
      <c r="Z177" s="3"/>
    </row>
    <row r="178" ht="14.25" customHeight="1">
      <c r="A178" s="1"/>
      <c r="B178" s="1"/>
      <c r="C178" s="1"/>
      <c r="D178" s="1"/>
      <c r="E178" s="1"/>
      <c r="F178" s="1"/>
      <c r="G178" s="1"/>
      <c r="H178" s="1"/>
      <c r="I178" s="1"/>
      <c r="J178" s="1"/>
      <c r="K178" s="1"/>
      <c r="L178" s="1"/>
      <c r="M178" s="1"/>
      <c r="N178" s="1"/>
      <c r="O178" s="1"/>
      <c r="P178" s="1"/>
      <c r="Q178" s="3"/>
      <c r="R178" s="3"/>
      <c r="S178" s="3"/>
      <c r="T178" s="3"/>
      <c r="U178" s="3"/>
      <c r="V178" s="3"/>
      <c r="W178" s="3"/>
      <c r="X178" s="3"/>
      <c r="Y178" s="3"/>
      <c r="Z178" s="3"/>
    </row>
    <row r="179" ht="14.25" customHeight="1">
      <c r="A179" s="1"/>
      <c r="B179" s="1"/>
      <c r="C179" s="1"/>
      <c r="D179" s="1"/>
      <c r="E179" s="1"/>
      <c r="F179" s="1"/>
      <c r="G179" s="1"/>
      <c r="H179" s="1"/>
      <c r="I179" s="1"/>
      <c r="J179" s="1"/>
      <c r="K179" s="1"/>
      <c r="L179" s="1"/>
      <c r="M179" s="1"/>
      <c r="N179" s="1"/>
      <c r="O179" s="1"/>
      <c r="P179" s="1"/>
      <c r="Q179" s="3"/>
      <c r="R179" s="3"/>
      <c r="S179" s="3"/>
      <c r="T179" s="3"/>
      <c r="U179" s="3"/>
      <c r="V179" s="3"/>
      <c r="W179" s="3"/>
      <c r="X179" s="3"/>
      <c r="Y179" s="3"/>
      <c r="Z179" s="3"/>
    </row>
    <row r="180" ht="14.25" customHeight="1">
      <c r="A180" s="1"/>
      <c r="B180" s="1"/>
      <c r="C180" s="1"/>
      <c r="D180" s="1"/>
      <c r="E180" s="1"/>
      <c r="F180" s="1"/>
      <c r="G180" s="1"/>
      <c r="H180" s="1"/>
      <c r="I180" s="1"/>
      <c r="J180" s="1"/>
      <c r="K180" s="1"/>
      <c r="L180" s="1"/>
      <c r="M180" s="1"/>
      <c r="N180" s="1"/>
      <c r="O180" s="1"/>
      <c r="P180" s="1"/>
      <c r="Q180" s="3"/>
      <c r="R180" s="3"/>
      <c r="S180" s="3"/>
      <c r="T180" s="3"/>
      <c r="U180" s="3"/>
      <c r="V180" s="3"/>
      <c r="W180" s="3"/>
      <c r="X180" s="3"/>
      <c r="Y180" s="3"/>
      <c r="Z180" s="3"/>
    </row>
    <row r="181" ht="14.25" customHeight="1">
      <c r="A181" s="1"/>
      <c r="B181" s="1"/>
      <c r="C181" s="1"/>
      <c r="D181" s="1"/>
      <c r="E181" s="1"/>
      <c r="F181" s="1"/>
      <c r="G181" s="1"/>
      <c r="H181" s="1"/>
      <c r="I181" s="1"/>
      <c r="J181" s="1"/>
      <c r="K181" s="1"/>
      <c r="L181" s="1"/>
      <c r="M181" s="1"/>
      <c r="N181" s="1"/>
      <c r="O181" s="1"/>
      <c r="P181" s="1"/>
      <c r="Q181" s="3"/>
      <c r="R181" s="3"/>
      <c r="S181" s="3"/>
      <c r="T181" s="3"/>
      <c r="U181" s="3"/>
      <c r="V181" s="3"/>
      <c r="W181" s="3"/>
      <c r="X181" s="3"/>
      <c r="Y181" s="3"/>
      <c r="Z181" s="3"/>
    </row>
    <row r="182" ht="14.25" customHeight="1">
      <c r="A182" s="1"/>
      <c r="B182" s="1"/>
      <c r="C182" s="1"/>
      <c r="D182" s="1"/>
      <c r="E182" s="1"/>
      <c r="F182" s="1"/>
      <c r="G182" s="1"/>
      <c r="H182" s="1"/>
      <c r="I182" s="1"/>
      <c r="J182" s="1"/>
      <c r="K182" s="1"/>
      <c r="L182" s="1"/>
      <c r="M182" s="1"/>
      <c r="N182" s="1"/>
      <c r="O182" s="1"/>
      <c r="P182" s="1"/>
      <c r="Q182" s="3"/>
      <c r="R182" s="3"/>
      <c r="S182" s="3"/>
      <c r="T182" s="3"/>
      <c r="U182" s="3"/>
      <c r="V182" s="3"/>
      <c r="W182" s="3"/>
      <c r="X182" s="3"/>
      <c r="Y182" s="3"/>
      <c r="Z182" s="3"/>
    </row>
    <row r="183" ht="14.25" customHeight="1">
      <c r="A183" s="1"/>
      <c r="B183" s="1"/>
      <c r="C183" s="1"/>
      <c r="D183" s="1"/>
      <c r="E183" s="1"/>
      <c r="F183" s="1"/>
      <c r="G183" s="1"/>
      <c r="H183" s="1"/>
      <c r="I183" s="1"/>
      <c r="J183" s="1"/>
      <c r="K183" s="1"/>
      <c r="L183" s="1"/>
      <c r="M183" s="1"/>
      <c r="N183" s="1"/>
      <c r="O183" s="1"/>
      <c r="P183" s="1"/>
      <c r="Q183" s="3"/>
      <c r="R183" s="3"/>
      <c r="S183" s="3"/>
      <c r="T183" s="3"/>
      <c r="U183" s="3"/>
      <c r="V183" s="3"/>
      <c r="W183" s="3"/>
      <c r="X183" s="3"/>
      <c r="Y183" s="3"/>
      <c r="Z183" s="3"/>
    </row>
    <row r="184" ht="14.25" customHeight="1">
      <c r="A184" s="1"/>
      <c r="B184" s="1"/>
      <c r="C184" s="1"/>
      <c r="D184" s="1"/>
      <c r="E184" s="1"/>
      <c r="F184" s="1"/>
      <c r="G184" s="1"/>
      <c r="H184" s="1"/>
      <c r="I184" s="1"/>
      <c r="J184" s="1"/>
      <c r="K184" s="1"/>
      <c r="L184" s="1"/>
      <c r="M184" s="1"/>
      <c r="N184" s="1"/>
      <c r="O184" s="1"/>
      <c r="P184" s="1"/>
      <c r="Q184" s="3"/>
      <c r="R184" s="3"/>
      <c r="S184" s="3"/>
      <c r="T184" s="3"/>
      <c r="U184" s="3"/>
      <c r="V184" s="3"/>
      <c r="W184" s="3"/>
      <c r="X184" s="3"/>
      <c r="Y184" s="3"/>
      <c r="Z184" s="3"/>
    </row>
    <row r="185" ht="14.25" customHeight="1">
      <c r="A185" s="1"/>
      <c r="B185" s="1"/>
      <c r="C185" s="1"/>
      <c r="D185" s="1"/>
      <c r="E185" s="1"/>
      <c r="F185" s="1"/>
      <c r="G185" s="1"/>
      <c r="H185" s="1"/>
      <c r="I185" s="1"/>
      <c r="J185" s="1"/>
      <c r="K185" s="1"/>
      <c r="L185" s="1"/>
      <c r="M185" s="1"/>
      <c r="N185" s="1"/>
      <c r="O185" s="1"/>
      <c r="P185" s="1"/>
      <c r="Q185" s="3"/>
      <c r="R185" s="3"/>
      <c r="S185" s="3"/>
      <c r="T185" s="3"/>
      <c r="U185" s="3"/>
      <c r="V185" s="3"/>
      <c r="W185" s="3"/>
      <c r="X185" s="3"/>
      <c r="Y185" s="3"/>
      <c r="Z185" s="3"/>
    </row>
    <row r="186" ht="14.25" customHeight="1">
      <c r="A186" s="1"/>
      <c r="B186" s="1"/>
      <c r="C186" s="1"/>
      <c r="D186" s="1"/>
      <c r="E186" s="1"/>
      <c r="F186" s="1"/>
      <c r="G186" s="1"/>
      <c r="H186" s="1"/>
      <c r="I186" s="1"/>
      <c r="J186" s="1"/>
      <c r="K186" s="1"/>
      <c r="L186" s="1"/>
      <c r="M186" s="1"/>
      <c r="N186" s="1"/>
      <c r="O186" s="1"/>
      <c r="P186" s="1"/>
      <c r="Q186" s="3"/>
      <c r="R186" s="3"/>
      <c r="S186" s="3"/>
      <c r="T186" s="3"/>
      <c r="U186" s="3"/>
      <c r="V186" s="3"/>
      <c r="W186" s="3"/>
      <c r="X186" s="3"/>
      <c r="Y186" s="3"/>
      <c r="Z186" s="3"/>
    </row>
    <row r="187" ht="14.25" customHeight="1">
      <c r="A187" s="1"/>
      <c r="B187" s="1"/>
      <c r="C187" s="1"/>
      <c r="D187" s="1"/>
      <c r="E187" s="1"/>
      <c r="F187" s="1"/>
      <c r="G187" s="1"/>
      <c r="H187" s="1"/>
      <c r="I187" s="1"/>
      <c r="J187" s="1"/>
      <c r="K187" s="1"/>
      <c r="L187" s="1"/>
      <c r="M187" s="1"/>
      <c r="N187" s="1"/>
      <c r="O187" s="1"/>
      <c r="P187" s="1"/>
      <c r="Q187" s="3"/>
      <c r="R187" s="3"/>
      <c r="S187" s="3"/>
      <c r="T187" s="3"/>
      <c r="U187" s="3"/>
      <c r="V187" s="3"/>
      <c r="W187" s="3"/>
      <c r="X187" s="3"/>
      <c r="Y187" s="3"/>
      <c r="Z187" s="3"/>
    </row>
    <row r="188" ht="14.25" customHeight="1">
      <c r="A188" s="1"/>
      <c r="B188" s="1"/>
      <c r="C188" s="1"/>
      <c r="D188" s="1"/>
      <c r="E188" s="1"/>
      <c r="F188" s="1"/>
      <c r="G188" s="1"/>
      <c r="H188" s="1"/>
      <c r="I188" s="1"/>
      <c r="J188" s="1"/>
      <c r="K188" s="1"/>
      <c r="L188" s="1"/>
      <c r="M188" s="1"/>
      <c r="N188" s="1"/>
      <c r="O188" s="1"/>
      <c r="P188" s="1"/>
      <c r="Q188" s="3"/>
      <c r="R188" s="3"/>
      <c r="S188" s="3"/>
      <c r="T188" s="3"/>
      <c r="U188" s="3"/>
      <c r="V188" s="3"/>
      <c r="W188" s="3"/>
      <c r="X188" s="3"/>
      <c r="Y188" s="3"/>
      <c r="Z188" s="3"/>
    </row>
    <row r="189" ht="14.25" customHeight="1">
      <c r="A189" s="1"/>
      <c r="B189" s="1"/>
      <c r="C189" s="1"/>
      <c r="D189" s="1"/>
      <c r="E189" s="1"/>
      <c r="F189" s="1"/>
      <c r="G189" s="1"/>
      <c r="H189" s="1"/>
      <c r="I189" s="1"/>
      <c r="J189" s="1"/>
      <c r="K189" s="1"/>
      <c r="L189" s="1"/>
      <c r="M189" s="1"/>
      <c r="N189" s="1"/>
      <c r="O189" s="1"/>
      <c r="P189" s="1"/>
      <c r="Q189" s="3"/>
      <c r="R189" s="3"/>
      <c r="S189" s="3"/>
      <c r="T189" s="3"/>
      <c r="U189" s="3"/>
      <c r="V189" s="3"/>
      <c r="W189" s="3"/>
      <c r="X189" s="3"/>
      <c r="Y189" s="3"/>
      <c r="Z189" s="3"/>
    </row>
    <row r="190" ht="14.25" customHeight="1">
      <c r="A190" s="1"/>
      <c r="B190" s="1"/>
      <c r="C190" s="1"/>
      <c r="D190" s="1"/>
      <c r="E190" s="1"/>
      <c r="F190" s="1"/>
      <c r="G190" s="1"/>
      <c r="H190" s="1"/>
      <c r="I190" s="1"/>
      <c r="J190" s="1"/>
      <c r="K190" s="1"/>
      <c r="L190" s="1"/>
      <c r="M190" s="1"/>
      <c r="N190" s="1"/>
      <c r="O190" s="1"/>
      <c r="P190" s="1"/>
      <c r="Q190" s="3"/>
      <c r="R190" s="3"/>
      <c r="S190" s="3"/>
      <c r="T190" s="3"/>
      <c r="U190" s="3"/>
      <c r="V190" s="3"/>
      <c r="W190" s="3"/>
      <c r="X190" s="3"/>
      <c r="Y190" s="3"/>
      <c r="Z190" s="3"/>
    </row>
    <row r="191" ht="14.25" customHeight="1">
      <c r="A191" s="1"/>
      <c r="B191" s="1"/>
      <c r="C191" s="1"/>
      <c r="D191" s="1"/>
      <c r="E191" s="1"/>
      <c r="F191" s="1"/>
      <c r="G191" s="1"/>
      <c r="H191" s="1"/>
      <c r="I191" s="1"/>
      <c r="J191" s="1"/>
      <c r="K191" s="1"/>
      <c r="L191" s="1"/>
      <c r="M191" s="1"/>
      <c r="N191" s="1"/>
      <c r="O191" s="1"/>
      <c r="P191" s="1"/>
      <c r="Q191" s="3"/>
      <c r="R191" s="3"/>
      <c r="S191" s="3"/>
      <c r="T191" s="3"/>
      <c r="U191" s="3"/>
      <c r="V191" s="3"/>
      <c r="W191" s="3"/>
      <c r="X191" s="3"/>
      <c r="Y191" s="3"/>
      <c r="Z191" s="3"/>
    </row>
    <row r="192" ht="14.25" customHeight="1">
      <c r="A192" s="1"/>
      <c r="B192" s="1"/>
      <c r="C192" s="1"/>
      <c r="D192" s="1"/>
      <c r="E192" s="1"/>
      <c r="F192" s="1"/>
      <c r="G192" s="1"/>
      <c r="H192" s="1"/>
      <c r="I192" s="1"/>
      <c r="J192" s="1"/>
      <c r="K192" s="1"/>
      <c r="L192" s="1"/>
      <c r="M192" s="1"/>
      <c r="N192" s="1"/>
      <c r="O192" s="1"/>
      <c r="P192" s="1"/>
      <c r="Q192" s="3"/>
      <c r="R192" s="3"/>
      <c r="S192" s="3"/>
      <c r="T192" s="3"/>
      <c r="U192" s="3"/>
      <c r="V192" s="3"/>
      <c r="W192" s="3"/>
      <c r="X192" s="3"/>
      <c r="Y192" s="3"/>
      <c r="Z192" s="3"/>
    </row>
    <row r="193" ht="14.25" customHeight="1">
      <c r="A193" s="1"/>
      <c r="B193" s="1"/>
      <c r="C193" s="1"/>
      <c r="D193" s="1"/>
      <c r="E193" s="1"/>
      <c r="F193" s="1"/>
      <c r="G193" s="1"/>
      <c r="H193" s="1"/>
      <c r="I193" s="1"/>
      <c r="J193" s="1"/>
      <c r="K193" s="1"/>
      <c r="L193" s="1"/>
      <c r="M193" s="1"/>
      <c r="N193" s="1"/>
      <c r="O193" s="1"/>
      <c r="P193" s="1"/>
      <c r="Q193" s="3"/>
      <c r="R193" s="3"/>
      <c r="S193" s="3"/>
      <c r="T193" s="3"/>
      <c r="U193" s="3"/>
      <c r="V193" s="3"/>
      <c r="W193" s="3"/>
      <c r="X193" s="3"/>
      <c r="Y193" s="3"/>
      <c r="Z193" s="3"/>
    </row>
    <row r="194" ht="14.25" customHeight="1">
      <c r="A194" s="1"/>
      <c r="B194" s="1"/>
      <c r="C194" s="1"/>
      <c r="D194" s="1"/>
      <c r="E194" s="1"/>
      <c r="F194" s="1"/>
      <c r="G194" s="1"/>
      <c r="H194" s="1"/>
      <c r="I194" s="1"/>
      <c r="J194" s="1"/>
      <c r="K194" s="1"/>
      <c r="L194" s="1"/>
      <c r="M194" s="1"/>
      <c r="N194" s="1"/>
      <c r="O194" s="1"/>
      <c r="P194" s="1"/>
      <c r="Q194" s="3"/>
      <c r="R194" s="3"/>
      <c r="S194" s="3"/>
      <c r="T194" s="3"/>
      <c r="U194" s="3"/>
      <c r="V194" s="3"/>
      <c r="W194" s="3"/>
      <c r="X194" s="3"/>
      <c r="Y194" s="3"/>
      <c r="Z194" s="3"/>
    </row>
    <row r="195" ht="14.25" customHeight="1">
      <c r="A195" s="1"/>
      <c r="B195" s="1"/>
      <c r="C195" s="1"/>
      <c r="D195" s="1"/>
      <c r="E195" s="1"/>
      <c r="F195" s="1"/>
      <c r="G195" s="1"/>
      <c r="H195" s="1"/>
      <c r="I195" s="1"/>
      <c r="J195" s="1"/>
      <c r="K195" s="1"/>
      <c r="L195" s="1"/>
      <c r="M195" s="1"/>
      <c r="N195" s="1"/>
      <c r="O195" s="1"/>
      <c r="P195" s="1"/>
      <c r="Q195" s="3"/>
      <c r="R195" s="3"/>
      <c r="S195" s="3"/>
      <c r="T195" s="3"/>
      <c r="U195" s="3"/>
      <c r="V195" s="3"/>
      <c r="W195" s="3"/>
      <c r="X195" s="3"/>
      <c r="Y195" s="3"/>
      <c r="Z195" s="3"/>
    </row>
    <row r="196" ht="14.25" customHeight="1">
      <c r="A196" s="1"/>
      <c r="B196" s="1"/>
      <c r="C196" s="1"/>
      <c r="D196" s="1"/>
      <c r="E196" s="1"/>
      <c r="F196" s="1"/>
      <c r="G196" s="1"/>
      <c r="H196" s="1"/>
      <c r="I196" s="1"/>
      <c r="J196" s="1"/>
      <c r="K196" s="1"/>
      <c r="L196" s="1"/>
      <c r="M196" s="1"/>
      <c r="N196" s="1"/>
      <c r="O196" s="1"/>
      <c r="P196" s="1"/>
      <c r="Q196" s="3"/>
      <c r="R196" s="3"/>
      <c r="S196" s="3"/>
      <c r="T196" s="3"/>
      <c r="U196" s="3"/>
      <c r="V196" s="3"/>
      <c r="W196" s="3"/>
      <c r="X196" s="3"/>
      <c r="Y196" s="3"/>
      <c r="Z196" s="3"/>
    </row>
    <row r="197" ht="14.25" customHeight="1">
      <c r="A197" s="1"/>
      <c r="B197" s="1"/>
      <c r="C197" s="1"/>
      <c r="D197" s="1"/>
      <c r="E197" s="1"/>
      <c r="F197" s="1"/>
      <c r="G197" s="1"/>
      <c r="H197" s="1"/>
      <c r="I197" s="1"/>
      <c r="J197" s="1"/>
      <c r="K197" s="1"/>
      <c r="L197" s="1"/>
      <c r="M197" s="1"/>
      <c r="N197" s="1"/>
      <c r="O197" s="1"/>
      <c r="P197" s="1"/>
      <c r="Q197" s="3"/>
      <c r="R197" s="3"/>
      <c r="S197" s="3"/>
      <c r="T197" s="3"/>
      <c r="U197" s="3"/>
      <c r="V197" s="3"/>
      <c r="W197" s="3"/>
      <c r="X197" s="3"/>
      <c r="Y197" s="3"/>
      <c r="Z197" s="3"/>
    </row>
    <row r="198" ht="14.25" customHeight="1">
      <c r="A198" s="1"/>
      <c r="B198" s="1"/>
      <c r="C198" s="1"/>
      <c r="D198" s="1"/>
      <c r="E198" s="1"/>
      <c r="F198" s="1"/>
      <c r="G198" s="1"/>
      <c r="H198" s="1"/>
      <c r="I198" s="1"/>
      <c r="J198" s="1"/>
      <c r="K198" s="1"/>
      <c r="L198" s="1"/>
      <c r="M198" s="1"/>
      <c r="N198" s="1"/>
      <c r="O198" s="1"/>
      <c r="P198" s="1"/>
      <c r="Q198" s="3"/>
      <c r="R198" s="3"/>
      <c r="S198" s="3"/>
      <c r="T198" s="3"/>
      <c r="U198" s="3"/>
      <c r="V198" s="3"/>
      <c r="W198" s="3"/>
      <c r="X198" s="3"/>
      <c r="Y198" s="3"/>
      <c r="Z198" s="3"/>
    </row>
    <row r="199" ht="14.25" customHeight="1">
      <c r="A199" s="1"/>
      <c r="B199" s="1"/>
      <c r="C199" s="1"/>
      <c r="D199" s="1"/>
      <c r="E199" s="1"/>
      <c r="F199" s="1"/>
      <c r="G199" s="1"/>
      <c r="H199" s="1"/>
      <c r="I199" s="1"/>
      <c r="J199" s="1"/>
      <c r="K199" s="1"/>
      <c r="L199" s="1"/>
      <c r="M199" s="1"/>
      <c r="N199" s="1"/>
      <c r="O199" s="1"/>
      <c r="P199" s="1"/>
      <c r="Q199" s="3"/>
      <c r="R199" s="3"/>
      <c r="S199" s="3"/>
      <c r="T199" s="3"/>
      <c r="U199" s="3"/>
      <c r="V199" s="3"/>
      <c r="W199" s="3"/>
      <c r="X199" s="3"/>
      <c r="Y199" s="3"/>
      <c r="Z199" s="3"/>
    </row>
    <row r="200" ht="14.25" customHeight="1">
      <c r="A200" s="1"/>
      <c r="B200" s="1"/>
      <c r="C200" s="1"/>
      <c r="D200" s="1"/>
      <c r="E200" s="1"/>
      <c r="F200" s="1"/>
      <c r="G200" s="1"/>
      <c r="H200" s="1"/>
      <c r="I200" s="1"/>
      <c r="J200" s="1"/>
      <c r="K200" s="1"/>
      <c r="L200" s="1"/>
      <c r="M200" s="1"/>
      <c r="N200" s="1"/>
      <c r="O200" s="1"/>
      <c r="P200" s="1"/>
      <c r="Q200" s="3"/>
      <c r="R200" s="3"/>
      <c r="S200" s="3"/>
      <c r="T200" s="3"/>
      <c r="U200" s="3"/>
      <c r="V200" s="3"/>
      <c r="W200" s="3"/>
      <c r="X200" s="3"/>
      <c r="Y200" s="3"/>
      <c r="Z200" s="3"/>
    </row>
    <row r="201" ht="14.25" customHeight="1">
      <c r="A201" s="1"/>
      <c r="B201" s="1"/>
      <c r="C201" s="1"/>
      <c r="D201" s="1"/>
      <c r="E201" s="1"/>
      <c r="F201" s="1"/>
      <c r="G201" s="1"/>
      <c r="H201" s="1"/>
      <c r="I201" s="1"/>
      <c r="J201" s="1"/>
      <c r="K201" s="1"/>
      <c r="L201" s="1"/>
      <c r="M201" s="1"/>
      <c r="N201" s="1"/>
      <c r="O201" s="1"/>
      <c r="P201" s="1"/>
      <c r="Q201" s="3"/>
      <c r="R201" s="3"/>
      <c r="S201" s="3"/>
      <c r="T201" s="3"/>
      <c r="U201" s="3"/>
      <c r="V201" s="3"/>
      <c r="W201" s="3"/>
      <c r="X201" s="3"/>
      <c r="Y201" s="3"/>
      <c r="Z201" s="3"/>
    </row>
    <row r="202" ht="14.25" customHeight="1">
      <c r="A202" s="1"/>
      <c r="B202" s="1"/>
      <c r="C202" s="1"/>
      <c r="D202" s="1"/>
      <c r="E202" s="1"/>
      <c r="F202" s="1"/>
      <c r="G202" s="1"/>
      <c r="H202" s="1"/>
      <c r="I202" s="1"/>
      <c r="J202" s="1"/>
      <c r="K202" s="1"/>
      <c r="L202" s="1"/>
      <c r="M202" s="1"/>
      <c r="N202" s="1"/>
      <c r="O202" s="1"/>
      <c r="P202" s="1"/>
      <c r="Q202" s="3"/>
      <c r="R202" s="3"/>
      <c r="S202" s="3"/>
      <c r="T202" s="3"/>
      <c r="U202" s="3"/>
      <c r="V202" s="3"/>
      <c r="W202" s="3"/>
      <c r="X202" s="3"/>
      <c r="Y202" s="3"/>
      <c r="Z202" s="3"/>
    </row>
    <row r="203" ht="14.25" customHeight="1">
      <c r="A203" s="1"/>
      <c r="B203" s="1"/>
      <c r="C203" s="1"/>
      <c r="D203" s="1"/>
      <c r="E203" s="1"/>
      <c r="F203" s="1"/>
      <c r="G203" s="1"/>
      <c r="H203" s="1"/>
      <c r="I203" s="1"/>
      <c r="J203" s="1"/>
      <c r="K203" s="1"/>
      <c r="L203" s="1"/>
      <c r="M203" s="1"/>
      <c r="N203" s="1"/>
      <c r="O203" s="1"/>
      <c r="P203" s="1"/>
      <c r="Q203" s="3"/>
      <c r="R203" s="3"/>
      <c r="S203" s="3"/>
      <c r="T203" s="3"/>
      <c r="U203" s="3"/>
      <c r="V203" s="3"/>
      <c r="W203" s="3"/>
      <c r="X203" s="3"/>
      <c r="Y203" s="3"/>
      <c r="Z203" s="3"/>
    </row>
    <row r="204" ht="14.25" customHeight="1">
      <c r="A204" s="1"/>
      <c r="B204" s="1"/>
      <c r="C204" s="1"/>
      <c r="D204" s="1"/>
      <c r="E204" s="1"/>
      <c r="F204" s="1"/>
      <c r="G204" s="1"/>
      <c r="H204" s="1"/>
      <c r="I204" s="1"/>
      <c r="J204" s="1"/>
      <c r="K204" s="1"/>
      <c r="L204" s="1"/>
      <c r="M204" s="1"/>
      <c r="N204" s="1"/>
      <c r="O204" s="1"/>
      <c r="P204" s="1"/>
      <c r="Q204" s="3"/>
      <c r="R204" s="3"/>
      <c r="S204" s="3"/>
      <c r="T204" s="3"/>
      <c r="U204" s="3"/>
      <c r="V204" s="3"/>
      <c r="W204" s="3"/>
      <c r="X204" s="3"/>
      <c r="Y204" s="3"/>
      <c r="Z204" s="3"/>
    </row>
    <row r="205" ht="14.25" customHeight="1">
      <c r="A205" s="1"/>
      <c r="B205" s="1"/>
      <c r="C205" s="1"/>
      <c r="D205" s="1"/>
      <c r="E205" s="1"/>
      <c r="F205" s="1"/>
      <c r="G205" s="1"/>
      <c r="H205" s="1"/>
      <c r="I205" s="1"/>
      <c r="J205" s="1"/>
      <c r="K205" s="1"/>
      <c r="L205" s="1"/>
      <c r="M205" s="1"/>
      <c r="N205" s="1"/>
      <c r="O205" s="1"/>
      <c r="P205" s="1"/>
      <c r="Q205" s="3"/>
      <c r="R205" s="3"/>
      <c r="S205" s="3"/>
      <c r="T205" s="3"/>
      <c r="U205" s="3"/>
      <c r="V205" s="3"/>
      <c r="W205" s="3"/>
      <c r="X205" s="3"/>
      <c r="Y205" s="3"/>
      <c r="Z205" s="3"/>
    </row>
    <row r="206" ht="14.25" customHeight="1">
      <c r="A206" s="1"/>
      <c r="B206" s="1"/>
      <c r="C206" s="1"/>
      <c r="D206" s="1"/>
      <c r="E206" s="1"/>
      <c r="F206" s="1"/>
      <c r="G206" s="1"/>
      <c r="H206" s="1"/>
      <c r="I206" s="1"/>
      <c r="J206" s="1"/>
      <c r="K206" s="1"/>
      <c r="L206" s="1"/>
      <c r="M206" s="1"/>
      <c r="N206" s="1"/>
      <c r="O206" s="1"/>
      <c r="P206" s="1"/>
      <c r="Q206" s="3"/>
      <c r="R206" s="3"/>
      <c r="S206" s="3"/>
      <c r="T206" s="3"/>
      <c r="U206" s="3"/>
      <c r="V206" s="3"/>
      <c r="W206" s="3"/>
      <c r="X206" s="3"/>
      <c r="Y206" s="3"/>
      <c r="Z206" s="3"/>
    </row>
    <row r="207" ht="14.25" customHeight="1">
      <c r="A207" s="1"/>
      <c r="B207" s="1"/>
      <c r="C207" s="1"/>
      <c r="D207" s="1"/>
      <c r="E207" s="1"/>
      <c r="F207" s="1"/>
      <c r="G207" s="1"/>
      <c r="H207" s="1"/>
      <c r="I207" s="1"/>
      <c r="J207" s="1"/>
      <c r="K207" s="1"/>
      <c r="L207" s="1"/>
      <c r="M207" s="1"/>
      <c r="N207" s="1"/>
      <c r="O207" s="1"/>
      <c r="P207" s="1"/>
      <c r="Q207" s="3"/>
      <c r="R207" s="3"/>
      <c r="S207" s="3"/>
      <c r="T207" s="3"/>
      <c r="U207" s="3"/>
      <c r="V207" s="3"/>
      <c r="W207" s="3"/>
      <c r="X207" s="3"/>
      <c r="Y207" s="3"/>
      <c r="Z207" s="3"/>
    </row>
    <row r="208" ht="14.25" customHeight="1">
      <c r="A208" s="1"/>
      <c r="B208" s="1"/>
      <c r="C208" s="1"/>
      <c r="D208" s="1"/>
      <c r="E208" s="1"/>
      <c r="F208" s="1"/>
      <c r="G208" s="1"/>
      <c r="H208" s="1"/>
      <c r="I208" s="1"/>
      <c r="J208" s="1"/>
      <c r="K208" s="1"/>
      <c r="L208" s="1"/>
      <c r="M208" s="1"/>
      <c r="N208" s="1"/>
      <c r="O208" s="1"/>
      <c r="P208" s="1"/>
      <c r="Q208" s="3"/>
      <c r="R208" s="3"/>
      <c r="S208" s="3"/>
      <c r="T208" s="3"/>
      <c r="U208" s="3"/>
      <c r="V208" s="3"/>
      <c r="W208" s="3"/>
      <c r="X208" s="3"/>
      <c r="Y208" s="3"/>
      <c r="Z208" s="3"/>
    </row>
    <row r="209" ht="14.25" customHeight="1">
      <c r="A209" s="1"/>
      <c r="B209" s="1"/>
      <c r="C209" s="1"/>
      <c r="D209" s="1"/>
      <c r="E209" s="1"/>
      <c r="F209" s="1"/>
      <c r="G209" s="1"/>
      <c r="H209" s="1"/>
      <c r="I209" s="1"/>
      <c r="J209" s="1"/>
      <c r="K209" s="1"/>
      <c r="L209" s="1"/>
      <c r="M209" s="1"/>
      <c r="N209" s="1"/>
      <c r="O209" s="1"/>
      <c r="P209" s="1"/>
      <c r="Q209" s="3"/>
      <c r="R209" s="3"/>
      <c r="S209" s="3"/>
      <c r="T209" s="3"/>
      <c r="U209" s="3"/>
      <c r="V209" s="3"/>
      <c r="W209" s="3"/>
      <c r="X209" s="3"/>
      <c r="Y209" s="3"/>
      <c r="Z209" s="3"/>
    </row>
    <row r="210" ht="14.25" customHeight="1">
      <c r="A210" s="1"/>
      <c r="B210" s="1"/>
      <c r="C210" s="1"/>
      <c r="D210" s="1"/>
      <c r="E210" s="1"/>
      <c r="F210" s="1"/>
      <c r="G210" s="1"/>
      <c r="H210" s="1"/>
      <c r="I210" s="1"/>
      <c r="J210" s="1"/>
      <c r="K210" s="1"/>
      <c r="L210" s="1"/>
      <c r="M210" s="1"/>
      <c r="N210" s="1"/>
      <c r="O210" s="1"/>
      <c r="P210" s="1"/>
      <c r="Q210" s="3"/>
      <c r="R210" s="3"/>
      <c r="S210" s="3"/>
      <c r="T210" s="3"/>
      <c r="U210" s="3"/>
      <c r="V210" s="3"/>
      <c r="W210" s="3"/>
      <c r="X210" s="3"/>
      <c r="Y210" s="3"/>
      <c r="Z210" s="3"/>
    </row>
    <row r="211" ht="14.25" customHeight="1">
      <c r="A211" s="1"/>
      <c r="B211" s="1"/>
      <c r="C211" s="1"/>
      <c r="D211" s="1"/>
      <c r="E211" s="1"/>
      <c r="F211" s="1"/>
      <c r="G211" s="1"/>
      <c r="H211" s="1"/>
      <c r="I211" s="1"/>
      <c r="J211" s="1"/>
      <c r="K211" s="1"/>
      <c r="L211" s="1"/>
      <c r="M211" s="1"/>
      <c r="N211" s="1"/>
      <c r="O211" s="1"/>
      <c r="P211" s="1"/>
      <c r="Q211" s="3"/>
      <c r="R211" s="3"/>
      <c r="S211" s="3"/>
      <c r="T211" s="3"/>
      <c r="U211" s="3"/>
      <c r="V211" s="3"/>
      <c r="W211" s="3"/>
      <c r="X211" s="3"/>
      <c r="Y211" s="3"/>
      <c r="Z211" s="3"/>
    </row>
    <row r="212" ht="14.25" customHeight="1">
      <c r="A212" s="1"/>
      <c r="B212" s="1"/>
      <c r="C212" s="1"/>
      <c r="D212" s="1"/>
      <c r="E212" s="1"/>
      <c r="F212" s="1"/>
      <c r="G212" s="1"/>
      <c r="H212" s="1"/>
      <c r="I212" s="1"/>
      <c r="J212" s="1"/>
      <c r="K212" s="1"/>
      <c r="L212" s="1"/>
      <c r="M212" s="1"/>
      <c r="N212" s="1"/>
      <c r="O212" s="1"/>
      <c r="P212" s="1"/>
      <c r="Q212" s="3"/>
      <c r="R212" s="3"/>
      <c r="S212" s="3"/>
      <c r="T212" s="3"/>
      <c r="U212" s="3"/>
      <c r="V212" s="3"/>
      <c r="W212" s="3"/>
      <c r="X212" s="3"/>
      <c r="Y212" s="3"/>
      <c r="Z212" s="3"/>
    </row>
    <row r="213" ht="14.25" customHeight="1">
      <c r="A213" s="1"/>
      <c r="B213" s="1"/>
      <c r="C213" s="1"/>
      <c r="D213" s="1"/>
      <c r="E213" s="1"/>
      <c r="F213" s="1"/>
      <c r="G213" s="1"/>
      <c r="H213" s="1"/>
      <c r="I213" s="1"/>
      <c r="J213" s="1"/>
      <c r="K213" s="1"/>
      <c r="L213" s="1"/>
      <c r="M213" s="1"/>
      <c r="N213" s="1"/>
      <c r="O213" s="1"/>
      <c r="P213" s="1"/>
      <c r="Q213" s="3"/>
      <c r="R213" s="3"/>
      <c r="S213" s="3"/>
      <c r="T213" s="3"/>
      <c r="U213" s="3"/>
      <c r="V213" s="3"/>
      <c r="W213" s="3"/>
      <c r="X213" s="3"/>
      <c r="Y213" s="3"/>
      <c r="Z213" s="3"/>
    </row>
    <row r="214" ht="14.25" customHeight="1">
      <c r="A214" s="1"/>
      <c r="B214" s="1"/>
      <c r="C214" s="1"/>
      <c r="D214" s="1"/>
      <c r="E214" s="1"/>
      <c r="F214" s="1"/>
      <c r="G214" s="1"/>
      <c r="H214" s="1"/>
      <c r="I214" s="1"/>
      <c r="J214" s="1"/>
      <c r="K214" s="1"/>
      <c r="L214" s="1"/>
      <c r="M214" s="1"/>
      <c r="N214" s="1"/>
      <c r="O214" s="1"/>
      <c r="P214" s="1"/>
      <c r="Q214" s="3"/>
      <c r="R214" s="3"/>
      <c r="S214" s="3"/>
      <c r="T214" s="3"/>
      <c r="U214" s="3"/>
      <c r="V214" s="3"/>
      <c r="W214" s="3"/>
      <c r="X214" s="3"/>
      <c r="Y214" s="3"/>
      <c r="Z214" s="3"/>
    </row>
    <row r="215" ht="14.25" customHeight="1">
      <c r="A215" s="1"/>
      <c r="B215" s="1"/>
      <c r="C215" s="1"/>
      <c r="D215" s="1"/>
      <c r="E215" s="1"/>
      <c r="F215" s="1"/>
      <c r="G215" s="1"/>
      <c r="H215" s="1"/>
      <c r="I215" s="1"/>
      <c r="J215" s="1"/>
      <c r="K215" s="1"/>
      <c r="L215" s="1"/>
      <c r="M215" s="1"/>
      <c r="N215" s="1"/>
      <c r="O215" s="1"/>
      <c r="P215" s="1"/>
      <c r="Q215" s="3"/>
      <c r="R215" s="3"/>
      <c r="S215" s="3"/>
      <c r="T215" s="3"/>
      <c r="U215" s="3"/>
      <c r="V215" s="3"/>
      <c r="W215" s="3"/>
      <c r="X215" s="3"/>
      <c r="Y215" s="3"/>
      <c r="Z215" s="3"/>
    </row>
    <row r="216" ht="14.25" customHeight="1">
      <c r="A216" s="1"/>
      <c r="B216" s="1"/>
      <c r="C216" s="1"/>
      <c r="D216" s="1"/>
      <c r="E216" s="1"/>
      <c r="F216" s="1"/>
      <c r="G216" s="1"/>
      <c r="H216" s="1"/>
      <c r="I216" s="1"/>
      <c r="J216" s="1"/>
      <c r="K216" s="1"/>
      <c r="L216" s="1"/>
      <c r="M216" s="1"/>
      <c r="N216" s="1"/>
      <c r="O216" s="1"/>
      <c r="P216" s="1"/>
      <c r="Q216" s="3"/>
      <c r="R216" s="3"/>
      <c r="S216" s="3"/>
      <c r="T216" s="3"/>
      <c r="U216" s="3"/>
      <c r="V216" s="3"/>
      <c r="W216" s="3"/>
      <c r="X216" s="3"/>
      <c r="Y216" s="3"/>
      <c r="Z216" s="3"/>
    </row>
    <row r="217" ht="14.25" customHeight="1">
      <c r="A217" s="1"/>
      <c r="B217" s="1"/>
      <c r="C217" s="1"/>
      <c r="D217" s="1"/>
      <c r="E217" s="1"/>
      <c r="F217" s="1"/>
      <c r="G217" s="1"/>
      <c r="H217" s="1"/>
      <c r="I217" s="1"/>
      <c r="J217" s="1"/>
      <c r="K217" s="1"/>
      <c r="L217" s="1"/>
      <c r="M217" s="1"/>
      <c r="N217" s="1"/>
      <c r="O217" s="1"/>
      <c r="P217" s="1"/>
      <c r="Q217" s="3"/>
      <c r="R217" s="3"/>
      <c r="S217" s="3"/>
      <c r="T217" s="3"/>
      <c r="U217" s="3"/>
      <c r="V217" s="3"/>
      <c r="W217" s="3"/>
      <c r="X217" s="3"/>
      <c r="Y217" s="3"/>
      <c r="Z217" s="3"/>
    </row>
    <row r="218" ht="14.25" customHeight="1">
      <c r="A218" s="1"/>
      <c r="B218" s="1"/>
      <c r="C218" s="1"/>
      <c r="D218" s="1"/>
      <c r="E218" s="1"/>
      <c r="F218" s="1"/>
      <c r="G218" s="1"/>
      <c r="H218" s="1"/>
      <c r="I218" s="1"/>
      <c r="J218" s="1"/>
      <c r="K218" s="1"/>
      <c r="L218" s="1"/>
      <c r="M218" s="1"/>
      <c r="N218" s="1"/>
      <c r="O218" s="1"/>
      <c r="P218" s="1"/>
      <c r="Q218" s="3"/>
      <c r="R218" s="3"/>
      <c r="S218" s="3"/>
      <c r="T218" s="3"/>
      <c r="U218" s="3"/>
      <c r="V218" s="3"/>
      <c r="W218" s="3"/>
      <c r="X218" s="3"/>
      <c r="Y218" s="3"/>
      <c r="Z218" s="3"/>
    </row>
    <row r="219" ht="14.25" customHeight="1">
      <c r="A219" s="1"/>
      <c r="B219" s="1"/>
      <c r="C219" s="1"/>
      <c r="D219" s="1"/>
      <c r="E219" s="1"/>
      <c r="F219" s="1"/>
      <c r="G219" s="1"/>
      <c r="H219" s="1"/>
      <c r="I219" s="1"/>
      <c r="J219" s="1"/>
      <c r="K219" s="1"/>
      <c r="L219" s="1"/>
      <c r="M219" s="1"/>
      <c r="N219" s="1"/>
      <c r="O219" s="1"/>
      <c r="P219" s="1"/>
      <c r="Q219" s="3"/>
      <c r="R219" s="3"/>
      <c r="S219" s="3"/>
      <c r="T219" s="3"/>
      <c r="U219" s="3"/>
      <c r="V219" s="3"/>
      <c r="W219" s="3"/>
      <c r="X219" s="3"/>
      <c r="Y219" s="3"/>
      <c r="Z219" s="3"/>
    </row>
    <row r="220" ht="14.25" customHeight="1">
      <c r="A220" s="1"/>
      <c r="B220" s="1"/>
      <c r="C220" s="1"/>
      <c r="D220" s="1"/>
      <c r="E220" s="1"/>
      <c r="F220" s="1"/>
      <c r="G220" s="1"/>
      <c r="H220" s="1"/>
      <c r="I220" s="1"/>
      <c r="J220" s="1"/>
      <c r="K220" s="1"/>
      <c r="L220" s="1"/>
      <c r="M220" s="1"/>
      <c r="N220" s="1"/>
      <c r="O220" s="1"/>
      <c r="P220" s="1"/>
      <c r="Q220" s="3"/>
      <c r="R220" s="3"/>
      <c r="S220" s="3"/>
      <c r="T220" s="3"/>
      <c r="U220" s="3"/>
      <c r="V220" s="3"/>
      <c r="W220" s="3"/>
      <c r="X220" s="3"/>
      <c r="Y220" s="3"/>
      <c r="Z220" s="3"/>
    </row>
    <row r="221" ht="14.25" customHeight="1">
      <c r="A221" s="1"/>
      <c r="B221" s="1"/>
      <c r="C221" s="1"/>
      <c r="D221" s="1"/>
      <c r="E221" s="1"/>
      <c r="F221" s="1"/>
      <c r="G221" s="1"/>
      <c r="H221" s="1"/>
      <c r="I221" s="1"/>
      <c r="J221" s="1"/>
      <c r="K221" s="1"/>
      <c r="L221" s="1"/>
      <c r="M221" s="1"/>
      <c r="N221" s="1"/>
      <c r="O221" s="1"/>
      <c r="P221" s="1"/>
      <c r="Q221" s="3"/>
      <c r="R221" s="3"/>
      <c r="S221" s="3"/>
      <c r="T221" s="3"/>
      <c r="U221" s="3"/>
      <c r="V221" s="3"/>
      <c r="W221" s="3"/>
      <c r="X221" s="3"/>
      <c r="Y221" s="3"/>
      <c r="Z221" s="3"/>
    </row>
    <row r="222" ht="14.25" customHeight="1">
      <c r="A222" s="1"/>
      <c r="B222" s="1"/>
      <c r="C222" s="1"/>
      <c r="D222" s="1"/>
      <c r="E222" s="1"/>
      <c r="F222" s="1"/>
      <c r="G222" s="1"/>
      <c r="H222" s="1"/>
      <c r="I222" s="1"/>
      <c r="J222" s="1"/>
      <c r="K222" s="1"/>
      <c r="L222" s="1"/>
      <c r="M222" s="1"/>
      <c r="N222" s="1"/>
      <c r="O222" s="1"/>
      <c r="P222" s="1"/>
      <c r="Q222" s="3"/>
      <c r="R222" s="3"/>
      <c r="S222" s="3"/>
      <c r="T222" s="3"/>
      <c r="U222" s="3"/>
      <c r="V222" s="3"/>
      <c r="W222" s="3"/>
      <c r="X222" s="3"/>
      <c r="Y222" s="3"/>
      <c r="Z222" s="3"/>
    </row>
    <row r="223" ht="14.25" customHeight="1">
      <c r="A223" s="1"/>
      <c r="B223" s="1"/>
      <c r="C223" s="1"/>
      <c r="D223" s="1"/>
      <c r="E223" s="1"/>
      <c r="F223" s="1"/>
      <c r="G223" s="1"/>
      <c r="H223" s="1"/>
      <c r="I223" s="1"/>
      <c r="J223" s="1"/>
      <c r="K223" s="1"/>
      <c r="L223" s="1"/>
      <c r="M223" s="1"/>
      <c r="N223" s="1"/>
      <c r="O223" s="1"/>
      <c r="P223" s="1"/>
      <c r="Q223" s="3"/>
      <c r="R223" s="3"/>
      <c r="S223" s="3"/>
      <c r="T223" s="3"/>
      <c r="U223" s="3"/>
      <c r="V223" s="3"/>
      <c r="W223" s="3"/>
      <c r="X223" s="3"/>
      <c r="Y223" s="3"/>
      <c r="Z223" s="3"/>
    </row>
    <row r="224" ht="14.25" customHeight="1">
      <c r="A224" s="1"/>
      <c r="B224" s="1"/>
      <c r="C224" s="1"/>
      <c r="D224" s="1"/>
      <c r="E224" s="1"/>
      <c r="F224" s="1"/>
      <c r="G224" s="1"/>
      <c r="H224" s="1"/>
      <c r="I224" s="1"/>
      <c r="J224" s="1"/>
      <c r="K224" s="1"/>
      <c r="L224" s="1"/>
      <c r="M224" s="1"/>
      <c r="N224" s="1"/>
      <c r="O224" s="1"/>
      <c r="P224" s="1"/>
      <c r="Q224" s="3"/>
      <c r="R224" s="3"/>
      <c r="S224" s="3"/>
      <c r="T224" s="3"/>
      <c r="U224" s="3"/>
      <c r="V224" s="3"/>
      <c r="W224" s="3"/>
      <c r="X224" s="3"/>
      <c r="Y224" s="3"/>
      <c r="Z224" s="3"/>
    </row>
    <row r="225" ht="14.25" customHeight="1">
      <c r="A225" s="1"/>
      <c r="B225" s="1"/>
      <c r="C225" s="1"/>
      <c r="D225" s="1"/>
      <c r="E225" s="1"/>
      <c r="F225" s="1"/>
      <c r="G225" s="1"/>
      <c r="H225" s="1"/>
      <c r="I225" s="1"/>
      <c r="J225" s="1"/>
      <c r="K225" s="1"/>
      <c r="L225" s="1"/>
      <c r="M225" s="1"/>
      <c r="N225" s="1"/>
      <c r="O225" s="1"/>
      <c r="P225" s="1"/>
      <c r="Q225" s="3"/>
      <c r="R225" s="3"/>
      <c r="S225" s="3"/>
      <c r="T225" s="3"/>
      <c r="U225" s="3"/>
      <c r="V225" s="3"/>
      <c r="W225" s="3"/>
      <c r="X225" s="3"/>
      <c r="Y225" s="3"/>
      <c r="Z225" s="3"/>
    </row>
    <row r="226" ht="14.25" customHeight="1">
      <c r="A226" s="1"/>
      <c r="B226" s="1"/>
      <c r="C226" s="1"/>
      <c r="D226" s="1"/>
      <c r="E226" s="1"/>
      <c r="F226" s="1"/>
      <c r="G226" s="1"/>
      <c r="H226" s="1"/>
      <c r="I226" s="1"/>
      <c r="J226" s="1"/>
      <c r="K226" s="1"/>
      <c r="L226" s="1"/>
      <c r="M226" s="1"/>
      <c r="N226" s="1"/>
      <c r="O226" s="1"/>
      <c r="P226" s="1"/>
      <c r="Q226" s="3"/>
      <c r="R226" s="3"/>
      <c r="S226" s="3"/>
      <c r="T226" s="3"/>
      <c r="U226" s="3"/>
      <c r="V226" s="3"/>
      <c r="W226" s="3"/>
      <c r="X226" s="3"/>
      <c r="Y226" s="3"/>
      <c r="Z226" s="3"/>
    </row>
    <row r="227" ht="14.25" customHeight="1">
      <c r="A227" s="1"/>
      <c r="B227" s="1"/>
      <c r="C227" s="1"/>
      <c r="D227" s="1"/>
      <c r="E227" s="1"/>
      <c r="F227" s="1"/>
      <c r="G227" s="1"/>
      <c r="H227" s="1"/>
      <c r="I227" s="1"/>
      <c r="J227" s="1"/>
      <c r="K227" s="1"/>
      <c r="L227" s="1"/>
      <c r="M227" s="1"/>
      <c r="N227" s="1"/>
      <c r="O227" s="1"/>
      <c r="P227" s="1"/>
      <c r="Q227" s="3"/>
      <c r="R227" s="3"/>
      <c r="S227" s="3"/>
      <c r="T227" s="3"/>
      <c r="U227" s="3"/>
      <c r="V227" s="3"/>
      <c r="W227" s="3"/>
      <c r="X227" s="3"/>
      <c r="Y227" s="3"/>
      <c r="Z227" s="3"/>
    </row>
    <row r="228" ht="14.25" customHeight="1">
      <c r="A228" s="1"/>
      <c r="B228" s="1"/>
      <c r="C228" s="1"/>
      <c r="D228" s="1"/>
      <c r="E228" s="1"/>
      <c r="F228" s="1"/>
      <c r="G228" s="1"/>
      <c r="H228" s="1"/>
      <c r="I228" s="1"/>
      <c r="J228" s="1"/>
      <c r="K228" s="1"/>
      <c r="L228" s="1"/>
      <c r="M228" s="1"/>
      <c r="N228" s="1"/>
      <c r="O228" s="1"/>
      <c r="P228" s="1"/>
      <c r="Q228" s="3"/>
      <c r="R228" s="3"/>
      <c r="S228" s="3"/>
      <c r="T228" s="3"/>
      <c r="U228" s="3"/>
      <c r="V228" s="3"/>
      <c r="W228" s="3"/>
      <c r="X228" s="3"/>
      <c r="Y228" s="3"/>
      <c r="Z228" s="3"/>
    </row>
    <row r="229" ht="14.25" customHeight="1">
      <c r="A229" s="1"/>
      <c r="B229" s="1"/>
      <c r="C229" s="1"/>
      <c r="D229" s="1"/>
      <c r="E229" s="1"/>
      <c r="F229" s="1"/>
      <c r="G229" s="1"/>
      <c r="H229" s="1"/>
      <c r="I229" s="1"/>
      <c r="J229" s="1"/>
      <c r="K229" s="1"/>
      <c r="L229" s="1"/>
      <c r="M229" s="1"/>
      <c r="N229" s="1"/>
      <c r="O229" s="1"/>
      <c r="P229" s="1"/>
      <c r="Q229" s="3"/>
      <c r="R229" s="3"/>
      <c r="S229" s="3"/>
      <c r="T229" s="3"/>
      <c r="U229" s="3"/>
      <c r="V229" s="3"/>
      <c r="W229" s="3"/>
      <c r="X229" s="3"/>
      <c r="Y229" s="3"/>
      <c r="Z229" s="3"/>
    </row>
    <row r="230" ht="14.25" customHeight="1">
      <c r="A230" s="1"/>
      <c r="B230" s="1"/>
      <c r="C230" s="1"/>
      <c r="D230" s="1"/>
      <c r="E230" s="1"/>
      <c r="F230" s="1"/>
      <c r="G230" s="1"/>
      <c r="H230" s="1"/>
      <c r="I230" s="1"/>
      <c r="J230" s="1"/>
      <c r="K230" s="1"/>
      <c r="L230" s="1"/>
      <c r="M230" s="1"/>
      <c r="N230" s="1"/>
      <c r="O230" s="1"/>
      <c r="P230" s="1"/>
      <c r="Q230" s="3"/>
      <c r="R230" s="3"/>
      <c r="S230" s="3"/>
      <c r="T230" s="3"/>
      <c r="U230" s="3"/>
      <c r="V230" s="3"/>
      <c r="W230" s="3"/>
      <c r="X230" s="3"/>
      <c r="Y230" s="3"/>
      <c r="Z230" s="3"/>
    </row>
    <row r="231" ht="14.25" customHeight="1">
      <c r="A231" s="1"/>
      <c r="B231" s="1"/>
      <c r="C231" s="1"/>
      <c r="D231" s="1"/>
      <c r="E231" s="1"/>
      <c r="F231" s="1"/>
      <c r="G231" s="1"/>
      <c r="H231" s="1"/>
      <c r="I231" s="1"/>
      <c r="J231" s="1"/>
      <c r="K231" s="1"/>
      <c r="L231" s="1"/>
      <c r="M231" s="1"/>
      <c r="N231" s="1"/>
      <c r="O231" s="1"/>
      <c r="P231" s="1"/>
      <c r="Q231" s="3"/>
      <c r="R231" s="3"/>
      <c r="S231" s="3"/>
      <c r="T231" s="3"/>
      <c r="U231" s="3"/>
      <c r="V231" s="3"/>
      <c r="W231" s="3"/>
      <c r="X231" s="3"/>
      <c r="Y231" s="3"/>
      <c r="Z231" s="3"/>
    </row>
    <row r="232" ht="14.25" customHeight="1">
      <c r="A232" s="1"/>
      <c r="B232" s="1"/>
      <c r="C232" s="1"/>
      <c r="D232" s="1"/>
      <c r="E232" s="1"/>
      <c r="F232" s="1"/>
      <c r="G232" s="1"/>
      <c r="H232" s="1"/>
      <c r="I232" s="1"/>
      <c r="J232" s="1"/>
      <c r="K232" s="1"/>
      <c r="L232" s="1"/>
      <c r="M232" s="1"/>
      <c r="N232" s="1"/>
      <c r="O232" s="1"/>
      <c r="P232" s="1"/>
      <c r="Q232" s="3"/>
      <c r="R232" s="3"/>
      <c r="S232" s="3"/>
      <c r="T232" s="3"/>
      <c r="U232" s="3"/>
      <c r="V232" s="3"/>
      <c r="W232" s="3"/>
      <c r="X232" s="3"/>
      <c r="Y232" s="3"/>
      <c r="Z232" s="3"/>
    </row>
    <row r="233" ht="14.25" customHeight="1">
      <c r="A233" s="1"/>
      <c r="B233" s="1"/>
      <c r="C233" s="1"/>
      <c r="D233" s="1"/>
      <c r="E233" s="1"/>
      <c r="F233" s="1"/>
      <c r="G233" s="1"/>
      <c r="H233" s="1"/>
      <c r="I233" s="1"/>
      <c r="J233" s="1"/>
      <c r="K233" s="1"/>
      <c r="L233" s="1"/>
      <c r="M233" s="1"/>
      <c r="N233" s="1"/>
      <c r="O233" s="1"/>
      <c r="P233" s="1"/>
      <c r="Q233" s="3"/>
      <c r="R233" s="3"/>
      <c r="S233" s="3"/>
      <c r="T233" s="3"/>
      <c r="U233" s="3"/>
      <c r="V233" s="3"/>
      <c r="W233" s="3"/>
      <c r="X233" s="3"/>
      <c r="Y233" s="3"/>
      <c r="Z233" s="3"/>
    </row>
    <row r="234" ht="14.25" customHeight="1">
      <c r="A234" s="1"/>
      <c r="B234" s="1"/>
      <c r="C234" s="1"/>
      <c r="D234" s="1"/>
      <c r="E234" s="1"/>
      <c r="F234" s="1"/>
      <c r="G234" s="1"/>
      <c r="H234" s="1"/>
      <c r="I234" s="1"/>
      <c r="J234" s="1"/>
      <c r="K234" s="1"/>
      <c r="L234" s="1"/>
      <c r="M234" s="1"/>
      <c r="N234" s="1"/>
      <c r="O234" s="1"/>
      <c r="P234" s="1"/>
      <c r="Q234" s="3"/>
      <c r="R234" s="3"/>
      <c r="S234" s="3"/>
      <c r="T234" s="3"/>
      <c r="U234" s="3"/>
      <c r="V234" s="3"/>
      <c r="W234" s="3"/>
      <c r="X234" s="3"/>
      <c r="Y234" s="3"/>
      <c r="Z234" s="3"/>
    </row>
    <row r="235" ht="14.25" customHeight="1">
      <c r="A235" s="1"/>
      <c r="B235" s="1"/>
      <c r="C235" s="1"/>
      <c r="D235" s="1"/>
      <c r="E235" s="1"/>
      <c r="F235" s="1"/>
      <c r="G235" s="1"/>
      <c r="H235" s="1"/>
      <c r="I235" s="1"/>
      <c r="J235" s="1"/>
      <c r="K235" s="1"/>
      <c r="L235" s="1"/>
      <c r="M235" s="1"/>
      <c r="N235" s="1"/>
      <c r="O235" s="1"/>
      <c r="P235" s="1"/>
      <c r="Q235" s="3"/>
      <c r="R235" s="3"/>
      <c r="S235" s="3"/>
      <c r="T235" s="3"/>
      <c r="U235" s="3"/>
      <c r="V235" s="3"/>
      <c r="W235" s="3"/>
      <c r="X235" s="3"/>
      <c r="Y235" s="3"/>
      <c r="Z235" s="3"/>
    </row>
    <row r="236" ht="14.25" customHeight="1">
      <c r="A236" s="1"/>
      <c r="B236" s="1"/>
      <c r="C236" s="1"/>
      <c r="D236" s="1"/>
      <c r="E236" s="1"/>
      <c r="F236" s="1"/>
      <c r="G236" s="1"/>
      <c r="H236" s="1"/>
      <c r="I236" s="1"/>
      <c r="J236" s="1"/>
      <c r="K236" s="1"/>
      <c r="L236" s="1"/>
      <c r="M236" s="1"/>
      <c r="N236" s="1"/>
      <c r="O236" s="1"/>
      <c r="P236" s="1"/>
      <c r="Q236" s="3"/>
      <c r="R236" s="3"/>
      <c r="S236" s="3"/>
      <c r="T236" s="3"/>
      <c r="U236" s="3"/>
      <c r="V236" s="3"/>
      <c r="W236" s="3"/>
      <c r="X236" s="3"/>
      <c r="Y236" s="3"/>
      <c r="Z236" s="3"/>
    </row>
    <row r="237" ht="14.25" customHeight="1">
      <c r="A237" s="1"/>
      <c r="B237" s="1"/>
      <c r="C237" s="1"/>
      <c r="D237" s="1"/>
      <c r="E237" s="1"/>
      <c r="F237" s="1"/>
      <c r="G237" s="1"/>
      <c r="H237" s="1"/>
      <c r="I237" s="1"/>
      <c r="J237" s="1"/>
      <c r="K237" s="1"/>
      <c r="L237" s="1"/>
      <c r="M237" s="1"/>
      <c r="N237" s="1"/>
      <c r="O237" s="1"/>
      <c r="P237" s="1"/>
      <c r="Q237" s="3"/>
      <c r="R237" s="3"/>
      <c r="S237" s="3"/>
      <c r="T237" s="3"/>
      <c r="U237" s="3"/>
      <c r="V237" s="3"/>
      <c r="W237" s="3"/>
      <c r="X237" s="3"/>
      <c r="Y237" s="3"/>
      <c r="Z237" s="3"/>
    </row>
    <row r="238" ht="14.25" customHeight="1">
      <c r="A238" s="1"/>
      <c r="B238" s="1"/>
      <c r="C238" s="1"/>
      <c r="D238" s="1"/>
      <c r="E238" s="1"/>
      <c r="F238" s="1"/>
      <c r="G238" s="1"/>
      <c r="H238" s="1"/>
      <c r="I238" s="1"/>
      <c r="J238" s="1"/>
      <c r="K238" s="1"/>
      <c r="L238" s="1"/>
      <c r="M238" s="1"/>
      <c r="N238" s="1"/>
      <c r="O238" s="1"/>
      <c r="P238" s="1"/>
      <c r="Q238" s="3"/>
      <c r="R238" s="3"/>
      <c r="S238" s="3"/>
      <c r="T238" s="3"/>
      <c r="U238" s="3"/>
      <c r="V238" s="3"/>
      <c r="W238" s="3"/>
      <c r="X238" s="3"/>
      <c r="Y238" s="3"/>
      <c r="Z238" s="3"/>
    </row>
    <row r="239" ht="14.25" customHeight="1">
      <c r="A239" s="1"/>
      <c r="B239" s="1"/>
      <c r="C239" s="1"/>
      <c r="D239" s="1"/>
      <c r="E239" s="1"/>
      <c r="F239" s="1"/>
      <c r="G239" s="1"/>
      <c r="H239" s="1"/>
      <c r="I239" s="1"/>
      <c r="J239" s="1"/>
      <c r="K239" s="1"/>
      <c r="L239" s="1"/>
      <c r="M239" s="1"/>
      <c r="N239" s="1"/>
      <c r="O239" s="1"/>
      <c r="P239" s="1"/>
      <c r="Q239" s="3"/>
      <c r="R239" s="3"/>
      <c r="S239" s="3"/>
      <c r="T239" s="3"/>
      <c r="U239" s="3"/>
      <c r="V239" s="3"/>
      <c r="W239" s="3"/>
      <c r="X239" s="3"/>
      <c r="Y239" s="3"/>
      <c r="Z239" s="3"/>
    </row>
    <row r="240" ht="14.25" customHeight="1">
      <c r="A240" s="1"/>
      <c r="B240" s="1"/>
      <c r="C240" s="1"/>
      <c r="D240" s="1"/>
      <c r="E240" s="1"/>
      <c r="F240" s="1"/>
      <c r="G240" s="1"/>
      <c r="H240" s="1"/>
      <c r="I240" s="1"/>
      <c r="J240" s="1"/>
      <c r="K240" s="1"/>
      <c r="L240" s="1"/>
      <c r="M240" s="1"/>
      <c r="N240" s="1"/>
      <c r="O240" s="1"/>
      <c r="P240" s="1"/>
      <c r="Q240" s="3"/>
      <c r="R240" s="3"/>
      <c r="S240" s="3"/>
      <c r="T240" s="3"/>
      <c r="U240" s="3"/>
      <c r="V240" s="3"/>
      <c r="W240" s="3"/>
      <c r="X240" s="3"/>
      <c r="Y240" s="3"/>
      <c r="Z240" s="3"/>
    </row>
    <row r="241" ht="14.25" customHeight="1">
      <c r="A241" s="1"/>
      <c r="B241" s="1"/>
      <c r="C241" s="1"/>
      <c r="D241" s="1"/>
      <c r="E241" s="1"/>
      <c r="F241" s="1"/>
      <c r="G241" s="1"/>
      <c r="H241" s="1"/>
      <c r="I241" s="1"/>
      <c r="J241" s="1"/>
      <c r="K241" s="1"/>
      <c r="L241" s="1"/>
      <c r="M241" s="1"/>
      <c r="N241" s="1"/>
      <c r="O241" s="1"/>
      <c r="P241" s="1"/>
      <c r="Q241" s="3"/>
      <c r="R241" s="3"/>
      <c r="S241" s="3"/>
      <c r="T241" s="3"/>
      <c r="U241" s="3"/>
      <c r="V241" s="3"/>
      <c r="W241" s="3"/>
      <c r="X241" s="3"/>
      <c r="Y241" s="3"/>
      <c r="Z241" s="3"/>
    </row>
    <row r="242" ht="14.25" customHeight="1">
      <c r="A242" s="1"/>
      <c r="B242" s="1"/>
      <c r="C242" s="1"/>
      <c r="D242" s="1"/>
      <c r="E242" s="1"/>
      <c r="F242" s="1"/>
      <c r="G242" s="1"/>
      <c r="H242" s="1"/>
      <c r="I242" s="1"/>
      <c r="J242" s="1"/>
      <c r="K242" s="1"/>
      <c r="L242" s="1"/>
      <c r="M242" s="1"/>
      <c r="N242" s="1"/>
      <c r="O242" s="1"/>
      <c r="P242" s="1"/>
      <c r="Q242" s="3"/>
      <c r="R242" s="3"/>
      <c r="S242" s="3"/>
      <c r="T242" s="3"/>
      <c r="U242" s="3"/>
      <c r="V242" s="3"/>
      <c r="W242" s="3"/>
      <c r="X242" s="3"/>
      <c r="Y242" s="3"/>
      <c r="Z242" s="3"/>
    </row>
    <row r="243" ht="14.25" customHeight="1">
      <c r="A243" s="1"/>
      <c r="B243" s="1"/>
      <c r="C243" s="1"/>
      <c r="D243" s="1"/>
      <c r="E243" s="1"/>
      <c r="F243" s="1"/>
      <c r="G243" s="1"/>
      <c r="H243" s="1"/>
      <c r="I243" s="1"/>
      <c r="J243" s="1"/>
      <c r="K243" s="1"/>
      <c r="L243" s="1"/>
      <c r="M243" s="1"/>
      <c r="N243" s="1"/>
      <c r="O243" s="1"/>
      <c r="P243" s="1"/>
      <c r="Q243" s="3"/>
      <c r="R243" s="3"/>
      <c r="S243" s="3"/>
      <c r="T243" s="3"/>
      <c r="U243" s="3"/>
      <c r="V243" s="3"/>
      <c r="W243" s="3"/>
      <c r="X243" s="3"/>
      <c r="Y243" s="3"/>
      <c r="Z243" s="3"/>
    </row>
    <row r="244" ht="14.25" customHeight="1">
      <c r="A244" s="1"/>
      <c r="B244" s="1"/>
      <c r="C244" s="1"/>
      <c r="D244" s="1"/>
      <c r="E244" s="1"/>
      <c r="F244" s="1"/>
      <c r="G244" s="1"/>
      <c r="H244" s="1"/>
      <c r="I244" s="1"/>
      <c r="J244" s="1"/>
      <c r="K244" s="1"/>
      <c r="L244" s="1"/>
      <c r="M244" s="1"/>
      <c r="N244" s="1"/>
      <c r="O244" s="1"/>
      <c r="P244" s="1"/>
      <c r="Q244" s="3"/>
      <c r="R244" s="3"/>
      <c r="S244" s="3"/>
      <c r="T244" s="3"/>
      <c r="U244" s="3"/>
      <c r="V244" s="3"/>
      <c r="W244" s="3"/>
      <c r="X244" s="3"/>
      <c r="Y244" s="3"/>
      <c r="Z244" s="3"/>
    </row>
    <row r="245" ht="14.25" customHeight="1">
      <c r="A245" s="1"/>
      <c r="B245" s="1"/>
      <c r="C245" s="1"/>
      <c r="D245" s="1"/>
      <c r="E245" s="1"/>
      <c r="F245" s="1"/>
      <c r="G245" s="1"/>
      <c r="H245" s="1"/>
      <c r="I245" s="1"/>
      <c r="J245" s="1"/>
      <c r="K245" s="1"/>
      <c r="L245" s="1"/>
      <c r="M245" s="1"/>
      <c r="N245" s="1"/>
      <c r="O245" s="1"/>
      <c r="P245" s="1"/>
      <c r="Q245" s="3"/>
      <c r="R245" s="3"/>
      <c r="S245" s="3"/>
      <c r="T245" s="3"/>
      <c r="U245" s="3"/>
      <c r="V245" s="3"/>
      <c r="W245" s="3"/>
      <c r="X245" s="3"/>
      <c r="Y245" s="3"/>
      <c r="Z245" s="3"/>
    </row>
    <row r="246" ht="14.25" customHeight="1">
      <c r="A246" s="1"/>
      <c r="B246" s="1"/>
      <c r="C246" s="1"/>
      <c r="D246" s="1"/>
      <c r="E246" s="1"/>
      <c r="F246" s="1"/>
      <c r="G246" s="1"/>
      <c r="H246" s="1"/>
      <c r="I246" s="1"/>
      <c r="J246" s="1"/>
      <c r="K246" s="1"/>
      <c r="L246" s="1"/>
      <c r="M246" s="1"/>
      <c r="N246" s="1"/>
      <c r="O246" s="1"/>
      <c r="P246" s="1"/>
      <c r="Q246" s="3"/>
      <c r="R246" s="3"/>
      <c r="S246" s="3"/>
      <c r="T246" s="3"/>
      <c r="U246" s="3"/>
      <c r="V246" s="3"/>
      <c r="W246" s="3"/>
      <c r="X246" s="3"/>
      <c r="Y246" s="3"/>
      <c r="Z246" s="3"/>
    </row>
    <row r="247" ht="14.25" customHeight="1">
      <c r="A247" s="1"/>
      <c r="B247" s="1"/>
      <c r="C247" s="1"/>
      <c r="D247" s="1"/>
      <c r="E247" s="1"/>
      <c r="F247" s="1"/>
      <c r="G247" s="1"/>
      <c r="H247" s="1"/>
      <c r="I247" s="1"/>
      <c r="J247" s="1"/>
      <c r="K247" s="1"/>
      <c r="L247" s="1"/>
      <c r="M247" s="1"/>
      <c r="N247" s="1"/>
      <c r="O247" s="1"/>
      <c r="P247" s="1"/>
      <c r="Q247" s="3"/>
      <c r="R247" s="3"/>
      <c r="S247" s="3"/>
      <c r="T247" s="3"/>
      <c r="U247" s="3"/>
      <c r="V247" s="3"/>
      <c r="W247" s="3"/>
      <c r="X247" s="3"/>
      <c r="Y247" s="3"/>
      <c r="Z247" s="3"/>
    </row>
    <row r="248" ht="14.25" customHeight="1">
      <c r="A248" s="1"/>
      <c r="B248" s="1"/>
      <c r="C248" s="1"/>
      <c r="D248" s="1"/>
      <c r="E248" s="1"/>
      <c r="F248" s="1"/>
      <c r="G248" s="1"/>
      <c r="H248" s="1"/>
      <c r="I248" s="1"/>
      <c r="J248" s="1"/>
      <c r="K248" s="1"/>
      <c r="L248" s="1"/>
      <c r="M248" s="1"/>
      <c r="N248" s="1"/>
      <c r="O248" s="1"/>
      <c r="P248" s="1"/>
      <c r="Q248" s="3"/>
      <c r="R248" s="3"/>
      <c r="S248" s="3"/>
      <c r="T248" s="3"/>
      <c r="U248" s="3"/>
      <c r="V248" s="3"/>
      <c r="W248" s="3"/>
      <c r="X248" s="3"/>
      <c r="Y248" s="3"/>
      <c r="Z248" s="3"/>
    </row>
    <row r="249" ht="14.25" customHeight="1">
      <c r="A249" s="1"/>
      <c r="B249" s="1"/>
      <c r="C249" s="1"/>
      <c r="D249" s="1"/>
      <c r="E249" s="1"/>
      <c r="F249" s="1"/>
      <c r="G249" s="1"/>
      <c r="H249" s="1"/>
      <c r="I249" s="1"/>
      <c r="J249" s="1"/>
      <c r="K249" s="1"/>
      <c r="L249" s="1"/>
      <c r="M249" s="1"/>
      <c r="N249" s="1"/>
      <c r="O249" s="1"/>
      <c r="P249" s="1"/>
      <c r="Q249" s="3"/>
      <c r="R249" s="3"/>
      <c r="S249" s="3"/>
      <c r="T249" s="3"/>
      <c r="U249" s="3"/>
      <c r="V249" s="3"/>
      <c r="W249" s="3"/>
      <c r="X249" s="3"/>
      <c r="Y249" s="3"/>
      <c r="Z249" s="3"/>
    </row>
    <row r="250" ht="14.25" customHeight="1">
      <c r="A250" s="1"/>
      <c r="B250" s="1"/>
      <c r="C250" s="1"/>
      <c r="D250" s="1"/>
      <c r="E250" s="1"/>
      <c r="F250" s="1"/>
      <c r="G250" s="1"/>
      <c r="H250" s="1"/>
      <c r="I250" s="1"/>
      <c r="J250" s="1"/>
      <c r="K250" s="1"/>
      <c r="L250" s="1"/>
      <c r="M250" s="1"/>
      <c r="N250" s="1"/>
      <c r="O250" s="1"/>
      <c r="P250" s="1"/>
      <c r="Q250" s="3"/>
      <c r="R250" s="3"/>
      <c r="S250" s="3"/>
      <c r="T250" s="3"/>
      <c r="U250" s="3"/>
      <c r="V250" s="3"/>
      <c r="W250" s="3"/>
      <c r="X250" s="3"/>
      <c r="Y250" s="3"/>
      <c r="Z250" s="3"/>
    </row>
    <row r="251" ht="14.25" customHeight="1">
      <c r="A251" s="1"/>
      <c r="B251" s="1"/>
      <c r="C251" s="1"/>
      <c r="D251" s="1"/>
      <c r="E251" s="1"/>
      <c r="F251" s="1"/>
      <c r="G251" s="1"/>
      <c r="H251" s="1"/>
      <c r="I251" s="1"/>
      <c r="J251" s="1"/>
      <c r="K251" s="1"/>
      <c r="L251" s="1"/>
      <c r="M251" s="1"/>
      <c r="N251" s="1"/>
      <c r="O251" s="1"/>
      <c r="P251" s="1"/>
      <c r="Q251" s="3"/>
      <c r="R251" s="3"/>
      <c r="S251" s="3"/>
      <c r="T251" s="3"/>
      <c r="U251" s="3"/>
      <c r="V251" s="3"/>
      <c r="W251" s="3"/>
      <c r="X251" s="3"/>
      <c r="Y251" s="3"/>
      <c r="Z251" s="3"/>
    </row>
    <row r="252" ht="14.25" customHeight="1">
      <c r="A252" s="1"/>
      <c r="B252" s="1"/>
      <c r="C252" s="1"/>
      <c r="D252" s="1"/>
      <c r="E252" s="1"/>
      <c r="F252" s="1"/>
      <c r="G252" s="1"/>
      <c r="H252" s="1"/>
      <c r="I252" s="1"/>
      <c r="J252" s="1"/>
      <c r="K252" s="1"/>
      <c r="L252" s="1"/>
      <c r="M252" s="1"/>
      <c r="N252" s="1"/>
      <c r="O252" s="1"/>
      <c r="P252" s="1"/>
      <c r="Q252" s="3"/>
      <c r="R252" s="3"/>
      <c r="S252" s="3"/>
      <c r="T252" s="3"/>
      <c r="U252" s="3"/>
      <c r="V252" s="3"/>
      <c r="W252" s="3"/>
      <c r="X252" s="3"/>
      <c r="Y252" s="3"/>
      <c r="Z252" s="3"/>
    </row>
    <row r="253" ht="14.25" customHeight="1">
      <c r="A253" s="1"/>
      <c r="B253" s="1"/>
      <c r="C253" s="1"/>
      <c r="D253" s="1"/>
      <c r="E253" s="1"/>
      <c r="F253" s="1"/>
      <c r="G253" s="1"/>
      <c r="H253" s="1"/>
      <c r="I253" s="1"/>
      <c r="J253" s="1"/>
      <c r="K253" s="1"/>
      <c r="L253" s="1"/>
      <c r="M253" s="1"/>
      <c r="N253" s="1"/>
      <c r="O253" s="1"/>
      <c r="P253" s="1"/>
      <c r="Q253" s="3"/>
      <c r="R253" s="3"/>
      <c r="S253" s="3"/>
      <c r="T253" s="3"/>
      <c r="U253" s="3"/>
      <c r="V253" s="3"/>
      <c r="W253" s="3"/>
      <c r="X253" s="3"/>
      <c r="Y253" s="3"/>
      <c r="Z253" s="3"/>
    </row>
    <row r="254" ht="14.25" customHeight="1">
      <c r="A254" s="1"/>
      <c r="B254" s="1"/>
      <c r="C254" s="1"/>
      <c r="D254" s="1"/>
      <c r="E254" s="1"/>
      <c r="F254" s="1"/>
      <c r="G254" s="1"/>
      <c r="H254" s="1"/>
      <c r="I254" s="1"/>
      <c r="J254" s="1"/>
      <c r="K254" s="1"/>
      <c r="L254" s="1"/>
      <c r="M254" s="1"/>
      <c r="N254" s="1"/>
      <c r="O254" s="1"/>
      <c r="P254" s="1"/>
      <c r="Q254" s="3"/>
      <c r="R254" s="3"/>
      <c r="S254" s="3"/>
      <c r="T254" s="3"/>
      <c r="U254" s="3"/>
      <c r="V254" s="3"/>
      <c r="W254" s="3"/>
      <c r="X254" s="3"/>
      <c r="Y254" s="3"/>
      <c r="Z254" s="3"/>
    </row>
    <row r="255" ht="14.25" customHeight="1">
      <c r="A255" s="1"/>
      <c r="B255" s="1"/>
      <c r="C255" s="1"/>
      <c r="D255" s="1"/>
      <c r="E255" s="1"/>
      <c r="F255" s="1"/>
      <c r="G255" s="1"/>
      <c r="H255" s="1"/>
      <c r="I255" s="1"/>
      <c r="J255" s="1"/>
      <c r="K255" s="1"/>
      <c r="L255" s="1"/>
      <c r="M255" s="1"/>
      <c r="N255" s="1"/>
      <c r="O255" s="1"/>
      <c r="P255" s="1"/>
      <c r="Q255" s="3"/>
      <c r="R255" s="3"/>
      <c r="S255" s="3"/>
      <c r="T255" s="3"/>
      <c r="U255" s="3"/>
      <c r="V255" s="3"/>
      <c r="W255" s="3"/>
      <c r="X255" s="3"/>
      <c r="Y255" s="3"/>
      <c r="Z255" s="3"/>
    </row>
    <row r="256" ht="14.25" customHeight="1">
      <c r="A256" s="1"/>
      <c r="B256" s="1"/>
      <c r="C256" s="1"/>
      <c r="D256" s="1"/>
      <c r="E256" s="1"/>
      <c r="F256" s="1"/>
      <c r="G256" s="1"/>
      <c r="H256" s="1"/>
      <c r="I256" s="1"/>
      <c r="J256" s="1"/>
      <c r="K256" s="1"/>
      <c r="L256" s="1"/>
      <c r="M256" s="1"/>
      <c r="N256" s="1"/>
      <c r="O256" s="1"/>
      <c r="P256" s="1"/>
      <c r="Q256" s="3"/>
      <c r="R256" s="3"/>
      <c r="S256" s="3"/>
      <c r="T256" s="3"/>
      <c r="U256" s="3"/>
      <c r="V256" s="3"/>
      <c r="W256" s="3"/>
      <c r="X256" s="3"/>
      <c r="Y256" s="3"/>
      <c r="Z256" s="3"/>
    </row>
    <row r="257" ht="14.25" customHeight="1">
      <c r="A257" s="1"/>
      <c r="B257" s="1"/>
      <c r="C257" s="1"/>
      <c r="D257" s="1"/>
      <c r="E257" s="1"/>
      <c r="F257" s="1"/>
      <c r="G257" s="1"/>
      <c r="H257" s="1"/>
      <c r="I257" s="1"/>
      <c r="J257" s="1"/>
      <c r="K257" s="1"/>
      <c r="L257" s="1"/>
      <c r="M257" s="1"/>
      <c r="N257" s="1"/>
      <c r="O257" s="1"/>
      <c r="P257" s="1"/>
      <c r="Q257" s="3"/>
      <c r="R257" s="3"/>
      <c r="S257" s="3"/>
      <c r="T257" s="3"/>
      <c r="U257" s="3"/>
      <c r="V257" s="3"/>
      <c r="W257" s="3"/>
      <c r="X257" s="3"/>
      <c r="Y257" s="3"/>
      <c r="Z257" s="3"/>
    </row>
    <row r="258" ht="14.25" customHeight="1">
      <c r="A258" s="1"/>
      <c r="B258" s="1"/>
      <c r="C258" s="1"/>
      <c r="D258" s="1"/>
      <c r="E258" s="1"/>
      <c r="F258" s="1"/>
      <c r="G258" s="1"/>
      <c r="H258" s="1"/>
      <c r="I258" s="1"/>
      <c r="J258" s="1"/>
      <c r="K258" s="1"/>
      <c r="L258" s="1"/>
      <c r="M258" s="1"/>
      <c r="N258" s="1"/>
      <c r="O258" s="1"/>
      <c r="P258" s="1"/>
      <c r="Q258" s="3"/>
      <c r="R258" s="3"/>
      <c r="S258" s="3"/>
      <c r="T258" s="3"/>
      <c r="U258" s="3"/>
      <c r="V258" s="3"/>
      <c r="W258" s="3"/>
      <c r="X258" s="3"/>
      <c r="Y258" s="3"/>
      <c r="Z258" s="3"/>
    </row>
    <row r="259" ht="14.25" customHeight="1">
      <c r="A259" s="1"/>
      <c r="B259" s="1"/>
      <c r="C259" s="1"/>
      <c r="D259" s="1"/>
      <c r="E259" s="1"/>
      <c r="F259" s="1"/>
      <c r="G259" s="1"/>
      <c r="H259" s="1"/>
      <c r="I259" s="1"/>
      <c r="J259" s="1"/>
      <c r="K259" s="1"/>
      <c r="L259" s="1"/>
      <c r="M259" s="1"/>
      <c r="N259" s="1"/>
      <c r="O259" s="1"/>
      <c r="P259" s="1"/>
      <c r="Q259" s="3"/>
      <c r="R259" s="3"/>
      <c r="S259" s="3"/>
      <c r="T259" s="3"/>
      <c r="U259" s="3"/>
      <c r="V259" s="3"/>
      <c r="W259" s="3"/>
      <c r="X259" s="3"/>
      <c r="Y259" s="3"/>
      <c r="Z259" s="3"/>
    </row>
    <row r="260" ht="14.25" customHeight="1">
      <c r="A260" s="1"/>
      <c r="B260" s="1"/>
      <c r="C260" s="1"/>
      <c r="D260" s="1"/>
      <c r="E260" s="1"/>
      <c r="F260" s="1"/>
      <c r="G260" s="1"/>
      <c r="H260" s="1"/>
      <c r="I260" s="1"/>
      <c r="J260" s="1"/>
      <c r="K260" s="1"/>
      <c r="L260" s="1"/>
      <c r="M260" s="1"/>
      <c r="N260" s="1"/>
      <c r="O260" s="1"/>
      <c r="P260" s="1"/>
      <c r="Q260" s="3"/>
      <c r="R260" s="3"/>
      <c r="S260" s="3"/>
      <c r="T260" s="3"/>
      <c r="U260" s="3"/>
      <c r="V260" s="3"/>
      <c r="W260" s="3"/>
      <c r="X260" s="3"/>
      <c r="Y260" s="3"/>
      <c r="Z260" s="3"/>
    </row>
    <row r="261" ht="14.25" customHeight="1">
      <c r="A261" s="1"/>
      <c r="B261" s="1"/>
      <c r="C261" s="1"/>
      <c r="D261" s="1"/>
      <c r="E261" s="1"/>
      <c r="F261" s="1"/>
      <c r="G261" s="1"/>
      <c r="H261" s="1"/>
      <c r="I261" s="1"/>
      <c r="J261" s="1"/>
      <c r="K261" s="1"/>
      <c r="L261" s="1"/>
      <c r="M261" s="1"/>
      <c r="N261" s="1"/>
      <c r="O261" s="1"/>
      <c r="P261" s="1"/>
      <c r="Q261" s="3"/>
      <c r="R261" s="3"/>
      <c r="S261" s="3"/>
      <c r="T261" s="3"/>
      <c r="U261" s="3"/>
      <c r="V261" s="3"/>
      <c r="W261" s="3"/>
      <c r="X261" s="3"/>
      <c r="Y261" s="3"/>
      <c r="Z261" s="3"/>
    </row>
    <row r="262" ht="14.25" customHeight="1">
      <c r="A262" s="1"/>
      <c r="B262" s="1"/>
      <c r="C262" s="1"/>
      <c r="D262" s="1"/>
      <c r="E262" s="1"/>
      <c r="F262" s="1"/>
      <c r="G262" s="1"/>
      <c r="H262" s="1"/>
      <c r="I262" s="1"/>
      <c r="J262" s="1"/>
      <c r="K262" s="1"/>
      <c r="L262" s="1"/>
      <c r="M262" s="1"/>
      <c r="N262" s="1"/>
      <c r="O262" s="1"/>
      <c r="P262" s="1"/>
      <c r="Q262" s="3"/>
      <c r="R262" s="3"/>
      <c r="S262" s="3"/>
      <c r="T262" s="3"/>
      <c r="U262" s="3"/>
      <c r="V262" s="3"/>
      <c r="W262" s="3"/>
      <c r="X262" s="3"/>
      <c r="Y262" s="3"/>
      <c r="Z262" s="3"/>
    </row>
    <row r="263" ht="14.25" customHeight="1">
      <c r="A263" s="1"/>
      <c r="B263" s="1"/>
      <c r="C263" s="1"/>
      <c r="D263" s="1"/>
      <c r="E263" s="1"/>
      <c r="F263" s="1"/>
      <c r="G263" s="1"/>
      <c r="H263" s="1"/>
      <c r="I263" s="1"/>
      <c r="J263" s="1"/>
      <c r="K263" s="1"/>
      <c r="L263" s="1"/>
      <c r="M263" s="1"/>
      <c r="N263" s="1"/>
      <c r="O263" s="1"/>
      <c r="P263" s="1"/>
      <c r="Q263" s="3"/>
      <c r="R263" s="3"/>
      <c r="S263" s="3"/>
      <c r="T263" s="3"/>
      <c r="U263" s="3"/>
      <c r="V263" s="3"/>
      <c r="W263" s="3"/>
      <c r="X263" s="3"/>
      <c r="Y263" s="3"/>
      <c r="Z263" s="3"/>
    </row>
    <row r="264" ht="14.25" customHeight="1">
      <c r="A264" s="1"/>
      <c r="B264" s="1"/>
      <c r="C264" s="1"/>
      <c r="D264" s="1"/>
      <c r="E264" s="1"/>
      <c r="F264" s="1"/>
      <c r="G264" s="1"/>
      <c r="H264" s="1"/>
      <c r="I264" s="1"/>
      <c r="J264" s="1"/>
      <c r="K264" s="1"/>
      <c r="L264" s="1"/>
      <c r="M264" s="1"/>
      <c r="N264" s="1"/>
      <c r="O264" s="1"/>
      <c r="P264" s="1"/>
      <c r="Q264" s="3"/>
      <c r="R264" s="3"/>
      <c r="S264" s="3"/>
      <c r="T264" s="3"/>
      <c r="U264" s="3"/>
      <c r="V264" s="3"/>
      <c r="W264" s="3"/>
      <c r="X264" s="3"/>
      <c r="Y264" s="3"/>
      <c r="Z264" s="3"/>
    </row>
    <row r="265" ht="14.25" customHeight="1">
      <c r="A265" s="1"/>
      <c r="B265" s="1"/>
      <c r="C265" s="1"/>
      <c r="D265" s="1"/>
      <c r="E265" s="1"/>
      <c r="F265" s="1"/>
      <c r="G265" s="1"/>
      <c r="H265" s="1"/>
      <c r="I265" s="1"/>
      <c r="J265" s="1"/>
      <c r="K265" s="1"/>
      <c r="L265" s="1"/>
      <c r="M265" s="1"/>
      <c r="N265" s="1"/>
      <c r="O265" s="1"/>
      <c r="P265" s="1"/>
      <c r="Q265" s="3"/>
      <c r="R265" s="3"/>
      <c r="S265" s="3"/>
      <c r="T265" s="3"/>
      <c r="U265" s="3"/>
      <c r="V265" s="3"/>
      <c r="W265" s="3"/>
      <c r="X265" s="3"/>
      <c r="Y265" s="3"/>
      <c r="Z265" s="3"/>
    </row>
    <row r="266" ht="14.25" customHeight="1">
      <c r="A266" s="1"/>
      <c r="B266" s="1"/>
      <c r="C266" s="1"/>
      <c r="D266" s="1"/>
      <c r="E266" s="1"/>
      <c r="F266" s="1"/>
      <c r="G266" s="1"/>
      <c r="H266" s="1"/>
      <c r="I266" s="1"/>
      <c r="J266" s="1"/>
      <c r="K266" s="1"/>
      <c r="L266" s="1"/>
      <c r="M266" s="1"/>
      <c r="N266" s="1"/>
      <c r="O266" s="1"/>
      <c r="P266" s="1"/>
      <c r="Q266" s="3"/>
      <c r="R266" s="3"/>
      <c r="S266" s="3"/>
      <c r="T266" s="3"/>
      <c r="U266" s="3"/>
      <c r="V266" s="3"/>
      <c r="W266" s="3"/>
      <c r="X266" s="3"/>
      <c r="Y266" s="3"/>
      <c r="Z266" s="3"/>
    </row>
    <row r="267" ht="14.25" customHeight="1">
      <c r="A267" s="1"/>
      <c r="B267" s="1"/>
      <c r="C267" s="1"/>
      <c r="D267" s="1"/>
      <c r="E267" s="1"/>
      <c r="F267" s="1"/>
      <c r="G267" s="1"/>
      <c r="H267" s="1"/>
      <c r="I267" s="1"/>
      <c r="J267" s="1"/>
      <c r="K267" s="1"/>
      <c r="L267" s="1"/>
      <c r="M267" s="1"/>
      <c r="N267" s="1"/>
      <c r="O267" s="1"/>
      <c r="P267" s="1"/>
      <c r="Q267" s="3"/>
      <c r="R267" s="3"/>
      <c r="S267" s="3"/>
      <c r="T267" s="3"/>
      <c r="U267" s="3"/>
      <c r="V267" s="3"/>
      <c r="W267" s="3"/>
      <c r="X267" s="3"/>
      <c r="Y267" s="3"/>
      <c r="Z267" s="3"/>
    </row>
    <row r="268" ht="14.25" customHeight="1">
      <c r="A268" s="1"/>
      <c r="B268" s="1"/>
      <c r="C268" s="1"/>
      <c r="D268" s="1"/>
      <c r="E268" s="1"/>
      <c r="F268" s="1"/>
      <c r="G268" s="1"/>
      <c r="H268" s="1"/>
      <c r="I268" s="1"/>
      <c r="J268" s="1"/>
      <c r="K268" s="1"/>
      <c r="L268" s="1"/>
      <c r="M268" s="1"/>
      <c r="N268" s="1"/>
      <c r="O268" s="1"/>
      <c r="P268" s="1"/>
      <c r="Q268" s="3"/>
      <c r="R268" s="3"/>
      <c r="S268" s="3"/>
      <c r="T268" s="3"/>
      <c r="U268" s="3"/>
      <c r="V268" s="3"/>
      <c r="W268" s="3"/>
      <c r="X268" s="3"/>
      <c r="Y268" s="3"/>
      <c r="Z268" s="3"/>
    </row>
    <row r="269" ht="14.25" customHeight="1">
      <c r="A269" s="1"/>
      <c r="B269" s="1"/>
      <c r="C269" s="1"/>
      <c r="D269" s="1"/>
      <c r="E269" s="1"/>
      <c r="F269" s="1"/>
      <c r="G269" s="1"/>
      <c r="H269" s="1"/>
      <c r="I269" s="1"/>
      <c r="J269" s="1"/>
      <c r="K269" s="1"/>
      <c r="L269" s="1"/>
      <c r="M269" s="1"/>
      <c r="N269" s="1"/>
      <c r="O269" s="1"/>
      <c r="P269" s="1"/>
      <c r="Q269" s="3"/>
      <c r="R269" s="3"/>
      <c r="S269" s="3"/>
      <c r="T269" s="3"/>
      <c r="U269" s="3"/>
      <c r="V269" s="3"/>
      <c r="W269" s="3"/>
      <c r="X269" s="3"/>
      <c r="Y269" s="3"/>
      <c r="Z269" s="3"/>
    </row>
    <row r="270" ht="14.25" customHeight="1">
      <c r="A270" s="1"/>
      <c r="B270" s="1"/>
      <c r="C270" s="1"/>
      <c r="D270" s="1"/>
      <c r="E270" s="1"/>
      <c r="F270" s="1"/>
      <c r="G270" s="1"/>
      <c r="H270" s="1"/>
      <c r="I270" s="1"/>
      <c r="J270" s="1"/>
      <c r="K270" s="1"/>
      <c r="L270" s="1"/>
      <c r="M270" s="1"/>
      <c r="N270" s="1"/>
      <c r="O270" s="1"/>
      <c r="P270" s="1"/>
      <c r="Q270" s="3"/>
      <c r="R270" s="3"/>
      <c r="S270" s="3"/>
      <c r="T270" s="3"/>
      <c r="U270" s="3"/>
      <c r="V270" s="3"/>
      <c r="W270" s="3"/>
      <c r="X270" s="3"/>
      <c r="Y270" s="3"/>
      <c r="Z270" s="3"/>
    </row>
    <row r="271" ht="14.25" customHeight="1">
      <c r="A271" s="1"/>
      <c r="B271" s="1"/>
      <c r="C271" s="1"/>
      <c r="D271" s="1"/>
      <c r="E271" s="1"/>
      <c r="F271" s="1"/>
      <c r="G271" s="1"/>
      <c r="H271" s="1"/>
      <c r="I271" s="1"/>
      <c r="J271" s="1"/>
      <c r="K271" s="1"/>
      <c r="L271" s="1"/>
      <c r="M271" s="1"/>
      <c r="N271" s="1"/>
      <c r="O271" s="1"/>
      <c r="P271" s="1"/>
      <c r="Q271" s="3"/>
      <c r="R271" s="3"/>
      <c r="S271" s="3"/>
      <c r="T271" s="3"/>
      <c r="U271" s="3"/>
      <c r="V271" s="3"/>
      <c r="W271" s="3"/>
      <c r="X271" s="3"/>
      <c r="Y271" s="3"/>
      <c r="Z271" s="3"/>
    </row>
    <row r="272" ht="14.25" customHeight="1">
      <c r="A272" s="1"/>
      <c r="B272" s="1"/>
      <c r="C272" s="1"/>
      <c r="D272" s="1"/>
      <c r="E272" s="1"/>
      <c r="F272" s="1"/>
      <c r="G272" s="1"/>
      <c r="H272" s="1"/>
      <c r="I272" s="1"/>
      <c r="J272" s="1"/>
      <c r="K272" s="1"/>
      <c r="L272" s="1"/>
      <c r="M272" s="1"/>
      <c r="N272" s="1"/>
      <c r="O272" s="1"/>
      <c r="P272" s="1"/>
      <c r="Q272" s="3"/>
      <c r="R272" s="3"/>
      <c r="S272" s="3"/>
      <c r="T272" s="3"/>
      <c r="U272" s="3"/>
      <c r="V272" s="3"/>
      <c r="W272" s="3"/>
      <c r="X272" s="3"/>
      <c r="Y272" s="3"/>
      <c r="Z272" s="3"/>
    </row>
    <row r="273" ht="14.25" customHeight="1">
      <c r="A273" s="1"/>
      <c r="B273" s="1"/>
      <c r="C273" s="1"/>
      <c r="D273" s="1"/>
      <c r="E273" s="1"/>
      <c r="F273" s="1"/>
      <c r="G273" s="1"/>
      <c r="H273" s="1"/>
      <c r="I273" s="1"/>
      <c r="J273" s="1"/>
      <c r="K273" s="1"/>
      <c r="L273" s="1"/>
      <c r="M273" s="1"/>
      <c r="N273" s="1"/>
      <c r="O273" s="1"/>
      <c r="P273" s="1"/>
      <c r="Q273" s="3"/>
      <c r="R273" s="3"/>
      <c r="S273" s="3"/>
      <c r="T273" s="3"/>
      <c r="U273" s="3"/>
      <c r="V273" s="3"/>
      <c r="W273" s="3"/>
      <c r="X273" s="3"/>
      <c r="Y273" s="3"/>
      <c r="Z273" s="3"/>
    </row>
    <row r="274" ht="14.25" customHeight="1">
      <c r="A274" s="1"/>
      <c r="B274" s="1"/>
      <c r="C274" s="1"/>
      <c r="D274" s="1"/>
      <c r="E274" s="1"/>
      <c r="F274" s="1"/>
      <c r="G274" s="1"/>
      <c r="H274" s="1"/>
      <c r="I274" s="1"/>
      <c r="J274" s="1"/>
      <c r="K274" s="1"/>
      <c r="L274" s="1"/>
      <c r="M274" s="1"/>
      <c r="N274" s="1"/>
      <c r="O274" s="1"/>
      <c r="P274" s="1"/>
      <c r="Q274" s="3"/>
      <c r="R274" s="3"/>
      <c r="S274" s="3"/>
      <c r="T274" s="3"/>
      <c r="U274" s="3"/>
      <c r="V274" s="3"/>
      <c r="W274" s="3"/>
      <c r="X274" s="3"/>
      <c r="Y274" s="3"/>
      <c r="Z274" s="3"/>
    </row>
    <row r="275" ht="14.25" customHeight="1">
      <c r="A275" s="1"/>
      <c r="B275" s="1"/>
      <c r="C275" s="1"/>
      <c r="D275" s="1"/>
      <c r="E275" s="1"/>
      <c r="F275" s="1"/>
      <c r="G275" s="1"/>
      <c r="H275" s="1"/>
      <c r="I275" s="1"/>
      <c r="J275" s="1"/>
      <c r="K275" s="1"/>
      <c r="L275" s="1"/>
      <c r="M275" s="1"/>
      <c r="N275" s="1"/>
      <c r="O275" s="1"/>
      <c r="P275" s="1"/>
      <c r="Q275" s="3"/>
      <c r="R275" s="3"/>
      <c r="S275" s="3"/>
      <c r="T275" s="3"/>
      <c r="U275" s="3"/>
      <c r="V275" s="3"/>
      <c r="W275" s="3"/>
      <c r="X275" s="3"/>
      <c r="Y275" s="3"/>
      <c r="Z275" s="3"/>
    </row>
    <row r="276" ht="14.25" customHeight="1">
      <c r="A276" s="1"/>
      <c r="B276" s="1"/>
      <c r="C276" s="1"/>
      <c r="D276" s="1"/>
      <c r="E276" s="1"/>
      <c r="F276" s="1"/>
      <c r="G276" s="1"/>
      <c r="H276" s="1"/>
      <c r="I276" s="1"/>
      <c r="J276" s="1"/>
      <c r="K276" s="1"/>
      <c r="L276" s="1"/>
      <c r="M276" s="1"/>
      <c r="N276" s="1"/>
      <c r="O276" s="1"/>
      <c r="P276" s="1"/>
      <c r="Q276" s="3"/>
      <c r="R276" s="3"/>
      <c r="S276" s="3"/>
      <c r="T276" s="3"/>
      <c r="U276" s="3"/>
      <c r="V276" s="3"/>
      <c r="W276" s="3"/>
      <c r="X276" s="3"/>
      <c r="Y276" s="3"/>
      <c r="Z276" s="3"/>
    </row>
    <row r="277" ht="14.25" customHeight="1">
      <c r="A277" s="1"/>
      <c r="B277" s="1"/>
      <c r="C277" s="1"/>
      <c r="D277" s="1"/>
      <c r="E277" s="1"/>
      <c r="F277" s="1"/>
      <c r="G277" s="1"/>
      <c r="H277" s="1"/>
      <c r="I277" s="1"/>
      <c r="J277" s="1"/>
      <c r="K277" s="1"/>
      <c r="L277" s="1"/>
      <c r="M277" s="1"/>
      <c r="N277" s="1"/>
      <c r="O277" s="1"/>
      <c r="P277" s="1"/>
      <c r="Q277" s="3"/>
      <c r="R277" s="3"/>
      <c r="S277" s="3"/>
      <c r="T277" s="3"/>
      <c r="U277" s="3"/>
      <c r="V277" s="3"/>
      <c r="W277" s="3"/>
      <c r="X277" s="3"/>
      <c r="Y277" s="3"/>
      <c r="Z277" s="3"/>
    </row>
    <row r="278" ht="14.25" customHeight="1">
      <c r="A278" s="1"/>
      <c r="B278" s="1"/>
      <c r="C278" s="1"/>
      <c r="D278" s="1"/>
      <c r="E278" s="1"/>
      <c r="F278" s="1"/>
      <c r="G278" s="1"/>
      <c r="H278" s="1"/>
      <c r="I278" s="1"/>
      <c r="J278" s="1"/>
      <c r="K278" s="1"/>
      <c r="L278" s="1"/>
      <c r="M278" s="1"/>
      <c r="N278" s="1"/>
      <c r="O278" s="1"/>
      <c r="P278" s="1"/>
      <c r="Q278" s="3"/>
      <c r="R278" s="3"/>
      <c r="S278" s="3"/>
      <c r="T278" s="3"/>
      <c r="U278" s="3"/>
      <c r="V278" s="3"/>
      <c r="W278" s="3"/>
      <c r="X278" s="3"/>
      <c r="Y278" s="3"/>
      <c r="Z278" s="3"/>
    </row>
    <row r="279" ht="14.25" customHeight="1">
      <c r="A279" s="1"/>
      <c r="B279" s="1"/>
      <c r="C279" s="1"/>
      <c r="D279" s="1"/>
      <c r="E279" s="1"/>
      <c r="F279" s="1"/>
      <c r="G279" s="1"/>
      <c r="H279" s="1"/>
      <c r="I279" s="1"/>
      <c r="J279" s="1"/>
      <c r="K279" s="1"/>
      <c r="L279" s="1"/>
      <c r="M279" s="1"/>
      <c r="N279" s="1"/>
      <c r="O279" s="1"/>
      <c r="P279" s="1"/>
      <c r="Q279" s="3"/>
      <c r="R279" s="3"/>
      <c r="S279" s="3"/>
      <c r="T279" s="3"/>
      <c r="U279" s="3"/>
      <c r="V279" s="3"/>
      <c r="W279" s="3"/>
      <c r="X279" s="3"/>
      <c r="Y279" s="3"/>
      <c r="Z279" s="3"/>
    </row>
    <row r="280" ht="14.25" customHeight="1">
      <c r="A280" s="1"/>
      <c r="B280" s="1"/>
      <c r="C280" s="1"/>
      <c r="D280" s="1"/>
      <c r="E280" s="1"/>
      <c r="F280" s="1"/>
      <c r="G280" s="1"/>
      <c r="H280" s="1"/>
      <c r="I280" s="1"/>
      <c r="J280" s="1"/>
      <c r="K280" s="1"/>
      <c r="L280" s="1"/>
      <c r="M280" s="1"/>
      <c r="N280" s="1"/>
      <c r="O280" s="1"/>
      <c r="P280" s="1"/>
      <c r="Q280" s="3"/>
      <c r="R280" s="3"/>
      <c r="S280" s="3"/>
      <c r="T280" s="3"/>
      <c r="U280" s="3"/>
      <c r="V280" s="3"/>
      <c r="W280" s="3"/>
      <c r="X280" s="3"/>
      <c r="Y280" s="3"/>
      <c r="Z280" s="3"/>
    </row>
    <row r="281" ht="14.25" customHeight="1">
      <c r="A281" s="1"/>
      <c r="B281" s="1"/>
      <c r="C281" s="1"/>
      <c r="D281" s="1"/>
      <c r="E281" s="1"/>
      <c r="F281" s="1"/>
      <c r="G281" s="1"/>
      <c r="H281" s="1"/>
      <c r="I281" s="1"/>
      <c r="J281" s="1"/>
      <c r="K281" s="1"/>
      <c r="L281" s="1"/>
      <c r="M281" s="1"/>
      <c r="N281" s="1"/>
      <c r="O281" s="1"/>
      <c r="P281" s="1"/>
      <c r="Q281" s="3"/>
      <c r="R281" s="3"/>
      <c r="S281" s="3"/>
      <c r="T281" s="3"/>
      <c r="U281" s="3"/>
      <c r="V281" s="3"/>
      <c r="W281" s="3"/>
      <c r="X281" s="3"/>
      <c r="Y281" s="3"/>
      <c r="Z281" s="3"/>
    </row>
    <row r="282" ht="14.25" customHeight="1">
      <c r="A282" s="1"/>
      <c r="B282" s="1"/>
      <c r="C282" s="1"/>
      <c r="D282" s="1"/>
      <c r="E282" s="1"/>
      <c r="F282" s="1"/>
      <c r="G282" s="1"/>
      <c r="H282" s="1"/>
      <c r="I282" s="1"/>
      <c r="J282" s="1"/>
      <c r="K282" s="1"/>
      <c r="L282" s="1"/>
      <c r="M282" s="1"/>
      <c r="N282" s="1"/>
      <c r="O282" s="1"/>
      <c r="P282" s="1"/>
      <c r="Q282" s="3"/>
      <c r="R282" s="3"/>
      <c r="S282" s="3"/>
      <c r="T282" s="3"/>
      <c r="U282" s="3"/>
      <c r="V282" s="3"/>
      <c r="W282" s="3"/>
      <c r="X282" s="3"/>
      <c r="Y282" s="3"/>
      <c r="Z282" s="3"/>
    </row>
    <row r="283" ht="14.25" customHeight="1">
      <c r="A283" s="1"/>
      <c r="B283" s="1"/>
      <c r="C283" s="1"/>
      <c r="D283" s="1"/>
      <c r="E283" s="1"/>
      <c r="F283" s="1"/>
      <c r="G283" s="1"/>
      <c r="H283" s="1"/>
      <c r="I283" s="1"/>
      <c r="J283" s="1"/>
      <c r="K283" s="1"/>
      <c r="L283" s="1"/>
      <c r="M283" s="1"/>
      <c r="N283" s="1"/>
      <c r="O283" s="1"/>
      <c r="P283" s="1"/>
      <c r="Q283" s="3"/>
      <c r="R283" s="3"/>
      <c r="S283" s="3"/>
      <c r="T283" s="3"/>
      <c r="U283" s="3"/>
      <c r="V283" s="3"/>
      <c r="W283" s="3"/>
      <c r="X283" s="3"/>
      <c r="Y283" s="3"/>
      <c r="Z283" s="3"/>
    </row>
    <row r="284" ht="14.25" customHeight="1">
      <c r="A284" s="1"/>
      <c r="B284" s="1"/>
      <c r="C284" s="1"/>
      <c r="D284" s="1"/>
      <c r="E284" s="1"/>
      <c r="F284" s="1"/>
      <c r="G284" s="1"/>
      <c r="H284" s="1"/>
      <c r="I284" s="1"/>
      <c r="J284" s="1"/>
      <c r="K284" s="1"/>
      <c r="L284" s="1"/>
      <c r="M284" s="1"/>
      <c r="N284" s="1"/>
      <c r="O284" s="1"/>
      <c r="P284" s="1"/>
      <c r="Q284" s="3"/>
      <c r="R284" s="3"/>
      <c r="S284" s="3"/>
      <c r="T284" s="3"/>
      <c r="U284" s="3"/>
      <c r="V284" s="3"/>
      <c r="W284" s="3"/>
      <c r="X284" s="3"/>
      <c r="Y284" s="3"/>
      <c r="Z284" s="3"/>
    </row>
    <row r="285" ht="14.25" customHeight="1">
      <c r="A285" s="1"/>
      <c r="B285" s="1"/>
      <c r="C285" s="1"/>
      <c r="D285" s="1"/>
      <c r="E285" s="1"/>
      <c r="F285" s="1"/>
      <c r="G285" s="1"/>
      <c r="H285" s="1"/>
      <c r="I285" s="1"/>
      <c r="J285" s="1"/>
      <c r="K285" s="1"/>
      <c r="L285" s="1"/>
      <c r="M285" s="1"/>
      <c r="N285" s="1"/>
      <c r="O285" s="1"/>
      <c r="P285" s="1"/>
      <c r="Q285" s="3"/>
      <c r="R285" s="3"/>
      <c r="S285" s="3"/>
      <c r="T285" s="3"/>
      <c r="U285" s="3"/>
      <c r="V285" s="3"/>
      <c r="W285" s="3"/>
      <c r="X285" s="3"/>
      <c r="Y285" s="3"/>
      <c r="Z285" s="3"/>
    </row>
    <row r="286" ht="14.25" customHeight="1">
      <c r="A286" s="1"/>
      <c r="B286" s="1"/>
      <c r="C286" s="1"/>
      <c r="D286" s="1"/>
      <c r="E286" s="1"/>
      <c r="F286" s="1"/>
      <c r="G286" s="1"/>
      <c r="H286" s="1"/>
      <c r="I286" s="1"/>
      <c r="J286" s="1"/>
      <c r="K286" s="1"/>
      <c r="L286" s="1"/>
      <c r="M286" s="1"/>
      <c r="N286" s="1"/>
      <c r="O286" s="1"/>
      <c r="P286" s="1"/>
      <c r="Q286" s="3"/>
      <c r="R286" s="3"/>
      <c r="S286" s="3"/>
      <c r="T286" s="3"/>
      <c r="U286" s="3"/>
      <c r="V286" s="3"/>
      <c r="W286" s="3"/>
      <c r="X286" s="3"/>
      <c r="Y286" s="3"/>
      <c r="Z286" s="3"/>
    </row>
    <row r="287" ht="14.25" customHeight="1">
      <c r="A287" s="1"/>
      <c r="B287" s="1"/>
      <c r="C287" s="1"/>
      <c r="D287" s="1"/>
      <c r="E287" s="1"/>
      <c r="F287" s="1"/>
      <c r="G287" s="1"/>
      <c r="H287" s="1"/>
      <c r="I287" s="1"/>
      <c r="J287" s="1"/>
      <c r="K287" s="1"/>
      <c r="L287" s="1"/>
      <c r="M287" s="1"/>
      <c r="N287" s="1"/>
      <c r="O287" s="1"/>
      <c r="P287" s="1"/>
      <c r="Q287" s="3"/>
      <c r="R287" s="3"/>
      <c r="S287" s="3"/>
      <c r="T287" s="3"/>
      <c r="U287" s="3"/>
      <c r="V287" s="3"/>
      <c r="W287" s="3"/>
      <c r="X287" s="3"/>
      <c r="Y287" s="3"/>
      <c r="Z287" s="3"/>
    </row>
    <row r="288" ht="14.25" customHeight="1">
      <c r="A288" s="1"/>
      <c r="B288" s="1"/>
      <c r="C288" s="1"/>
      <c r="D288" s="1"/>
      <c r="E288" s="1"/>
      <c r="F288" s="1"/>
      <c r="G288" s="1"/>
      <c r="H288" s="1"/>
      <c r="I288" s="1"/>
      <c r="J288" s="1"/>
      <c r="K288" s="1"/>
      <c r="L288" s="1"/>
      <c r="M288" s="1"/>
      <c r="N288" s="1"/>
      <c r="O288" s="1"/>
      <c r="P288" s="1"/>
      <c r="Q288" s="3"/>
      <c r="R288" s="3"/>
      <c r="S288" s="3"/>
      <c r="T288" s="3"/>
      <c r="U288" s="3"/>
      <c r="V288" s="3"/>
      <c r="W288" s="3"/>
      <c r="X288" s="3"/>
      <c r="Y288" s="3"/>
      <c r="Z288" s="3"/>
    </row>
    <row r="289" ht="14.25" customHeight="1">
      <c r="A289" s="1"/>
      <c r="B289" s="1"/>
      <c r="C289" s="1"/>
      <c r="D289" s="1"/>
      <c r="E289" s="1"/>
      <c r="F289" s="1"/>
      <c r="G289" s="1"/>
      <c r="H289" s="1"/>
      <c r="I289" s="1"/>
      <c r="J289" s="1"/>
      <c r="K289" s="1"/>
      <c r="L289" s="1"/>
      <c r="M289" s="1"/>
      <c r="N289" s="1"/>
      <c r="O289" s="1"/>
      <c r="P289" s="1"/>
      <c r="Q289" s="3"/>
      <c r="R289" s="3"/>
      <c r="S289" s="3"/>
      <c r="T289" s="3"/>
      <c r="U289" s="3"/>
      <c r="V289" s="3"/>
      <c r="W289" s="3"/>
      <c r="X289" s="3"/>
      <c r="Y289" s="3"/>
      <c r="Z289" s="3"/>
    </row>
    <row r="290" ht="14.25" customHeight="1">
      <c r="A290" s="1"/>
      <c r="B290" s="1"/>
      <c r="C290" s="1"/>
      <c r="D290" s="1"/>
      <c r="E290" s="1"/>
      <c r="F290" s="1"/>
      <c r="G290" s="1"/>
      <c r="H290" s="1"/>
      <c r="I290" s="1"/>
      <c r="J290" s="1"/>
      <c r="K290" s="1"/>
      <c r="L290" s="1"/>
      <c r="M290" s="1"/>
      <c r="N290" s="1"/>
      <c r="O290" s="1"/>
      <c r="P290" s="1"/>
      <c r="Q290" s="3"/>
      <c r="R290" s="3"/>
      <c r="S290" s="3"/>
      <c r="T290" s="3"/>
      <c r="U290" s="3"/>
      <c r="V290" s="3"/>
      <c r="W290" s="3"/>
      <c r="X290" s="3"/>
      <c r="Y290" s="3"/>
      <c r="Z290" s="3"/>
    </row>
    <row r="291" ht="14.25" customHeight="1">
      <c r="A291" s="1"/>
      <c r="B291" s="1"/>
      <c r="C291" s="1"/>
      <c r="D291" s="1"/>
      <c r="E291" s="1"/>
      <c r="F291" s="1"/>
      <c r="G291" s="1"/>
      <c r="H291" s="1"/>
      <c r="I291" s="1"/>
      <c r="J291" s="1"/>
      <c r="K291" s="1"/>
      <c r="L291" s="1"/>
      <c r="M291" s="1"/>
      <c r="N291" s="1"/>
      <c r="O291" s="1"/>
      <c r="P291" s="1"/>
      <c r="Q291" s="3"/>
      <c r="R291" s="3"/>
      <c r="S291" s="3"/>
      <c r="T291" s="3"/>
      <c r="U291" s="3"/>
      <c r="V291" s="3"/>
      <c r="W291" s="3"/>
      <c r="X291" s="3"/>
      <c r="Y291" s="3"/>
      <c r="Z291" s="3"/>
    </row>
    <row r="292" ht="14.25" customHeight="1">
      <c r="A292" s="1"/>
      <c r="B292" s="1"/>
      <c r="C292" s="1"/>
      <c r="D292" s="1"/>
      <c r="E292" s="1"/>
      <c r="F292" s="1"/>
      <c r="G292" s="1"/>
      <c r="H292" s="1"/>
      <c r="I292" s="1"/>
      <c r="J292" s="1"/>
      <c r="K292" s="1"/>
      <c r="L292" s="1"/>
      <c r="M292" s="1"/>
      <c r="N292" s="1"/>
      <c r="O292" s="1"/>
      <c r="P292" s="1"/>
      <c r="Q292" s="3"/>
      <c r="R292" s="3"/>
      <c r="S292" s="3"/>
      <c r="T292" s="3"/>
      <c r="U292" s="3"/>
      <c r="V292" s="3"/>
      <c r="W292" s="3"/>
      <c r="X292" s="3"/>
      <c r="Y292" s="3"/>
      <c r="Z292" s="3"/>
    </row>
    <row r="293" ht="14.25" customHeight="1">
      <c r="A293" s="1"/>
      <c r="B293" s="1"/>
      <c r="C293" s="1"/>
      <c r="D293" s="1"/>
      <c r="E293" s="1"/>
      <c r="F293" s="1"/>
      <c r="G293" s="1"/>
      <c r="H293" s="1"/>
      <c r="I293" s="1"/>
      <c r="J293" s="1"/>
      <c r="K293" s="1"/>
      <c r="L293" s="1"/>
      <c r="M293" s="1"/>
      <c r="N293" s="1"/>
      <c r="O293" s="1"/>
      <c r="P293" s="1"/>
      <c r="Q293" s="3"/>
      <c r="R293" s="3"/>
      <c r="S293" s="3"/>
      <c r="T293" s="3"/>
      <c r="U293" s="3"/>
      <c r="V293" s="3"/>
      <c r="W293" s="3"/>
      <c r="X293" s="3"/>
      <c r="Y293" s="3"/>
      <c r="Z293" s="3"/>
    </row>
    <row r="294" ht="14.25" customHeight="1">
      <c r="A294" s="1"/>
      <c r="B294" s="1"/>
      <c r="C294" s="1"/>
      <c r="D294" s="1"/>
      <c r="E294" s="1"/>
      <c r="F294" s="1"/>
      <c r="G294" s="1"/>
      <c r="H294" s="1"/>
      <c r="I294" s="1"/>
      <c r="J294" s="1"/>
      <c r="K294" s="1"/>
      <c r="L294" s="1"/>
      <c r="M294" s="1"/>
      <c r="N294" s="1"/>
      <c r="O294" s="1"/>
      <c r="P294" s="1"/>
      <c r="Q294" s="3"/>
      <c r="R294" s="3"/>
      <c r="S294" s="3"/>
      <c r="T294" s="3"/>
      <c r="U294" s="3"/>
      <c r="V294" s="3"/>
      <c r="W294" s="3"/>
      <c r="X294" s="3"/>
      <c r="Y294" s="3"/>
      <c r="Z294" s="3"/>
    </row>
    <row r="295" ht="14.25" customHeight="1">
      <c r="A295" s="1"/>
      <c r="B295" s="1"/>
      <c r="C295" s="1"/>
      <c r="D295" s="1"/>
      <c r="E295" s="1"/>
      <c r="F295" s="1"/>
      <c r="G295" s="1"/>
      <c r="H295" s="1"/>
      <c r="I295" s="1"/>
      <c r="J295" s="1"/>
      <c r="K295" s="1"/>
      <c r="L295" s="1"/>
      <c r="M295" s="1"/>
      <c r="N295" s="1"/>
      <c r="O295" s="1"/>
      <c r="P295" s="1"/>
      <c r="Q295" s="3"/>
      <c r="R295" s="3"/>
      <c r="S295" s="3"/>
      <c r="T295" s="3"/>
      <c r="U295" s="3"/>
      <c r="V295" s="3"/>
      <c r="W295" s="3"/>
      <c r="X295" s="3"/>
      <c r="Y295" s="3"/>
      <c r="Z295" s="3"/>
    </row>
    <row r="296" ht="14.25" customHeight="1">
      <c r="A296" s="1"/>
      <c r="B296" s="1"/>
      <c r="C296" s="1"/>
      <c r="D296" s="1"/>
      <c r="E296" s="1"/>
      <c r="F296" s="1"/>
      <c r="G296" s="1"/>
      <c r="H296" s="1"/>
      <c r="I296" s="1"/>
      <c r="J296" s="1"/>
      <c r="K296" s="1"/>
      <c r="L296" s="1"/>
      <c r="M296" s="1"/>
      <c r="N296" s="1"/>
      <c r="O296" s="1"/>
      <c r="P296" s="1"/>
      <c r="Q296" s="3"/>
      <c r="R296" s="3"/>
      <c r="S296" s="3"/>
      <c r="T296" s="3"/>
      <c r="U296" s="3"/>
      <c r="V296" s="3"/>
      <c r="W296" s="3"/>
      <c r="X296" s="3"/>
      <c r="Y296" s="3"/>
      <c r="Z296" s="3"/>
    </row>
    <row r="297" ht="14.25" customHeight="1">
      <c r="A297" s="1"/>
      <c r="B297" s="1"/>
      <c r="C297" s="1"/>
      <c r="D297" s="1"/>
      <c r="E297" s="1"/>
      <c r="F297" s="1"/>
      <c r="G297" s="1"/>
      <c r="H297" s="1"/>
      <c r="I297" s="1"/>
      <c r="J297" s="1"/>
      <c r="K297" s="1"/>
      <c r="L297" s="1"/>
      <c r="M297" s="1"/>
      <c r="N297" s="1"/>
      <c r="O297" s="1"/>
      <c r="P297" s="1"/>
      <c r="Q297" s="3"/>
      <c r="R297" s="3"/>
      <c r="S297" s="3"/>
      <c r="T297" s="3"/>
      <c r="U297" s="3"/>
      <c r="V297" s="3"/>
      <c r="W297" s="3"/>
      <c r="X297" s="3"/>
      <c r="Y297" s="3"/>
      <c r="Z297" s="3"/>
    </row>
    <row r="298" ht="14.25" customHeight="1">
      <c r="A298" s="1"/>
      <c r="B298" s="1"/>
      <c r="C298" s="1"/>
      <c r="D298" s="1"/>
      <c r="E298" s="1"/>
      <c r="F298" s="1"/>
      <c r="G298" s="1"/>
      <c r="H298" s="1"/>
      <c r="I298" s="1"/>
      <c r="J298" s="1"/>
      <c r="K298" s="1"/>
      <c r="L298" s="1"/>
      <c r="M298" s="1"/>
      <c r="N298" s="1"/>
      <c r="O298" s="1"/>
      <c r="P298" s="1"/>
      <c r="Q298" s="3"/>
      <c r="R298" s="3"/>
      <c r="S298" s="3"/>
      <c r="T298" s="3"/>
      <c r="U298" s="3"/>
      <c r="V298" s="3"/>
      <c r="W298" s="3"/>
      <c r="X298" s="3"/>
      <c r="Y298" s="3"/>
      <c r="Z298" s="3"/>
    </row>
    <row r="299" ht="14.25" customHeight="1">
      <c r="A299" s="1"/>
      <c r="B299" s="1"/>
      <c r="C299" s="1"/>
      <c r="D299" s="1"/>
      <c r="E299" s="1"/>
      <c r="F299" s="1"/>
      <c r="G299" s="1"/>
      <c r="H299" s="1"/>
      <c r="I299" s="1"/>
      <c r="J299" s="1"/>
      <c r="K299" s="1"/>
      <c r="L299" s="1"/>
      <c r="M299" s="1"/>
      <c r="N299" s="1"/>
      <c r="O299" s="1"/>
      <c r="P299" s="1"/>
      <c r="Q299" s="3"/>
      <c r="R299" s="3"/>
      <c r="S299" s="3"/>
      <c r="T299" s="3"/>
      <c r="U299" s="3"/>
      <c r="V299" s="3"/>
      <c r="W299" s="3"/>
      <c r="X299" s="3"/>
      <c r="Y299" s="3"/>
      <c r="Z299" s="3"/>
    </row>
    <row r="300" ht="14.25" customHeight="1">
      <c r="A300" s="1"/>
      <c r="B300" s="1"/>
      <c r="C300" s="1"/>
      <c r="D300" s="1"/>
      <c r="E300" s="1"/>
      <c r="F300" s="1"/>
      <c r="G300" s="1"/>
      <c r="H300" s="1"/>
      <c r="I300" s="1"/>
      <c r="J300" s="1"/>
      <c r="K300" s="1"/>
      <c r="L300" s="1"/>
      <c r="M300" s="1"/>
      <c r="N300" s="1"/>
      <c r="O300" s="1"/>
      <c r="P300" s="1"/>
      <c r="Q300" s="3"/>
      <c r="R300" s="3"/>
      <c r="S300" s="3"/>
      <c r="T300" s="3"/>
      <c r="U300" s="3"/>
      <c r="V300" s="3"/>
      <c r="W300" s="3"/>
      <c r="X300" s="3"/>
      <c r="Y300" s="3"/>
      <c r="Z300" s="3"/>
    </row>
    <row r="301" ht="14.25" customHeight="1">
      <c r="A301" s="1"/>
      <c r="B301" s="1"/>
      <c r="C301" s="1"/>
      <c r="D301" s="1"/>
      <c r="E301" s="1"/>
      <c r="F301" s="1"/>
      <c r="G301" s="1"/>
      <c r="H301" s="1"/>
      <c r="I301" s="1"/>
      <c r="J301" s="1"/>
      <c r="K301" s="1"/>
      <c r="L301" s="1"/>
      <c r="M301" s="1"/>
      <c r="N301" s="1"/>
      <c r="O301" s="1"/>
      <c r="P301" s="1"/>
      <c r="Q301" s="3"/>
      <c r="R301" s="3"/>
      <c r="S301" s="3"/>
      <c r="T301" s="3"/>
      <c r="U301" s="3"/>
      <c r="V301" s="3"/>
      <c r="W301" s="3"/>
      <c r="X301" s="3"/>
      <c r="Y301" s="3"/>
      <c r="Z301" s="3"/>
    </row>
    <row r="302" ht="14.25" customHeight="1">
      <c r="A302" s="1"/>
      <c r="B302" s="1"/>
      <c r="C302" s="1"/>
      <c r="D302" s="1"/>
      <c r="E302" s="1"/>
      <c r="F302" s="1"/>
      <c r="G302" s="1"/>
      <c r="H302" s="1"/>
      <c r="I302" s="1"/>
      <c r="J302" s="1"/>
      <c r="K302" s="1"/>
      <c r="L302" s="1"/>
      <c r="M302" s="1"/>
      <c r="N302" s="1"/>
      <c r="O302" s="1"/>
      <c r="P302" s="1"/>
      <c r="Q302" s="3"/>
      <c r="R302" s="3"/>
      <c r="S302" s="3"/>
      <c r="T302" s="3"/>
      <c r="U302" s="3"/>
      <c r="V302" s="3"/>
      <c r="W302" s="3"/>
      <c r="X302" s="3"/>
      <c r="Y302" s="3"/>
      <c r="Z302" s="3"/>
    </row>
    <row r="303" ht="14.25" customHeight="1">
      <c r="A303" s="1"/>
      <c r="B303" s="1"/>
      <c r="C303" s="1"/>
      <c r="D303" s="1"/>
      <c r="E303" s="1"/>
      <c r="F303" s="1"/>
      <c r="G303" s="1"/>
      <c r="H303" s="1"/>
      <c r="I303" s="1"/>
      <c r="J303" s="1"/>
      <c r="K303" s="1"/>
      <c r="L303" s="1"/>
      <c r="M303" s="1"/>
      <c r="N303" s="1"/>
      <c r="O303" s="1"/>
      <c r="P303" s="1"/>
      <c r="Q303" s="3"/>
      <c r="R303" s="3"/>
      <c r="S303" s="3"/>
      <c r="T303" s="3"/>
      <c r="U303" s="3"/>
      <c r="V303" s="3"/>
      <c r="W303" s="3"/>
      <c r="X303" s="3"/>
      <c r="Y303" s="3"/>
      <c r="Z303" s="3"/>
    </row>
    <row r="304" ht="14.25" customHeight="1">
      <c r="A304" s="1"/>
      <c r="B304" s="1"/>
      <c r="C304" s="1"/>
      <c r="D304" s="1"/>
      <c r="E304" s="1"/>
      <c r="F304" s="1"/>
      <c r="G304" s="1"/>
      <c r="H304" s="1"/>
      <c r="I304" s="1"/>
      <c r="J304" s="1"/>
      <c r="K304" s="1"/>
      <c r="L304" s="1"/>
      <c r="M304" s="1"/>
      <c r="N304" s="1"/>
      <c r="O304" s="1"/>
      <c r="P304" s="1"/>
      <c r="Q304" s="3"/>
      <c r="R304" s="3"/>
      <c r="S304" s="3"/>
      <c r="T304" s="3"/>
      <c r="U304" s="3"/>
      <c r="V304" s="3"/>
      <c r="W304" s="3"/>
      <c r="X304" s="3"/>
      <c r="Y304" s="3"/>
      <c r="Z304" s="3"/>
    </row>
    <row r="305" ht="14.25" customHeight="1">
      <c r="A305" s="1"/>
      <c r="B305" s="1"/>
      <c r="C305" s="1"/>
      <c r="D305" s="1"/>
      <c r="E305" s="1"/>
      <c r="F305" s="1"/>
      <c r="G305" s="1"/>
      <c r="H305" s="1"/>
      <c r="I305" s="1"/>
      <c r="J305" s="1"/>
      <c r="K305" s="1"/>
      <c r="L305" s="1"/>
      <c r="M305" s="1"/>
      <c r="N305" s="1"/>
      <c r="O305" s="1"/>
      <c r="P305" s="1"/>
      <c r="Q305" s="3"/>
      <c r="R305" s="3"/>
      <c r="S305" s="3"/>
      <c r="T305" s="3"/>
      <c r="U305" s="3"/>
      <c r="V305" s="3"/>
      <c r="W305" s="3"/>
      <c r="X305" s="3"/>
      <c r="Y305" s="3"/>
      <c r="Z305" s="3"/>
    </row>
    <row r="306" ht="14.25" customHeight="1">
      <c r="A306" s="1"/>
      <c r="B306" s="1"/>
      <c r="C306" s="1"/>
      <c r="D306" s="1"/>
      <c r="E306" s="1"/>
      <c r="F306" s="1"/>
      <c r="G306" s="1"/>
      <c r="H306" s="1"/>
      <c r="I306" s="1"/>
      <c r="J306" s="1"/>
      <c r="K306" s="1"/>
      <c r="L306" s="1"/>
      <c r="M306" s="1"/>
      <c r="N306" s="1"/>
      <c r="O306" s="1"/>
      <c r="P306" s="1"/>
      <c r="Q306" s="3"/>
      <c r="R306" s="3"/>
      <c r="S306" s="3"/>
      <c r="T306" s="3"/>
      <c r="U306" s="3"/>
      <c r="V306" s="3"/>
      <c r="W306" s="3"/>
      <c r="X306" s="3"/>
      <c r="Y306" s="3"/>
      <c r="Z306" s="3"/>
    </row>
    <row r="307" ht="14.25" customHeight="1">
      <c r="A307" s="1"/>
      <c r="B307" s="1"/>
      <c r="C307" s="1"/>
      <c r="D307" s="1"/>
      <c r="E307" s="1"/>
      <c r="F307" s="1"/>
      <c r="G307" s="1"/>
      <c r="H307" s="1"/>
      <c r="I307" s="1"/>
      <c r="J307" s="1"/>
      <c r="K307" s="1"/>
      <c r="L307" s="1"/>
      <c r="M307" s="1"/>
      <c r="N307" s="1"/>
      <c r="O307" s="1"/>
      <c r="P307" s="1"/>
      <c r="Q307" s="3"/>
      <c r="R307" s="3"/>
      <c r="S307" s="3"/>
      <c r="T307" s="3"/>
      <c r="U307" s="3"/>
      <c r="V307" s="3"/>
      <c r="W307" s="3"/>
      <c r="X307" s="3"/>
      <c r="Y307" s="3"/>
      <c r="Z307" s="3"/>
    </row>
    <row r="308" ht="14.25" customHeight="1">
      <c r="A308" s="1"/>
      <c r="B308" s="1"/>
      <c r="C308" s="1"/>
      <c r="D308" s="1"/>
      <c r="E308" s="1"/>
      <c r="F308" s="1"/>
      <c r="G308" s="1"/>
      <c r="H308" s="1"/>
      <c r="I308" s="1"/>
      <c r="J308" s="1"/>
      <c r="K308" s="1"/>
      <c r="L308" s="1"/>
      <c r="M308" s="1"/>
      <c r="N308" s="1"/>
      <c r="O308" s="1"/>
      <c r="P308" s="1"/>
      <c r="Q308" s="3"/>
      <c r="R308" s="3"/>
      <c r="S308" s="3"/>
      <c r="T308" s="3"/>
      <c r="U308" s="3"/>
      <c r="V308" s="3"/>
      <c r="W308" s="3"/>
      <c r="X308" s="3"/>
      <c r="Y308" s="3"/>
      <c r="Z308" s="3"/>
    </row>
    <row r="309" ht="14.25" customHeight="1">
      <c r="A309" s="1"/>
      <c r="B309" s="1"/>
      <c r="C309" s="1"/>
      <c r="D309" s="1"/>
      <c r="E309" s="1"/>
      <c r="F309" s="1"/>
      <c r="G309" s="1"/>
      <c r="H309" s="1"/>
      <c r="I309" s="1"/>
      <c r="J309" s="1"/>
      <c r="K309" s="1"/>
      <c r="L309" s="1"/>
      <c r="M309" s="1"/>
      <c r="N309" s="1"/>
      <c r="O309" s="1"/>
      <c r="P309" s="1"/>
      <c r="Q309" s="3"/>
      <c r="R309" s="3"/>
      <c r="S309" s="3"/>
      <c r="T309" s="3"/>
      <c r="U309" s="3"/>
      <c r="V309" s="3"/>
      <c r="W309" s="3"/>
      <c r="X309" s="3"/>
      <c r="Y309" s="3"/>
      <c r="Z309" s="3"/>
    </row>
    <row r="310" ht="14.25" customHeight="1">
      <c r="A310" s="1"/>
      <c r="B310" s="1"/>
      <c r="C310" s="1"/>
      <c r="D310" s="1"/>
      <c r="E310" s="1"/>
      <c r="F310" s="1"/>
      <c r="G310" s="1"/>
      <c r="H310" s="1"/>
      <c r="I310" s="1"/>
      <c r="J310" s="1"/>
      <c r="K310" s="1"/>
      <c r="L310" s="1"/>
      <c r="M310" s="1"/>
      <c r="N310" s="1"/>
      <c r="O310" s="1"/>
      <c r="P310" s="1"/>
      <c r="Q310" s="3"/>
      <c r="R310" s="3"/>
      <c r="S310" s="3"/>
      <c r="T310" s="3"/>
      <c r="U310" s="3"/>
      <c r="V310" s="3"/>
      <c r="W310" s="3"/>
      <c r="X310" s="3"/>
      <c r="Y310" s="3"/>
      <c r="Z310" s="3"/>
    </row>
    <row r="311" ht="14.25" customHeight="1">
      <c r="A311" s="1"/>
      <c r="B311" s="1"/>
      <c r="C311" s="1"/>
      <c r="D311" s="1"/>
      <c r="E311" s="1"/>
      <c r="F311" s="1"/>
      <c r="G311" s="1"/>
      <c r="H311" s="1"/>
      <c r="I311" s="1"/>
      <c r="J311" s="1"/>
      <c r="K311" s="1"/>
      <c r="L311" s="1"/>
      <c r="M311" s="1"/>
      <c r="N311" s="1"/>
      <c r="O311" s="1"/>
      <c r="P311" s="1"/>
      <c r="Q311" s="3"/>
      <c r="R311" s="3"/>
      <c r="S311" s="3"/>
      <c r="T311" s="3"/>
      <c r="U311" s="3"/>
      <c r="V311" s="3"/>
      <c r="W311" s="3"/>
      <c r="X311" s="3"/>
      <c r="Y311" s="3"/>
      <c r="Z311" s="3"/>
    </row>
    <row r="312" ht="14.25" customHeight="1">
      <c r="A312" s="1"/>
      <c r="B312" s="1"/>
      <c r="C312" s="1"/>
      <c r="D312" s="1"/>
      <c r="E312" s="1"/>
      <c r="F312" s="1"/>
      <c r="G312" s="1"/>
      <c r="H312" s="1"/>
      <c r="I312" s="1"/>
      <c r="J312" s="1"/>
      <c r="K312" s="1"/>
      <c r="L312" s="1"/>
      <c r="M312" s="1"/>
      <c r="N312" s="1"/>
      <c r="O312" s="1"/>
      <c r="P312" s="1"/>
      <c r="Q312" s="3"/>
      <c r="R312" s="3"/>
      <c r="S312" s="3"/>
      <c r="T312" s="3"/>
      <c r="U312" s="3"/>
      <c r="V312" s="3"/>
      <c r="W312" s="3"/>
      <c r="X312" s="3"/>
      <c r="Y312" s="3"/>
      <c r="Z312" s="3"/>
    </row>
    <row r="313" ht="14.25" customHeight="1">
      <c r="A313" s="1"/>
      <c r="B313" s="1"/>
      <c r="C313" s="1"/>
      <c r="D313" s="1"/>
      <c r="E313" s="1"/>
      <c r="F313" s="1"/>
      <c r="G313" s="1"/>
      <c r="H313" s="1"/>
      <c r="I313" s="1"/>
      <c r="J313" s="1"/>
      <c r="K313" s="1"/>
      <c r="L313" s="1"/>
      <c r="M313" s="1"/>
      <c r="N313" s="1"/>
      <c r="O313" s="1"/>
      <c r="P313" s="1"/>
      <c r="Q313" s="3"/>
      <c r="R313" s="3"/>
      <c r="S313" s="3"/>
      <c r="T313" s="3"/>
      <c r="U313" s="3"/>
      <c r="V313" s="3"/>
      <c r="W313" s="3"/>
      <c r="X313" s="3"/>
      <c r="Y313" s="3"/>
      <c r="Z313" s="3"/>
    </row>
    <row r="314" ht="14.25" customHeight="1">
      <c r="A314" s="1"/>
      <c r="B314" s="1"/>
      <c r="C314" s="1"/>
      <c r="D314" s="1"/>
      <c r="E314" s="1"/>
      <c r="F314" s="1"/>
      <c r="G314" s="1"/>
      <c r="H314" s="1"/>
      <c r="I314" s="1"/>
      <c r="J314" s="1"/>
      <c r="K314" s="1"/>
      <c r="L314" s="1"/>
      <c r="M314" s="1"/>
      <c r="N314" s="1"/>
      <c r="O314" s="1"/>
      <c r="P314" s="1"/>
      <c r="Q314" s="3"/>
      <c r="R314" s="3"/>
      <c r="S314" s="3"/>
      <c r="T314" s="3"/>
      <c r="U314" s="3"/>
      <c r="V314" s="3"/>
      <c r="W314" s="3"/>
      <c r="X314" s="3"/>
      <c r="Y314" s="3"/>
      <c r="Z314" s="3"/>
    </row>
    <row r="315" ht="14.25" customHeight="1">
      <c r="A315" s="1"/>
      <c r="B315" s="1"/>
      <c r="C315" s="1"/>
      <c r="D315" s="1"/>
      <c r="E315" s="1"/>
      <c r="F315" s="1"/>
      <c r="G315" s="1"/>
      <c r="H315" s="1"/>
      <c r="I315" s="1"/>
      <c r="J315" s="1"/>
      <c r="K315" s="1"/>
      <c r="L315" s="1"/>
      <c r="M315" s="1"/>
      <c r="N315" s="1"/>
      <c r="O315" s="1"/>
      <c r="P315" s="1"/>
      <c r="Q315" s="3"/>
      <c r="R315" s="3"/>
      <c r="S315" s="3"/>
      <c r="T315" s="3"/>
      <c r="U315" s="3"/>
      <c r="V315" s="3"/>
      <c r="W315" s="3"/>
      <c r="X315" s="3"/>
      <c r="Y315" s="3"/>
      <c r="Z315" s="3"/>
    </row>
    <row r="316" ht="14.25" customHeight="1">
      <c r="A316" s="1"/>
      <c r="B316" s="1"/>
      <c r="C316" s="1"/>
      <c r="D316" s="1"/>
      <c r="E316" s="1"/>
      <c r="F316" s="1"/>
      <c r="G316" s="1"/>
      <c r="H316" s="1"/>
      <c r="I316" s="1"/>
      <c r="J316" s="1"/>
      <c r="K316" s="1"/>
      <c r="L316" s="1"/>
      <c r="M316" s="1"/>
      <c r="N316" s="1"/>
      <c r="O316" s="1"/>
      <c r="P316" s="1"/>
      <c r="Q316" s="3"/>
      <c r="R316" s="3"/>
      <c r="S316" s="3"/>
      <c r="T316" s="3"/>
      <c r="U316" s="3"/>
      <c r="V316" s="3"/>
      <c r="W316" s="3"/>
      <c r="X316" s="3"/>
      <c r="Y316" s="3"/>
      <c r="Z316" s="3"/>
    </row>
    <row r="317" ht="14.25" customHeight="1">
      <c r="A317" s="1"/>
      <c r="B317" s="1"/>
      <c r="C317" s="1"/>
      <c r="D317" s="1"/>
      <c r="E317" s="1"/>
      <c r="F317" s="1"/>
      <c r="G317" s="1"/>
      <c r="H317" s="1"/>
      <c r="I317" s="1"/>
      <c r="J317" s="1"/>
      <c r="K317" s="1"/>
      <c r="L317" s="1"/>
      <c r="M317" s="1"/>
      <c r="N317" s="1"/>
      <c r="O317" s="1"/>
      <c r="P317" s="1"/>
      <c r="Q317" s="3"/>
      <c r="R317" s="3"/>
      <c r="S317" s="3"/>
      <c r="T317" s="3"/>
      <c r="U317" s="3"/>
      <c r="V317" s="3"/>
      <c r="W317" s="3"/>
      <c r="X317" s="3"/>
      <c r="Y317" s="3"/>
      <c r="Z317" s="3"/>
    </row>
    <row r="318" ht="14.25" customHeight="1">
      <c r="A318" s="1"/>
      <c r="B318" s="1"/>
      <c r="C318" s="1"/>
      <c r="D318" s="1"/>
      <c r="E318" s="1"/>
      <c r="F318" s="1"/>
      <c r="G318" s="1"/>
      <c r="H318" s="1"/>
      <c r="I318" s="1"/>
      <c r="J318" s="1"/>
      <c r="K318" s="1"/>
      <c r="L318" s="1"/>
      <c r="M318" s="1"/>
      <c r="N318" s="1"/>
      <c r="O318" s="1"/>
      <c r="P318" s="1"/>
      <c r="Q318" s="3"/>
      <c r="R318" s="3"/>
      <c r="S318" s="3"/>
      <c r="T318" s="3"/>
      <c r="U318" s="3"/>
      <c r="V318" s="3"/>
      <c r="W318" s="3"/>
      <c r="X318" s="3"/>
      <c r="Y318" s="3"/>
      <c r="Z318" s="3"/>
    </row>
    <row r="319" ht="14.25" customHeight="1">
      <c r="A319" s="1"/>
      <c r="B319" s="1"/>
      <c r="C319" s="1"/>
      <c r="D319" s="1"/>
      <c r="E319" s="1"/>
      <c r="F319" s="1"/>
      <c r="G319" s="1"/>
      <c r="H319" s="1"/>
      <c r="I319" s="1"/>
      <c r="J319" s="1"/>
      <c r="K319" s="1"/>
      <c r="L319" s="1"/>
      <c r="M319" s="1"/>
      <c r="N319" s="1"/>
      <c r="O319" s="1"/>
      <c r="P319" s="1"/>
      <c r="Q319" s="3"/>
      <c r="R319" s="3"/>
      <c r="S319" s="3"/>
      <c r="T319" s="3"/>
      <c r="U319" s="3"/>
      <c r="V319" s="3"/>
      <c r="W319" s="3"/>
      <c r="X319" s="3"/>
      <c r="Y319" s="3"/>
      <c r="Z319" s="3"/>
    </row>
    <row r="320" ht="14.25" customHeight="1">
      <c r="A320" s="1"/>
      <c r="B320" s="1"/>
      <c r="C320" s="1"/>
      <c r="D320" s="1"/>
      <c r="E320" s="1"/>
      <c r="F320" s="1"/>
      <c r="G320" s="1"/>
      <c r="H320" s="1"/>
      <c r="I320" s="1"/>
      <c r="J320" s="1"/>
      <c r="K320" s="1"/>
      <c r="L320" s="1"/>
      <c r="M320" s="1"/>
      <c r="N320" s="1"/>
      <c r="O320" s="1"/>
      <c r="P320" s="1"/>
      <c r="Q320" s="3"/>
      <c r="R320" s="3"/>
      <c r="S320" s="3"/>
      <c r="T320" s="3"/>
      <c r="U320" s="3"/>
      <c r="V320" s="3"/>
      <c r="W320" s="3"/>
      <c r="X320" s="3"/>
      <c r="Y320" s="3"/>
      <c r="Z320" s="3"/>
    </row>
    <row r="321" ht="14.25" customHeight="1">
      <c r="A321" s="1"/>
      <c r="B321" s="1"/>
      <c r="C321" s="1"/>
      <c r="D321" s="1"/>
      <c r="E321" s="1"/>
      <c r="F321" s="1"/>
      <c r="G321" s="1"/>
      <c r="H321" s="1"/>
      <c r="I321" s="1"/>
      <c r="J321" s="1"/>
      <c r="K321" s="1"/>
      <c r="L321" s="1"/>
      <c r="M321" s="1"/>
      <c r="N321" s="1"/>
      <c r="O321" s="1"/>
      <c r="P321" s="1"/>
      <c r="Q321" s="3"/>
      <c r="R321" s="3"/>
      <c r="S321" s="3"/>
      <c r="T321" s="3"/>
      <c r="U321" s="3"/>
      <c r="V321" s="3"/>
      <c r="W321" s="3"/>
      <c r="X321" s="3"/>
      <c r="Y321" s="3"/>
      <c r="Z321" s="3"/>
    </row>
    <row r="322" ht="14.25" customHeight="1">
      <c r="A322" s="1"/>
      <c r="B322" s="1"/>
      <c r="C322" s="1"/>
      <c r="D322" s="1"/>
      <c r="E322" s="1"/>
      <c r="F322" s="1"/>
      <c r="G322" s="1"/>
      <c r="H322" s="1"/>
      <c r="I322" s="1"/>
      <c r="J322" s="1"/>
      <c r="K322" s="1"/>
      <c r="L322" s="1"/>
      <c r="M322" s="1"/>
      <c r="N322" s="1"/>
      <c r="O322" s="1"/>
      <c r="P322" s="1"/>
      <c r="Q322" s="3"/>
      <c r="R322" s="3"/>
      <c r="S322" s="3"/>
      <c r="T322" s="3"/>
      <c r="U322" s="3"/>
      <c r="V322" s="3"/>
      <c r="W322" s="3"/>
      <c r="X322" s="3"/>
      <c r="Y322" s="3"/>
      <c r="Z322" s="3"/>
    </row>
    <row r="323" ht="14.25" customHeight="1">
      <c r="A323" s="1"/>
      <c r="B323" s="1"/>
      <c r="C323" s="1"/>
      <c r="D323" s="1"/>
      <c r="E323" s="1"/>
      <c r="F323" s="1"/>
      <c r="G323" s="1"/>
      <c r="H323" s="1"/>
      <c r="I323" s="1"/>
      <c r="J323" s="1"/>
      <c r="K323" s="1"/>
      <c r="L323" s="1"/>
      <c r="M323" s="1"/>
      <c r="N323" s="1"/>
      <c r="O323" s="1"/>
      <c r="P323" s="1"/>
      <c r="Q323" s="3"/>
      <c r="R323" s="3"/>
      <c r="S323" s="3"/>
      <c r="T323" s="3"/>
      <c r="U323" s="3"/>
      <c r="V323" s="3"/>
      <c r="W323" s="3"/>
      <c r="X323" s="3"/>
      <c r="Y323" s="3"/>
      <c r="Z323" s="3"/>
    </row>
    <row r="324" ht="14.25" customHeight="1">
      <c r="A324" s="1"/>
      <c r="B324" s="1"/>
      <c r="C324" s="1"/>
      <c r="D324" s="1"/>
      <c r="E324" s="1"/>
      <c r="F324" s="1"/>
      <c r="G324" s="1"/>
      <c r="H324" s="1"/>
      <c r="I324" s="1"/>
      <c r="J324" s="1"/>
      <c r="K324" s="1"/>
      <c r="L324" s="1"/>
      <c r="M324" s="1"/>
      <c r="N324" s="1"/>
      <c r="O324" s="1"/>
      <c r="P324" s="1"/>
      <c r="Q324" s="3"/>
      <c r="R324" s="3"/>
      <c r="S324" s="3"/>
      <c r="T324" s="3"/>
      <c r="U324" s="3"/>
      <c r="V324" s="3"/>
      <c r="W324" s="3"/>
      <c r="X324" s="3"/>
      <c r="Y324" s="3"/>
      <c r="Z324" s="3"/>
    </row>
    <row r="325" ht="14.25" customHeight="1">
      <c r="A325" s="1"/>
      <c r="B325" s="1"/>
      <c r="C325" s="1"/>
      <c r="D325" s="1"/>
      <c r="E325" s="1"/>
      <c r="F325" s="1"/>
      <c r="G325" s="1"/>
      <c r="H325" s="1"/>
      <c r="I325" s="1"/>
      <c r="J325" s="1"/>
      <c r="K325" s="1"/>
      <c r="L325" s="1"/>
      <c r="M325" s="1"/>
      <c r="N325" s="1"/>
      <c r="O325" s="1"/>
      <c r="P325" s="1"/>
      <c r="Q325" s="3"/>
      <c r="R325" s="3"/>
      <c r="S325" s="3"/>
      <c r="T325" s="3"/>
      <c r="U325" s="3"/>
      <c r="V325" s="3"/>
      <c r="W325" s="3"/>
      <c r="X325" s="3"/>
      <c r="Y325" s="3"/>
      <c r="Z325" s="3"/>
    </row>
    <row r="326" ht="14.25" customHeight="1">
      <c r="A326" s="1"/>
      <c r="B326" s="1"/>
      <c r="C326" s="1"/>
      <c r="D326" s="1"/>
      <c r="E326" s="1"/>
      <c r="F326" s="1"/>
      <c r="G326" s="1"/>
      <c r="H326" s="1"/>
      <c r="I326" s="1"/>
      <c r="J326" s="1"/>
      <c r="K326" s="1"/>
      <c r="L326" s="1"/>
      <c r="M326" s="1"/>
      <c r="N326" s="1"/>
      <c r="O326" s="1"/>
      <c r="P326" s="1"/>
      <c r="Q326" s="3"/>
      <c r="R326" s="3"/>
      <c r="S326" s="3"/>
      <c r="T326" s="3"/>
      <c r="U326" s="3"/>
      <c r="V326" s="3"/>
      <c r="W326" s="3"/>
      <c r="X326" s="3"/>
      <c r="Y326" s="3"/>
      <c r="Z326" s="3"/>
    </row>
    <row r="327" ht="14.25" customHeight="1">
      <c r="A327" s="1"/>
      <c r="B327" s="1"/>
      <c r="C327" s="1"/>
      <c r="D327" s="1"/>
      <c r="E327" s="1"/>
      <c r="F327" s="1"/>
      <c r="G327" s="1"/>
      <c r="H327" s="1"/>
      <c r="I327" s="1"/>
      <c r="J327" s="1"/>
      <c r="K327" s="1"/>
      <c r="L327" s="1"/>
      <c r="M327" s="1"/>
      <c r="N327" s="1"/>
      <c r="O327" s="1"/>
      <c r="P327" s="1"/>
      <c r="Q327" s="3"/>
      <c r="R327" s="3"/>
      <c r="S327" s="3"/>
      <c r="T327" s="3"/>
      <c r="U327" s="3"/>
      <c r="V327" s="3"/>
      <c r="W327" s="3"/>
      <c r="X327" s="3"/>
      <c r="Y327" s="3"/>
      <c r="Z327" s="3"/>
    </row>
    <row r="328" ht="14.25" customHeight="1">
      <c r="A328" s="1"/>
      <c r="B328" s="1"/>
      <c r="C328" s="1"/>
      <c r="D328" s="1"/>
      <c r="E328" s="1"/>
      <c r="F328" s="1"/>
      <c r="G328" s="1"/>
      <c r="H328" s="1"/>
      <c r="I328" s="1"/>
      <c r="J328" s="1"/>
      <c r="K328" s="1"/>
      <c r="L328" s="1"/>
      <c r="M328" s="1"/>
      <c r="N328" s="1"/>
      <c r="O328" s="1"/>
      <c r="P328" s="1"/>
      <c r="Q328" s="3"/>
      <c r="R328" s="3"/>
      <c r="S328" s="3"/>
      <c r="T328" s="3"/>
      <c r="U328" s="3"/>
      <c r="V328" s="3"/>
      <c r="W328" s="3"/>
      <c r="X328" s="3"/>
      <c r="Y328" s="3"/>
      <c r="Z328" s="3"/>
    </row>
    <row r="329" ht="14.25" customHeight="1">
      <c r="A329" s="1"/>
      <c r="B329" s="1"/>
      <c r="C329" s="1"/>
      <c r="D329" s="1"/>
      <c r="E329" s="1"/>
      <c r="F329" s="1"/>
      <c r="G329" s="1"/>
      <c r="H329" s="1"/>
      <c r="I329" s="1"/>
      <c r="J329" s="1"/>
      <c r="K329" s="1"/>
      <c r="L329" s="1"/>
      <c r="M329" s="1"/>
      <c r="N329" s="1"/>
      <c r="O329" s="1"/>
      <c r="P329" s="1"/>
      <c r="Q329" s="3"/>
      <c r="R329" s="3"/>
      <c r="S329" s="3"/>
      <c r="T329" s="3"/>
      <c r="U329" s="3"/>
      <c r="V329" s="3"/>
      <c r="W329" s="3"/>
      <c r="X329" s="3"/>
      <c r="Y329" s="3"/>
      <c r="Z329" s="3"/>
    </row>
    <row r="330" ht="14.25" customHeight="1">
      <c r="A330" s="1"/>
      <c r="B330" s="1"/>
      <c r="C330" s="1"/>
      <c r="D330" s="1"/>
      <c r="E330" s="1"/>
      <c r="F330" s="1"/>
      <c r="G330" s="1"/>
      <c r="H330" s="1"/>
      <c r="I330" s="1"/>
      <c r="J330" s="1"/>
      <c r="K330" s="1"/>
      <c r="L330" s="1"/>
      <c r="M330" s="1"/>
      <c r="N330" s="1"/>
      <c r="O330" s="1"/>
      <c r="P330" s="1"/>
      <c r="Q330" s="3"/>
      <c r="R330" s="3"/>
      <c r="S330" s="3"/>
      <c r="T330" s="3"/>
      <c r="U330" s="3"/>
      <c r="V330" s="3"/>
      <c r="W330" s="3"/>
      <c r="X330" s="3"/>
      <c r="Y330" s="3"/>
      <c r="Z330" s="3"/>
    </row>
    <row r="331" ht="14.25" customHeight="1">
      <c r="A331" s="1"/>
      <c r="B331" s="1"/>
      <c r="C331" s="1"/>
      <c r="D331" s="1"/>
      <c r="E331" s="1"/>
      <c r="F331" s="1"/>
      <c r="G331" s="1"/>
      <c r="H331" s="1"/>
      <c r="I331" s="1"/>
      <c r="J331" s="1"/>
      <c r="K331" s="1"/>
      <c r="L331" s="1"/>
      <c r="M331" s="1"/>
      <c r="N331" s="1"/>
      <c r="O331" s="1"/>
      <c r="P331" s="1"/>
      <c r="Q331" s="3"/>
      <c r="R331" s="3"/>
      <c r="S331" s="3"/>
      <c r="T331" s="3"/>
      <c r="U331" s="3"/>
      <c r="V331" s="3"/>
      <c r="W331" s="3"/>
      <c r="X331" s="3"/>
      <c r="Y331" s="3"/>
      <c r="Z331" s="3"/>
    </row>
    <row r="332" ht="14.25" customHeight="1">
      <c r="A332" s="1"/>
      <c r="B332" s="1"/>
      <c r="C332" s="1"/>
      <c r="D332" s="1"/>
      <c r="E332" s="1"/>
      <c r="F332" s="1"/>
      <c r="G332" s="1"/>
      <c r="H332" s="1"/>
      <c r="I332" s="1"/>
      <c r="J332" s="1"/>
      <c r="K332" s="1"/>
      <c r="L332" s="1"/>
      <c r="M332" s="1"/>
      <c r="N332" s="1"/>
      <c r="O332" s="1"/>
      <c r="P332" s="1"/>
      <c r="Q332" s="3"/>
      <c r="R332" s="3"/>
      <c r="S332" s="3"/>
      <c r="T332" s="3"/>
      <c r="U332" s="3"/>
      <c r="V332" s="3"/>
      <c r="W332" s="3"/>
      <c r="X332" s="3"/>
      <c r="Y332" s="3"/>
      <c r="Z332" s="3"/>
    </row>
    <row r="333" ht="14.25" customHeight="1">
      <c r="A333" s="1"/>
      <c r="B333" s="1"/>
      <c r="C333" s="1"/>
      <c r="D333" s="1"/>
      <c r="E333" s="1"/>
      <c r="F333" s="1"/>
      <c r="G333" s="1"/>
      <c r="H333" s="1"/>
      <c r="I333" s="1"/>
      <c r="J333" s="1"/>
      <c r="K333" s="1"/>
      <c r="L333" s="1"/>
      <c r="M333" s="1"/>
      <c r="N333" s="1"/>
      <c r="O333" s="1"/>
      <c r="P333" s="1"/>
      <c r="Q333" s="3"/>
      <c r="R333" s="3"/>
      <c r="S333" s="3"/>
      <c r="T333" s="3"/>
      <c r="U333" s="3"/>
      <c r="V333" s="3"/>
      <c r="W333" s="3"/>
      <c r="X333" s="3"/>
      <c r="Y333" s="3"/>
      <c r="Z333" s="3"/>
    </row>
    <row r="334" ht="14.25" customHeight="1">
      <c r="A334" s="1"/>
      <c r="B334" s="1"/>
      <c r="C334" s="1"/>
      <c r="D334" s="1"/>
      <c r="E334" s="1"/>
      <c r="F334" s="1"/>
      <c r="G334" s="1"/>
      <c r="H334" s="1"/>
      <c r="I334" s="1"/>
      <c r="J334" s="1"/>
      <c r="K334" s="1"/>
      <c r="L334" s="1"/>
      <c r="M334" s="1"/>
      <c r="N334" s="1"/>
      <c r="O334" s="1"/>
      <c r="P334" s="1"/>
      <c r="Q334" s="3"/>
      <c r="R334" s="3"/>
      <c r="S334" s="3"/>
      <c r="T334" s="3"/>
      <c r="U334" s="3"/>
      <c r="V334" s="3"/>
      <c r="W334" s="3"/>
      <c r="X334" s="3"/>
      <c r="Y334" s="3"/>
      <c r="Z334" s="3"/>
    </row>
    <row r="335" ht="14.25" customHeight="1">
      <c r="A335" s="1"/>
      <c r="B335" s="1"/>
      <c r="C335" s="1"/>
      <c r="D335" s="1"/>
      <c r="E335" s="1"/>
      <c r="F335" s="1"/>
      <c r="G335" s="1"/>
      <c r="H335" s="1"/>
      <c r="I335" s="1"/>
      <c r="J335" s="1"/>
      <c r="K335" s="1"/>
      <c r="L335" s="1"/>
      <c r="M335" s="1"/>
      <c r="N335" s="1"/>
      <c r="O335" s="1"/>
      <c r="P335" s="1"/>
      <c r="Q335" s="3"/>
      <c r="R335" s="3"/>
      <c r="S335" s="3"/>
      <c r="T335" s="3"/>
      <c r="U335" s="3"/>
      <c r="V335" s="3"/>
      <c r="W335" s="3"/>
      <c r="X335" s="3"/>
      <c r="Y335" s="3"/>
      <c r="Z335" s="3"/>
    </row>
    <row r="336" ht="14.25" customHeight="1">
      <c r="A336" s="1"/>
      <c r="B336" s="1"/>
      <c r="C336" s="1"/>
      <c r="D336" s="1"/>
      <c r="E336" s="1"/>
      <c r="F336" s="1"/>
      <c r="G336" s="1"/>
      <c r="H336" s="1"/>
      <c r="I336" s="1"/>
      <c r="J336" s="1"/>
      <c r="K336" s="1"/>
      <c r="L336" s="1"/>
      <c r="M336" s="1"/>
      <c r="N336" s="1"/>
      <c r="O336" s="1"/>
      <c r="P336" s="1"/>
      <c r="Q336" s="3"/>
      <c r="R336" s="3"/>
      <c r="S336" s="3"/>
      <c r="T336" s="3"/>
      <c r="U336" s="3"/>
      <c r="V336" s="3"/>
      <c r="W336" s="3"/>
      <c r="X336" s="3"/>
      <c r="Y336" s="3"/>
      <c r="Z336" s="3"/>
    </row>
    <row r="337" ht="14.25" customHeight="1">
      <c r="A337" s="1"/>
      <c r="B337" s="1"/>
      <c r="C337" s="1"/>
      <c r="D337" s="1"/>
      <c r="E337" s="1"/>
      <c r="F337" s="1"/>
      <c r="G337" s="1"/>
      <c r="H337" s="1"/>
      <c r="I337" s="1"/>
      <c r="J337" s="1"/>
      <c r="K337" s="1"/>
      <c r="L337" s="1"/>
      <c r="M337" s="1"/>
      <c r="N337" s="1"/>
      <c r="O337" s="1"/>
      <c r="P337" s="1"/>
      <c r="Q337" s="3"/>
      <c r="R337" s="3"/>
      <c r="S337" s="3"/>
      <c r="T337" s="3"/>
      <c r="U337" s="3"/>
      <c r="V337" s="3"/>
      <c r="W337" s="3"/>
      <c r="X337" s="3"/>
      <c r="Y337" s="3"/>
      <c r="Z337" s="3"/>
    </row>
    <row r="338" ht="14.25" customHeight="1">
      <c r="A338" s="1"/>
      <c r="B338" s="1"/>
      <c r="C338" s="1"/>
      <c r="D338" s="1"/>
      <c r="E338" s="1"/>
      <c r="F338" s="1"/>
      <c r="G338" s="1"/>
      <c r="H338" s="1"/>
      <c r="I338" s="1"/>
      <c r="J338" s="1"/>
      <c r="K338" s="1"/>
      <c r="L338" s="1"/>
      <c r="M338" s="1"/>
      <c r="N338" s="1"/>
      <c r="O338" s="1"/>
      <c r="P338" s="1"/>
      <c r="Q338" s="3"/>
      <c r="R338" s="3"/>
      <c r="S338" s="3"/>
      <c r="T338" s="3"/>
      <c r="U338" s="3"/>
      <c r="V338" s="3"/>
      <c r="W338" s="3"/>
      <c r="X338" s="3"/>
      <c r="Y338" s="3"/>
      <c r="Z338" s="3"/>
    </row>
    <row r="339" ht="14.25" customHeight="1">
      <c r="A339" s="1"/>
      <c r="B339" s="1"/>
      <c r="C339" s="1"/>
      <c r="D339" s="1"/>
      <c r="E339" s="1"/>
      <c r="F339" s="1"/>
      <c r="G339" s="1"/>
      <c r="H339" s="1"/>
      <c r="I339" s="1"/>
      <c r="J339" s="1"/>
      <c r="K339" s="1"/>
      <c r="L339" s="1"/>
      <c r="M339" s="1"/>
      <c r="N339" s="1"/>
      <c r="O339" s="1"/>
      <c r="P339" s="1"/>
      <c r="Q339" s="3"/>
      <c r="R339" s="3"/>
      <c r="S339" s="3"/>
      <c r="T339" s="3"/>
      <c r="U339" s="3"/>
      <c r="V339" s="3"/>
      <c r="W339" s="3"/>
      <c r="X339" s="3"/>
      <c r="Y339" s="3"/>
      <c r="Z339" s="3"/>
    </row>
    <row r="340" ht="14.25" customHeight="1">
      <c r="A340" s="1"/>
      <c r="B340" s="1"/>
      <c r="C340" s="1"/>
      <c r="D340" s="1"/>
      <c r="E340" s="1"/>
      <c r="F340" s="1"/>
      <c r="G340" s="1"/>
      <c r="H340" s="1"/>
      <c r="I340" s="1"/>
      <c r="J340" s="1"/>
      <c r="K340" s="1"/>
      <c r="L340" s="1"/>
      <c r="M340" s="1"/>
      <c r="N340" s="1"/>
      <c r="O340" s="1"/>
      <c r="P340" s="1"/>
      <c r="Q340" s="3"/>
      <c r="R340" s="3"/>
      <c r="S340" s="3"/>
      <c r="T340" s="3"/>
      <c r="U340" s="3"/>
      <c r="V340" s="3"/>
      <c r="W340" s="3"/>
      <c r="X340" s="3"/>
      <c r="Y340" s="3"/>
      <c r="Z340" s="3"/>
    </row>
    <row r="341" ht="14.25" customHeight="1">
      <c r="A341" s="1"/>
      <c r="B341" s="1"/>
      <c r="C341" s="1"/>
      <c r="D341" s="1"/>
      <c r="E341" s="1"/>
      <c r="F341" s="1"/>
      <c r="G341" s="1"/>
      <c r="H341" s="1"/>
      <c r="I341" s="1"/>
      <c r="J341" s="1"/>
      <c r="K341" s="1"/>
      <c r="L341" s="1"/>
      <c r="M341" s="1"/>
      <c r="N341" s="1"/>
      <c r="O341" s="1"/>
      <c r="P341" s="1"/>
      <c r="Q341" s="3"/>
      <c r="R341" s="3"/>
      <c r="S341" s="3"/>
      <c r="T341" s="3"/>
      <c r="U341" s="3"/>
      <c r="V341" s="3"/>
      <c r="W341" s="3"/>
      <c r="X341" s="3"/>
      <c r="Y341" s="3"/>
      <c r="Z341" s="3"/>
    </row>
    <row r="342" ht="14.25" customHeight="1">
      <c r="A342" s="1"/>
      <c r="B342" s="1"/>
      <c r="C342" s="1"/>
      <c r="D342" s="1"/>
      <c r="E342" s="1"/>
      <c r="F342" s="1"/>
      <c r="G342" s="1"/>
      <c r="H342" s="1"/>
      <c r="I342" s="1"/>
      <c r="J342" s="1"/>
      <c r="K342" s="1"/>
      <c r="L342" s="1"/>
      <c r="M342" s="1"/>
      <c r="N342" s="1"/>
      <c r="O342" s="1"/>
      <c r="P342" s="1"/>
      <c r="Q342" s="3"/>
      <c r="R342" s="3"/>
      <c r="S342" s="3"/>
      <c r="T342" s="3"/>
      <c r="U342" s="3"/>
      <c r="V342" s="3"/>
      <c r="W342" s="3"/>
      <c r="X342" s="3"/>
      <c r="Y342" s="3"/>
      <c r="Z342" s="3"/>
    </row>
    <row r="343" ht="14.25" customHeight="1">
      <c r="A343" s="1"/>
      <c r="B343" s="1"/>
      <c r="C343" s="1"/>
      <c r="D343" s="1"/>
      <c r="E343" s="1"/>
      <c r="F343" s="1"/>
      <c r="G343" s="1"/>
      <c r="H343" s="1"/>
      <c r="I343" s="1"/>
      <c r="J343" s="1"/>
      <c r="K343" s="1"/>
      <c r="L343" s="1"/>
      <c r="M343" s="1"/>
      <c r="N343" s="1"/>
      <c r="O343" s="1"/>
      <c r="P343" s="1"/>
      <c r="Q343" s="3"/>
      <c r="R343" s="3"/>
      <c r="S343" s="3"/>
      <c r="T343" s="3"/>
      <c r="U343" s="3"/>
      <c r="V343" s="3"/>
      <c r="W343" s="3"/>
      <c r="X343" s="3"/>
      <c r="Y343" s="3"/>
      <c r="Z343" s="3"/>
    </row>
    <row r="344" ht="14.25" customHeight="1">
      <c r="A344" s="1"/>
      <c r="B344" s="1"/>
      <c r="C344" s="1"/>
      <c r="D344" s="1"/>
      <c r="E344" s="1"/>
      <c r="F344" s="1"/>
      <c r="G344" s="1"/>
      <c r="H344" s="1"/>
      <c r="I344" s="1"/>
      <c r="J344" s="1"/>
      <c r="K344" s="1"/>
      <c r="L344" s="1"/>
      <c r="M344" s="1"/>
      <c r="N344" s="1"/>
      <c r="O344" s="1"/>
      <c r="P344" s="1"/>
      <c r="Q344" s="3"/>
      <c r="R344" s="3"/>
      <c r="S344" s="3"/>
      <c r="T344" s="3"/>
      <c r="U344" s="3"/>
      <c r="V344" s="3"/>
      <c r="W344" s="3"/>
      <c r="X344" s="3"/>
      <c r="Y344" s="3"/>
      <c r="Z344" s="3"/>
    </row>
    <row r="345" ht="14.25" customHeight="1">
      <c r="A345" s="1"/>
      <c r="B345" s="1"/>
      <c r="C345" s="1"/>
      <c r="D345" s="1"/>
      <c r="E345" s="1"/>
      <c r="F345" s="1"/>
      <c r="G345" s="1"/>
      <c r="H345" s="1"/>
      <c r="I345" s="1"/>
      <c r="J345" s="1"/>
      <c r="K345" s="1"/>
      <c r="L345" s="1"/>
      <c r="M345" s="1"/>
      <c r="N345" s="1"/>
      <c r="O345" s="1"/>
      <c r="P345" s="1"/>
      <c r="Q345" s="3"/>
      <c r="R345" s="3"/>
      <c r="S345" s="3"/>
      <c r="T345" s="3"/>
      <c r="U345" s="3"/>
      <c r="V345" s="3"/>
      <c r="W345" s="3"/>
      <c r="X345" s="3"/>
      <c r="Y345" s="3"/>
      <c r="Z345" s="3"/>
    </row>
    <row r="346" ht="14.25" customHeight="1">
      <c r="A346" s="1"/>
      <c r="B346" s="1"/>
      <c r="C346" s="1"/>
      <c r="D346" s="1"/>
      <c r="E346" s="1"/>
      <c r="F346" s="1"/>
      <c r="G346" s="1"/>
      <c r="H346" s="1"/>
      <c r="I346" s="1"/>
      <c r="J346" s="1"/>
      <c r="K346" s="1"/>
      <c r="L346" s="1"/>
      <c r="M346" s="1"/>
      <c r="N346" s="1"/>
      <c r="O346" s="1"/>
      <c r="P346" s="1"/>
      <c r="Q346" s="3"/>
      <c r="R346" s="3"/>
      <c r="S346" s="3"/>
      <c r="T346" s="3"/>
      <c r="U346" s="3"/>
      <c r="V346" s="3"/>
      <c r="W346" s="3"/>
      <c r="X346" s="3"/>
      <c r="Y346" s="3"/>
      <c r="Z346" s="3"/>
    </row>
    <row r="347" ht="14.25" customHeight="1">
      <c r="A347" s="1"/>
      <c r="B347" s="1"/>
      <c r="C347" s="1"/>
      <c r="D347" s="1"/>
      <c r="E347" s="1"/>
      <c r="F347" s="1"/>
      <c r="G347" s="1"/>
      <c r="H347" s="1"/>
      <c r="I347" s="1"/>
      <c r="J347" s="1"/>
      <c r="K347" s="1"/>
      <c r="L347" s="1"/>
      <c r="M347" s="1"/>
      <c r="N347" s="1"/>
      <c r="O347" s="1"/>
      <c r="P347" s="1"/>
      <c r="Q347" s="3"/>
      <c r="R347" s="3"/>
      <c r="S347" s="3"/>
      <c r="T347" s="3"/>
      <c r="U347" s="3"/>
      <c r="V347" s="3"/>
      <c r="W347" s="3"/>
      <c r="X347" s="3"/>
      <c r="Y347" s="3"/>
      <c r="Z347" s="3"/>
    </row>
    <row r="348" ht="14.25" customHeight="1">
      <c r="A348" s="1"/>
      <c r="B348" s="1"/>
      <c r="C348" s="1"/>
      <c r="D348" s="1"/>
      <c r="E348" s="1"/>
      <c r="F348" s="1"/>
      <c r="G348" s="1"/>
      <c r="H348" s="1"/>
      <c r="I348" s="1"/>
      <c r="J348" s="1"/>
      <c r="K348" s="1"/>
      <c r="L348" s="1"/>
      <c r="M348" s="1"/>
      <c r="N348" s="1"/>
      <c r="O348" s="1"/>
      <c r="P348" s="1"/>
      <c r="Q348" s="3"/>
      <c r="R348" s="3"/>
      <c r="S348" s="3"/>
      <c r="T348" s="3"/>
      <c r="U348" s="3"/>
      <c r="V348" s="3"/>
      <c r="W348" s="3"/>
      <c r="X348" s="3"/>
      <c r="Y348" s="3"/>
      <c r="Z348" s="3"/>
    </row>
    <row r="349" ht="14.25" customHeight="1">
      <c r="A349" s="1"/>
      <c r="B349" s="1"/>
      <c r="C349" s="1"/>
      <c r="D349" s="1"/>
      <c r="E349" s="1"/>
      <c r="F349" s="1"/>
      <c r="G349" s="1"/>
      <c r="H349" s="1"/>
      <c r="I349" s="1"/>
      <c r="J349" s="1"/>
      <c r="K349" s="1"/>
      <c r="L349" s="1"/>
      <c r="M349" s="1"/>
      <c r="N349" s="1"/>
      <c r="O349" s="1"/>
      <c r="P349" s="1"/>
      <c r="Q349" s="3"/>
      <c r="R349" s="3"/>
      <c r="S349" s="3"/>
      <c r="T349" s="3"/>
      <c r="U349" s="3"/>
      <c r="V349" s="3"/>
      <c r="W349" s="3"/>
      <c r="X349" s="3"/>
      <c r="Y349" s="3"/>
      <c r="Z349" s="3"/>
    </row>
    <row r="350" ht="14.25" customHeight="1">
      <c r="A350" s="1"/>
      <c r="B350" s="1"/>
      <c r="C350" s="1"/>
      <c r="D350" s="1"/>
      <c r="E350" s="1"/>
      <c r="F350" s="1"/>
      <c r="G350" s="1"/>
      <c r="H350" s="1"/>
      <c r="I350" s="1"/>
      <c r="J350" s="1"/>
      <c r="K350" s="1"/>
      <c r="L350" s="1"/>
      <c r="M350" s="1"/>
      <c r="N350" s="1"/>
      <c r="O350" s="1"/>
      <c r="P350" s="1"/>
      <c r="Q350" s="3"/>
      <c r="R350" s="3"/>
      <c r="S350" s="3"/>
      <c r="T350" s="3"/>
      <c r="U350" s="3"/>
      <c r="V350" s="3"/>
      <c r="W350" s="3"/>
      <c r="X350" s="3"/>
      <c r="Y350" s="3"/>
      <c r="Z350" s="3"/>
    </row>
    <row r="351" ht="14.25" customHeight="1">
      <c r="A351" s="1"/>
      <c r="B351" s="1"/>
      <c r="C351" s="1"/>
      <c r="D351" s="1"/>
      <c r="E351" s="1"/>
      <c r="F351" s="1"/>
      <c r="G351" s="1"/>
      <c r="H351" s="1"/>
      <c r="I351" s="1"/>
      <c r="J351" s="1"/>
      <c r="K351" s="1"/>
      <c r="L351" s="1"/>
      <c r="M351" s="1"/>
      <c r="N351" s="1"/>
      <c r="O351" s="1"/>
      <c r="P351" s="1"/>
      <c r="Q351" s="3"/>
      <c r="R351" s="3"/>
      <c r="S351" s="3"/>
      <c r="T351" s="3"/>
      <c r="U351" s="3"/>
      <c r="V351" s="3"/>
      <c r="W351" s="3"/>
      <c r="X351" s="3"/>
      <c r="Y351" s="3"/>
      <c r="Z351" s="3"/>
    </row>
    <row r="352" ht="14.25" customHeight="1">
      <c r="A352" s="1"/>
      <c r="B352" s="1"/>
      <c r="C352" s="1"/>
      <c r="D352" s="1"/>
      <c r="E352" s="1"/>
      <c r="F352" s="1"/>
      <c r="G352" s="1"/>
      <c r="H352" s="1"/>
      <c r="I352" s="1"/>
      <c r="J352" s="1"/>
      <c r="K352" s="1"/>
      <c r="L352" s="1"/>
      <c r="M352" s="1"/>
      <c r="N352" s="1"/>
      <c r="O352" s="1"/>
      <c r="P352" s="1"/>
      <c r="Q352" s="3"/>
      <c r="R352" s="3"/>
      <c r="S352" s="3"/>
      <c r="T352" s="3"/>
      <c r="U352" s="3"/>
      <c r="V352" s="3"/>
      <c r="W352" s="3"/>
      <c r="X352" s="3"/>
      <c r="Y352" s="3"/>
      <c r="Z352" s="3"/>
    </row>
    <row r="353" ht="14.25" customHeight="1">
      <c r="A353" s="1"/>
      <c r="B353" s="1"/>
      <c r="C353" s="1"/>
      <c r="D353" s="1"/>
      <c r="E353" s="1"/>
      <c r="F353" s="1"/>
      <c r="G353" s="1"/>
      <c r="H353" s="1"/>
      <c r="I353" s="1"/>
      <c r="J353" s="1"/>
      <c r="K353" s="1"/>
      <c r="L353" s="1"/>
      <c r="M353" s="1"/>
      <c r="N353" s="1"/>
      <c r="O353" s="1"/>
      <c r="P353" s="1"/>
      <c r="Q353" s="3"/>
      <c r="R353" s="3"/>
      <c r="S353" s="3"/>
      <c r="T353" s="3"/>
      <c r="U353" s="3"/>
      <c r="V353" s="3"/>
      <c r="W353" s="3"/>
      <c r="X353" s="3"/>
      <c r="Y353" s="3"/>
      <c r="Z353" s="3"/>
    </row>
    <row r="354" ht="14.25" customHeight="1">
      <c r="A354" s="1"/>
      <c r="B354" s="1"/>
      <c r="C354" s="1"/>
      <c r="D354" s="1"/>
      <c r="E354" s="1"/>
      <c r="F354" s="1"/>
      <c r="G354" s="1"/>
      <c r="H354" s="1"/>
      <c r="I354" s="1"/>
      <c r="J354" s="1"/>
      <c r="K354" s="1"/>
      <c r="L354" s="1"/>
      <c r="M354" s="1"/>
      <c r="N354" s="1"/>
      <c r="O354" s="1"/>
      <c r="P354" s="1"/>
      <c r="Q354" s="3"/>
      <c r="R354" s="3"/>
      <c r="S354" s="3"/>
      <c r="T354" s="3"/>
      <c r="U354" s="3"/>
      <c r="V354" s="3"/>
      <c r="W354" s="3"/>
      <c r="X354" s="3"/>
      <c r="Y354" s="3"/>
      <c r="Z354" s="3"/>
    </row>
    <row r="355" ht="14.25" customHeight="1">
      <c r="A355" s="1"/>
      <c r="B355" s="1"/>
      <c r="C355" s="1"/>
      <c r="D355" s="1"/>
      <c r="E355" s="1"/>
      <c r="F355" s="1"/>
      <c r="G355" s="1"/>
      <c r="H355" s="1"/>
      <c r="I355" s="1"/>
      <c r="J355" s="1"/>
      <c r="K355" s="1"/>
      <c r="L355" s="1"/>
      <c r="M355" s="1"/>
      <c r="N355" s="1"/>
      <c r="O355" s="1"/>
      <c r="P355" s="1"/>
      <c r="Q355" s="3"/>
      <c r="R355" s="3"/>
      <c r="S355" s="3"/>
      <c r="T355" s="3"/>
      <c r="U355" s="3"/>
      <c r="V355" s="3"/>
      <c r="W355" s="3"/>
      <c r="X355" s="3"/>
      <c r="Y355" s="3"/>
      <c r="Z355" s="3"/>
    </row>
    <row r="356" ht="14.25" customHeight="1">
      <c r="A356" s="1"/>
      <c r="B356" s="1"/>
      <c r="C356" s="1"/>
      <c r="D356" s="1"/>
      <c r="E356" s="1"/>
      <c r="F356" s="1"/>
      <c r="G356" s="1"/>
      <c r="H356" s="1"/>
      <c r="I356" s="1"/>
      <c r="J356" s="1"/>
      <c r="K356" s="1"/>
      <c r="L356" s="1"/>
      <c r="M356" s="1"/>
      <c r="N356" s="1"/>
      <c r="O356" s="1"/>
      <c r="P356" s="1"/>
      <c r="Q356" s="3"/>
      <c r="R356" s="3"/>
      <c r="S356" s="3"/>
      <c r="T356" s="3"/>
      <c r="U356" s="3"/>
      <c r="V356" s="3"/>
      <c r="W356" s="3"/>
      <c r="X356" s="3"/>
      <c r="Y356" s="3"/>
      <c r="Z356" s="3"/>
    </row>
    <row r="357" ht="14.25" customHeight="1">
      <c r="A357" s="1"/>
      <c r="B357" s="1"/>
      <c r="C357" s="1"/>
      <c r="D357" s="1"/>
      <c r="E357" s="1"/>
      <c r="F357" s="1"/>
      <c r="G357" s="1"/>
      <c r="H357" s="1"/>
      <c r="I357" s="1"/>
      <c r="J357" s="1"/>
      <c r="K357" s="1"/>
      <c r="L357" s="1"/>
      <c r="M357" s="1"/>
      <c r="N357" s="1"/>
      <c r="O357" s="1"/>
      <c r="P357" s="1"/>
      <c r="Q357" s="3"/>
      <c r="R357" s="3"/>
      <c r="S357" s="3"/>
      <c r="T357" s="3"/>
      <c r="U357" s="3"/>
      <c r="V357" s="3"/>
      <c r="W357" s="3"/>
      <c r="X357" s="3"/>
      <c r="Y357" s="3"/>
      <c r="Z357" s="3"/>
    </row>
    <row r="358" ht="14.25" customHeight="1">
      <c r="A358" s="1"/>
      <c r="B358" s="1"/>
      <c r="C358" s="1"/>
      <c r="D358" s="1"/>
      <c r="E358" s="1"/>
      <c r="F358" s="1"/>
      <c r="G358" s="1"/>
      <c r="H358" s="1"/>
      <c r="I358" s="1"/>
      <c r="J358" s="1"/>
      <c r="K358" s="1"/>
      <c r="L358" s="1"/>
      <c r="M358" s="1"/>
      <c r="N358" s="1"/>
      <c r="O358" s="1"/>
      <c r="P358" s="1"/>
      <c r="Q358" s="3"/>
      <c r="R358" s="3"/>
      <c r="S358" s="3"/>
      <c r="T358" s="3"/>
      <c r="U358" s="3"/>
      <c r="V358" s="3"/>
      <c r="W358" s="3"/>
      <c r="X358" s="3"/>
      <c r="Y358" s="3"/>
      <c r="Z358" s="3"/>
    </row>
    <row r="359" ht="14.25" customHeight="1">
      <c r="A359" s="1"/>
      <c r="B359" s="1"/>
      <c r="C359" s="1"/>
      <c r="D359" s="1"/>
      <c r="E359" s="1"/>
      <c r="F359" s="1"/>
      <c r="G359" s="1"/>
      <c r="H359" s="1"/>
      <c r="I359" s="1"/>
      <c r="J359" s="1"/>
      <c r="K359" s="1"/>
      <c r="L359" s="1"/>
      <c r="M359" s="1"/>
      <c r="N359" s="1"/>
      <c r="O359" s="1"/>
      <c r="P359" s="1"/>
      <c r="Q359" s="3"/>
      <c r="R359" s="3"/>
      <c r="S359" s="3"/>
      <c r="T359" s="3"/>
      <c r="U359" s="3"/>
      <c r="V359" s="3"/>
      <c r="W359" s="3"/>
      <c r="X359" s="3"/>
      <c r="Y359" s="3"/>
      <c r="Z359" s="3"/>
    </row>
    <row r="360" ht="14.25" customHeight="1">
      <c r="A360" s="1"/>
      <c r="B360" s="1"/>
      <c r="C360" s="1"/>
      <c r="D360" s="1"/>
      <c r="E360" s="1"/>
      <c r="F360" s="1"/>
      <c r="G360" s="1"/>
      <c r="H360" s="1"/>
      <c r="I360" s="1"/>
      <c r="J360" s="1"/>
      <c r="K360" s="1"/>
      <c r="L360" s="1"/>
      <c r="M360" s="1"/>
      <c r="N360" s="1"/>
      <c r="O360" s="1"/>
      <c r="P360" s="1"/>
      <c r="Q360" s="3"/>
      <c r="R360" s="3"/>
      <c r="S360" s="3"/>
      <c r="T360" s="3"/>
      <c r="U360" s="3"/>
      <c r="V360" s="3"/>
      <c r="W360" s="3"/>
      <c r="X360" s="3"/>
      <c r="Y360" s="3"/>
      <c r="Z360" s="3"/>
    </row>
    <row r="361" ht="14.25" customHeight="1">
      <c r="A361" s="1"/>
      <c r="B361" s="1"/>
      <c r="C361" s="1"/>
      <c r="D361" s="1"/>
      <c r="E361" s="1"/>
      <c r="F361" s="1"/>
      <c r="G361" s="1"/>
      <c r="H361" s="1"/>
      <c r="I361" s="1"/>
      <c r="J361" s="1"/>
      <c r="K361" s="1"/>
      <c r="L361" s="1"/>
      <c r="M361" s="1"/>
      <c r="N361" s="1"/>
      <c r="O361" s="1"/>
      <c r="P361" s="1"/>
      <c r="Q361" s="3"/>
      <c r="R361" s="3"/>
      <c r="S361" s="3"/>
      <c r="T361" s="3"/>
      <c r="U361" s="3"/>
      <c r="V361" s="3"/>
      <c r="W361" s="3"/>
      <c r="X361" s="3"/>
      <c r="Y361" s="3"/>
      <c r="Z361" s="3"/>
    </row>
    <row r="362" ht="14.25" customHeight="1">
      <c r="A362" s="1"/>
      <c r="B362" s="1"/>
      <c r="C362" s="1"/>
      <c r="D362" s="1"/>
      <c r="E362" s="1"/>
      <c r="F362" s="1"/>
      <c r="G362" s="1"/>
      <c r="H362" s="1"/>
      <c r="I362" s="1"/>
      <c r="J362" s="1"/>
      <c r="K362" s="1"/>
      <c r="L362" s="1"/>
      <c r="M362" s="1"/>
      <c r="N362" s="1"/>
      <c r="O362" s="1"/>
      <c r="P362" s="1"/>
      <c r="Q362" s="3"/>
      <c r="R362" s="3"/>
      <c r="S362" s="3"/>
      <c r="T362" s="3"/>
      <c r="U362" s="3"/>
      <c r="V362" s="3"/>
      <c r="W362" s="3"/>
      <c r="X362" s="3"/>
      <c r="Y362" s="3"/>
      <c r="Z362" s="3"/>
    </row>
    <row r="363" ht="14.25" customHeight="1">
      <c r="A363" s="1"/>
      <c r="B363" s="1"/>
      <c r="C363" s="1"/>
      <c r="D363" s="1"/>
      <c r="E363" s="1"/>
      <c r="F363" s="1"/>
      <c r="G363" s="1"/>
      <c r="H363" s="1"/>
      <c r="I363" s="1"/>
      <c r="J363" s="1"/>
      <c r="K363" s="1"/>
      <c r="L363" s="1"/>
      <c r="M363" s="1"/>
      <c r="N363" s="1"/>
      <c r="O363" s="1"/>
      <c r="P363" s="1"/>
      <c r="Q363" s="3"/>
      <c r="R363" s="3"/>
      <c r="S363" s="3"/>
      <c r="T363" s="3"/>
      <c r="U363" s="3"/>
      <c r="V363" s="3"/>
      <c r="W363" s="3"/>
      <c r="X363" s="3"/>
      <c r="Y363" s="3"/>
      <c r="Z363" s="3"/>
    </row>
    <row r="364" ht="14.25" customHeight="1">
      <c r="A364" s="1"/>
      <c r="B364" s="1"/>
      <c r="C364" s="1"/>
      <c r="D364" s="1"/>
      <c r="E364" s="1"/>
      <c r="F364" s="1"/>
      <c r="G364" s="1"/>
      <c r="H364" s="1"/>
      <c r="I364" s="1"/>
      <c r="J364" s="1"/>
      <c r="K364" s="1"/>
      <c r="L364" s="1"/>
      <c r="M364" s="1"/>
      <c r="N364" s="1"/>
      <c r="O364" s="1"/>
      <c r="P364" s="1"/>
      <c r="Q364" s="3"/>
      <c r="R364" s="3"/>
      <c r="S364" s="3"/>
      <c r="T364" s="3"/>
      <c r="U364" s="3"/>
      <c r="V364" s="3"/>
      <c r="W364" s="3"/>
      <c r="X364" s="3"/>
      <c r="Y364" s="3"/>
      <c r="Z364" s="3"/>
    </row>
    <row r="365" ht="14.25" customHeight="1">
      <c r="A365" s="1"/>
      <c r="B365" s="1"/>
      <c r="C365" s="1"/>
      <c r="D365" s="1"/>
      <c r="E365" s="1"/>
      <c r="F365" s="1"/>
      <c r="G365" s="1"/>
      <c r="H365" s="1"/>
      <c r="I365" s="1"/>
      <c r="J365" s="1"/>
      <c r="K365" s="1"/>
      <c r="L365" s="1"/>
      <c r="M365" s="1"/>
      <c r="N365" s="1"/>
      <c r="O365" s="1"/>
      <c r="P365" s="1"/>
      <c r="Q365" s="3"/>
      <c r="R365" s="3"/>
      <c r="S365" s="3"/>
      <c r="T365" s="3"/>
      <c r="U365" s="3"/>
      <c r="V365" s="3"/>
      <c r="W365" s="3"/>
      <c r="X365" s="3"/>
      <c r="Y365" s="3"/>
      <c r="Z365" s="3"/>
    </row>
    <row r="366" ht="14.25" customHeight="1">
      <c r="A366" s="1"/>
      <c r="B366" s="1"/>
      <c r="C366" s="1"/>
      <c r="D366" s="1"/>
      <c r="E366" s="1"/>
      <c r="F366" s="1"/>
      <c r="G366" s="1"/>
      <c r="H366" s="1"/>
      <c r="I366" s="1"/>
      <c r="J366" s="1"/>
      <c r="K366" s="1"/>
      <c r="L366" s="1"/>
      <c r="M366" s="1"/>
      <c r="N366" s="1"/>
      <c r="O366" s="1"/>
      <c r="P366" s="1"/>
      <c r="Q366" s="3"/>
      <c r="R366" s="3"/>
      <c r="S366" s="3"/>
      <c r="T366" s="3"/>
      <c r="U366" s="3"/>
      <c r="V366" s="3"/>
      <c r="W366" s="3"/>
      <c r="X366" s="3"/>
      <c r="Y366" s="3"/>
      <c r="Z366" s="3"/>
    </row>
    <row r="367" ht="14.25" customHeight="1">
      <c r="A367" s="1"/>
      <c r="B367" s="1"/>
      <c r="C367" s="1"/>
      <c r="D367" s="1"/>
      <c r="E367" s="1"/>
      <c r="F367" s="1"/>
      <c r="G367" s="1"/>
      <c r="H367" s="1"/>
      <c r="I367" s="1"/>
      <c r="J367" s="1"/>
      <c r="K367" s="1"/>
      <c r="L367" s="1"/>
      <c r="M367" s="1"/>
      <c r="N367" s="1"/>
      <c r="O367" s="1"/>
      <c r="P367" s="1"/>
      <c r="Q367" s="3"/>
      <c r="R367" s="3"/>
      <c r="S367" s="3"/>
      <c r="T367" s="3"/>
      <c r="U367" s="3"/>
      <c r="V367" s="3"/>
      <c r="W367" s="3"/>
      <c r="X367" s="3"/>
      <c r="Y367" s="3"/>
      <c r="Z367" s="3"/>
    </row>
    <row r="368" ht="14.25" customHeight="1">
      <c r="A368" s="1"/>
      <c r="B368" s="1"/>
      <c r="C368" s="1"/>
      <c r="D368" s="1"/>
      <c r="E368" s="1"/>
      <c r="F368" s="1"/>
      <c r="G368" s="1"/>
      <c r="H368" s="1"/>
      <c r="I368" s="1"/>
      <c r="J368" s="1"/>
      <c r="K368" s="1"/>
      <c r="L368" s="1"/>
      <c r="M368" s="1"/>
      <c r="N368" s="1"/>
      <c r="O368" s="1"/>
      <c r="P368" s="1"/>
      <c r="Q368" s="3"/>
      <c r="R368" s="3"/>
      <c r="S368" s="3"/>
      <c r="T368" s="3"/>
      <c r="U368" s="3"/>
      <c r="V368" s="3"/>
      <c r="W368" s="3"/>
      <c r="X368" s="3"/>
      <c r="Y368" s="3"/>
      <c r="Z368" s="3"/>
    </row>
    <row r="369" ht="14.25" customHeight="1">
      <c r="A369" s="1"/>
      <c r="B369" s="1"/>
      <c r="C369" s="1"/>
      <c r="D369" s="1"/>
      <c r="E369" s="1"/>
      <c r="F369" s="1"/>
      <c r="G369" s="1"/>
      <c r="H369" s="1"/>
      <c r="I369" s="1"/>
      <c r="J369" s="1"/>
      <c r="K369" s="1"/>
      <c r="L369" s="1"/>
      <c r="M369" s="1"/>
      <c r="N369" s="1"/>
      <c r="O369" s="1"/>
      <c r="P369" s="1"/>
      <c r="Q369" s="3"/>
      <c r="R369" s="3"/>
      <c r="S369" s="3"/>
      <c r="T369" s="3"/>
      <c r="U369" s="3"/>
      <c r="V369" s="3"/>
      <c r="W369" s="3"/>
      <c r="X369" s="3"/>
      <c r="Y369" s="3"/>
      <c r="Z369" s="3"/>
    </row>
    <row r="370" ht="14.25" customHeight="1">
      <c r="A370" s="1"/>
      <c r="B370" s="1"/>
      <c r="C370" s="1"/>
      <c r="D370" s="1"/>
      <c r="E370" s="1"/>
      <c r="F370" s="1"/>
      <c r="G370" s="1"/>
      <c r="H370" s="1"/>
      <c r="I370" s="1"/>
      <c r="J370" s="1"/>
      <c r="K370" s="1"/>
      <c r="L370" s="1"/>
      <c r="M370" s="1"/>
      <c r="N370" s="1"/>
      <c r="O370" s="1"/>
      <c r="P370" s="1"/>
      <c r="Q370" s="3"/>
      <c r="R370" s="3"/>
      <c r="S370" s="3"/>
      <c r="T370" s="3"/>
      <c r="U370" s="3"/>
      <c r="V370" s="3"/>
      <c r="W370" s="3"/>
      <c r="X370" s="3"/>
      <c r="Y370" s="3"/>
      <c r="Z370" s="3"/>
    </row>
    <row r="371" ht="14.25" customHeight="1">
      <c r="A371" s="1"/>
      <c r="B371" s="1"/>
      <c r="C371" s="1"/>
      <c r="D371" s="1"/>
      <c r="E371" s="1"/>
      <c r="F371" s="1"/>
      <c r="G371" s="1"/>
      <c r="H371" s="1"/>
      <c r="I371" s="1"/>
      <c r="J371" s="1"/>
      <c r="K371" s="1"/>
      <c r="L371" s="1"/>
      <c r="M371" s="1"/>
      <c r="N371" s="1"/>
      <c r="O371" s="1"/>
      <c r="P371" s="1"/>
      <c r="Q371" s="3"/>
      <c r="R371" s="3"/>
      <c r="S371" s="3"/>
      <c r="T371" s="3"/>
      <c r="U371" s="3"/>
      <c r="V371" s="3"/>
      <c r="W371" s="3"/>
      <c r="X371" s="3"/>
      <c r="Y371" s="3"/>
      <c r="Z371" s="3"/>
    </row>
    <row r="372" ht="14.25" customHeight="1">
      <c r="A372" s="1"/>
      <c r="B372" s="1"/>
      <c r="C372" s="1"/>
      <c r="D372" s="1"/>
      <c r="E372" s="1"/>
      <c r="F372" s="1"/>
      <c r="G372" s="1"/>
      <c r="H372" s="1"/>
      <c r="I372" s="1"/>
      <c r="J372" s="1"/>
      <c r="K372" s="1"/>
      <c r="L372" s="1"/>
      <c r="M372" s="1"/>
      <c r="N372" s="1"/>
      <c r="O372" s="1"/>
      <c r="P372" s="1"/>
      <c r="Q372" s="3"/>
      <c r="R372" s="3"/>
      <c r="S372" s="3"/>
      <c r="T372" s="3"/>
      <c r="U372" s="3"/>
      <c r="V372" s="3"/>
      <c r="W372" s="3"/>
      <c r="X372" s="3"/>
      <c r="Y372" s="3"/>
      <c r="Z372" s="3"/>
    </row>
    <row r="373" ht="14.25" customHeight="1">
      <c r="A373" s="1"/>
      <c r="B373" s="1"/>
      <c r="C373" s="1"/>
      <c r="D373" s="1"/>
      <c r="E373" s="1"/>
      <c r="F373" s="1"/>
      <c r="G373" s="1"/>
      <c r="H373" s="1"/>
      <c r="I373" s="1"/>
      <c r="J373" s="1"/>
      <c r="K373" s="1"/>
      <c r="L373" s="1"/>
      <c r="M373" s="1"/>
      <c r="N373" s="1"/>
      <c r="O373" s="1"/>
      <c r="P373" s="1"/>
      <c r="Q373" s="3"/>
      <c r="R373" s="3"/>
      <c r="S373" s="3"/>
      <c r="T373" s="3"/>
      <c r="U373" s="3"/>
      <c r="V373" s="3"/>
      <c r="W373" s="3"/>
      <c r="X373" s="3"/>
      <c r="Y373" s="3"/>
      <c r="Z373" s="3"/>
    </row>
    <row r="374" ht="14.25" customHeight="1">
      <c r="A374" s="1"/>
      <c r="B374" s="1"/>
      <c r="C374" s="1"/>
      <c r="D374" s="1"/>
      <c r="E374" s="1"/>
      <c r="F374" s="1"/>
      <c r="G374" s="1"/>
      <c r="H374" s="1"/>
      <c r="I374" s="1"/>
      <c r="J374" s="1"/>
      <c r="K374" s="1"/>
      <c r="L374" s="1"/>
      <c r="M374" s="1"/>
      <c r="N374" s="1"/>
      <c r="O374" s="1"/>
      <c r="P374" s="1"/>
      <c r="Q374" s="3"/>
      <c r="R374" s="3"/>
      <c r="S374" s="3"/>
      <c r="T374" s="3"/>
      <c r="U374" s="3"/>
      <c r="V374" s="3"/>
      <c r="W374" s="3"/>
      <c r="X374" s="3"/>
      <c r="Y374" s="3"/>
      <c r="Z374" s="3"/>
    </row>
    <row r="375" ht="14.25" customHeight="1">
      <c r="A375" s="1"/>
      <c r="B375" s="1"/>
      <c r="C375" s="1"/>
      <c r="D375" s="1"/>
      <c r="E375" s="1"/>
      <c r="F375" s="1"/>
      <c r="G375" s="1"/>
      <c r="H375" s="1"/>
      <c r="I375" s="1"/>
      <c r="J375" s="1"/>
      <c r="K375" s="1"/>
      <c r="L375" s="1"/>
      <c r="M375" s="1"/>
      <c r="N375" s="1"/>
      <c r="O375" s="1"/>
      <c r="P375" s="1"/>
      <c r="Q375" s="3"/>
      <c r="R375" s="3"/>
      <c r="S375" s="3"/>
      <c r="T375" s="3"/>
      <c r="U375" s="3"/>
      <c r="V375" s="3"/>
      <c r="W375" s="3"/>
      <c r="X375" s="3"/>
      <c r="Y375" s="3"/>
      <c r="Z375" s="3"/>
    </row>
    <row r="376" ht="14.25" customHeight="1">
      <c r="A376" s="1"/>
      <c r="B376" s="1"/>
      <c r="C376" s="1"/>
      <c r="D376" s="1"/>
      <c r="E376" s="1"/>
      <c r="F376" s="1"/>
      <c r="G376" s="1"/>
      <c r="H376" s="1"/>
      <c r="I376" s="1"/>
      <c r="J376" s="1"/>
      <c r="K376" s="1"/>
      <c r="L376" s="1"/>
      <c r="M376" s="1"/>
      <c r="N376" s="1"/>
      <c r="O376" s="1"/>
      <c r="P376" s="1"/>
      <c r="Q376" s="3"/>
      <c r="R376" s="3"/>
      <c r="S376" s="3"/>
      <c r="T376" s="3"/>
      <c r="U376" s="3"/>
      <c r="V376" s="3"/>
      <c r="W376" s="3"/>
      <c r="X376" s="3"/>
      <c r="Y376" s="3"/>
      <c r="Z376" s="3"/>
    </row>
    <row r="377" ht="14.25" customHeight="1">
      <c r="A377" s="1"/>
      <c r="B377" s="1"/>
      <c r="C377" s="1"/>
      <c r="D377" s="1"/>
      <c r="E377" s="1"/>
      <c r="F377" s="1"/>
      <c r="G377" s="1"/>
      <c r="H377" s="1"/>
      <c r="I377" s="1"/>
      <c r="J377" s="1"/>
      <c r="K377" s="1"/>
      <c r="L377" s="1"/>
      <c r="M377" s="1"/>
      <c r="N377" s="1"/>
      <c r="O377" s="1"/>
      <c r="P377" s="1"/>
      <c r="Q377" s="3"/>
      <c r="R377" s="3"/>
      <c r="S377" s="3"/>
      <c r="T377" s="3"/>
      <c r="U377" s="3"/>
      <c r="V377" s="3"/>
      <c r="W377" s="3"/>
      <c r="X377" s="3"/>
      <c r="Y377" s="3"/>
      <c r="Z377" s="3"/>
    </row>
    <row r="378" ht="14.25" customHeight="1">
      <c r="A378" s="1"/>
      <c r="B378" s="1"/>
      <c r="C378" s="1"/>
      <c r="D378" s="1"/>
      <c r="E378" s="1"/>
      <c r="F378" s="1"/>
      <c r="G378" s="1"/>
      <c r="H378" s="1"/>
      <c r="I378" s="1"/>
      <c r="J378" s="1"/>
      <c r="K378" s="1"/>
      <c r="L378" s="1"/>
      <c r="M378" s="1"/>
      <c r="N378" s="1"/>
      <c r="O378" s="1"/>
      <c r="P378" s="1"/>
      <c r="Q378" s="3"/>
      <c r="R378" s="3"/>
      <c r="S378" s="3"/>
      <c r="T378" s="3"/>
      <c r="U378" s="3"/>
      <c r="V378" s="3"/>
      <c r="W378" s="3"/>
      <c r="X378" s="3"/>
      <c r="Y378" s="3"/>
      <c r="Z378" s="3"/>
    </row>
    <row r="379" ht="14.25" customHeight="1">
      <c r="A379" s="1"/>
      <c r="B379" s="1"/>
      <c r="C379" s="1"/>
      <c r="D379" s="1"/>
      <c r="E379" s="1"/>
      <c r="F379" s="1"/>
      <c r="G379" s="1"/>
      <c r="H379" s="1"/>
      <c r="I379" s="1"/>
      <c r="J379" s="1"/>
      <c r="K379" s="1"/>
      <c r="L379" s="1"/>
      <c r="M379" s="1"/>
      <c r="N379" s="1"/>
      <c r="O379" s="1"/>
      <c r="P379" s="1"/>
      <c r="Q379" s="3"/>
      <c r="R379" s="3"/>
      <c r="S379" s="3"/>
      <c r="T379" s="3"/>
      <c r="U379" s="3"/>
      <c r="V379" s="3"/>
      <c r="W379" s="3"/>
      <c r="X379" s="3"/>
      <c r="Y379" s="3"/>
      <c r="Z379" s="3"/>
    </row>
    <row r="380" ht="14.25" customHeight="1">
      <c r="A380" s="1"/>
      <c r="B380" s="1"/>
      <c r="C380" s="1"/>
      <c r="D380" s="1"/>
      <c r="E380" s="1"/>
      <c r="F380" s="1"/>
      <c r="G380" s="1"/>
      <c r="H380" s="1"/>
      <c r="I380" s="1"/>
      <c r="J380" s="1"/>
      <c r="K380" s="1"/>
      <c r="L380" s="1"/>
      <c r="M380" s="1"/>
      <c r="N380" s="1"/>
      <c r="O380" s="1"/>
      <c r="P380" s="1"/>
      <c r="Q380" s="3"/>
      <c r="R380" s="3"/>
      <c r="S380" s="3"/>
      <c r="T380" s="3"/>
      <c r="U380" s="3"/>
      <c r="V380" s="3"/>
      <c r="W380" s="3"/>
      <c r="X380" s="3"/>
      <c r="Y380" s="3"/>
      <c r="Z380" s="3"/>
    </row>
    <row r="381" ht="14.25" customHeight="1">
      <c r="A381" s="1"/>
      <c r="B381" s="1"/>
      <c r="C381" s="1"/>
      <c r="D381" s="1"/>
      <c r="E381" s="1"/>
      <c r="F381" s="1"/>
      <c r="G381" s="1"/>
      <c r="H381" s="1"/>
      <c r="I381" s="1"/>
      <c r="J381" s="1"/>
      <c r="K381" s="1"/>
      <c r="L381" s="1"/>
      <c r="M381" s="1"/>
      <c r="N381" s="1"/>
      <c r="O381" s="1"/>
      <c r="P381" s="1"/>
      <c r="Q381" s="3"/>
      <c r="R381" s="3"/>
      <c r="S381" s="3"/>
      <c r="T381" s="3"/>
      <c r="U381" s="3"/>
      <c r="V381" s="3"/>
      <c r="W381" s="3"/>
      <c r="X381" s="3"/>
      <c r="Y381" s="3"/>
      <c r="Z381" s="3"/>
    </row>
    <row r="382" ht="14.25" customHeight="1">
      <c r="A382" s="1"/>
      <c r="B382" s="1"/>
      <c r="C382" s="1"/>
      <c r="D382" s="1"/>
      <c r="E382" s="1"/>
      <c r="F382" s="1"/>
      <c r="G382" s="1"/>
      <c r="H382" s="1"/>
      <c r="I382" s="1"/>
      <c r="J382" s="1"/>
      <c r="K382" s="1"/>
      <c r="L382" s="1"/>
      <c r="M382" s="1"/>
      <c r="N382" s="1"/>
      <c r="O382" s="1"/>
      <c r="P382" s="1"/>
      <c r="Q382" s="3"/>
      <c r="R382" s="3"/>
      <c r="S382" s="3"/>
      <c r="T382" s="3"/>
      <c r="U382" s="3"/>
      <c r="V382" s="3"/>
      <c r="W382" s="3"/>
      <c r="X382" s="3"/>
      <c r="Y382" s="3"/>
      <c r="Z382" s="3"/>
    </row>
    <row r="383" ht="14.25" customHeight="1">
      <c r="A383" s="1"/>
      <c r="B383" s="1"/>
      <c r="C383" s="1"/>
      <c r="D383" s="1"/>
      <c r="E383" s="1"/>
      <c r="F383" s="1"/>
      <c r="G383" s="1"/>
      <c r="H383" s="1"/>
      <c r="I383" s="1"/>
      <c r="J383" s="1"/>
      <c r="K383" s="1"/>
      <c r="L383" s="1"/>
      <c r="M383" s="1"/>
      <c r="N383" s="1"/>
      <c r="O383" s="1"/>
      <c r="P383" s="1"/>
      <c r="Q383" s="3"/>
      <c r="R383" s="3"/>
      <c r="S383" s="3"/>
      <c r="T383" s="3"/>
      <c r="U383" s="3"/>
      <c r="V383" s="3"/>
      <c r="W383" s="3"/>
      <c r="X383" s="3"/>
      <c r="Y383" s="3"/>
      <c r="Z383" s="3"/>
    </row>
    <row r="384" ht="14.25" customHeight="1">
      <c r="A384" s="1"/>
      <c r="B384" s="1"/>
      <c r="C384" s="1"/>
      <c r="D384" s="1"/>
      <c r="E384" s="1"/>
      <c r="F384" s="1"/>
      <c r="G384" s="1"/>
      <c r="H384" s="1"/>
      <c r="I384" s="1"/>
      <c r="J384" s="1"/>
      <c r="K384" s="1"/>
      <c r="L384" s="1"/>
      <c r="M384" s="1"/>
      <c r="N384" s="1"/>
      <c r="O384" s="1"/>
      <c r="P384" s="1"/>
      <c r="Q384" s="3"/>
      <c r="R384" s="3"/>
      <c r="S384" s="3"/>
      <c r="T384" s="3"/>
      <c r="U384" s="3"/>
      <c r="V384" s="3"/>
      <c r="W384" s="3"/>
      <c r="X384" s="3"/>
      <c r="Y384" s="3"/>
      <c r="Z384" s="3"/>
    </row>
    <row r="385" ht="14.25" customHeight="1">
      <c r="A385" s="1"/>
      <c r="B385" s="1"/>
      <c r="C385" s="1"/>
      <c r="D385" s="1"/>
      <c r="E385" s="1"/>
      <c r="F385" s="1"/>
      <c r="G385" s="1"/>
      <c r="H385" s="1"/>
      <c r="I385" s="1"/>
      <c r="J385" s="1"/>
      <c r="K385" s="1"/>
      <c r="L385" s="1"/>
      <c r="M385" s="1"/>
      <c r="N385" s="1"/>
      <c r="O385" s="1"/>
      <c r="P385" s="1"/>
      <c r="Q385" s="3"/>
      <c r="R385" s="3"/>
      <c r="S385" s="3"/>
      <c r="T385" s="3"/>
      <c r="U385" s="3"/>
      <c r="V385" s="3"/>
      <c r="W385" s="3"/>
      <c r="X385" s="3"/>
      <c r="Y385" s="3"/>
      <c r="Z385" s="3"/>
    </row>
    <row r="386" ht="14.25" customHeight="1">
      <c r="A386" s="1"/>
      <c r="B386" s="1"/>
      <c r="C386" s="1"/>
      <c r="D386" s="1"/>
      <c r="E386" s="1"/>
      <c r="F386" s="1"/>
      <c r="G386" s="1"/>
      <c r="H386" s="1"/>
      <c r="I386" s="1"/>
      <c r="J386" s="1"/>
      <c r="K386" s="1"/>
      <c r="L386" s="1"/>
      <c r="M386" s="1"/>
      <c r="N386" s="1"/>
      <c r="O386" s="1"/>
      <c r="P386" s="1"/>
      <c r="Q386" s="3"/>
      <c r="R386" s="3"/>
      <c r="S386" s="3"/>
      <c r="T386" s="3"/>
      <c r="U386" s="3"/>
      <c r="V386" s="3"/>
      <c r="W386" s="3"/>
      <c r="X386" s="3"/>
      <c r="Y386" s="3"/>
      <c r="Z386" s="3"/>
    </row>
    <row r="387" ht="14.25" customHeight="1">
      <c r="A387" s="1"/>
      <c r="B387" s="1"/>
      <c r="C387" s="1"/>
      <c r="D387" s="1"/>
      <c r="E387" s="1"/>
      <c r="F387" s="1"/>
      <c r="G387" s="1"/>
      <c r="H387" s="1"/>
      <c r="I387" s="1"/>
      <c r="J387" s="1"/>
      <c r="K387" s="1"/>
      <c r="L387" s="1"/>
      <c r="M387" s="1"/>
      <c r="N387" s="1"/>
      <c r="O387" s="1"/>
      <c r="P387" s="1"/>
      <c r="Q387" s="3"/>
      <c r="R387" s="3"/>
      <c r="S387" s="3"/>
      <c r="T387" s="3"/>
      <c r="U387" s="3"/>
      <c r="V387" s="3"/>
      <c r="W387" s="3"/>
      <c r="X387" s="3"/>
      <c r="Y387" s="3"/>
      <c r="Z387" s="3"/>
    </row>
    <row r="388" ht="14.25" customHeight="1">
      <c r="A388" s="1"/>
      <c r="B388" s="1"/>
      <c r="C388" s="1"/>
      <c r="D388" s="1"/>
      <c r="E388" s="1"/>
      <c r="F388" s="1"/>
      <c r="G388" s="1"/>
      <c r="H388" s="1"/>
      <c r="I388" s="1"/>
      <c r="J388" s="1"/>
      <c r="K388" s="1"/>
      <c r="L388" s="1"/>
      <c r="M388" s="1"/>
      <c r="N388" s="1"/>
      <c r="O388" s="1"/>
      <c r="P388" s="1"/>
      <c r="Q388" s="3"/>
      <c r="R388" s="3"/>
      <c r="S388" s="3"/>
      <c r="T388" s="3"/>
      <c r="U388" s="3"/>
      <c r="V388" s="3"/>
      <c r="W388" s="3"/>
      <c r="X388" s="3"/>
      <c r="Y388" s="3"/>
      <c r="Z388" s="3"/>
    </row>
    <row r="389" ht="14.25" customHeight="1">
      <c r="A389" s="1"/>
      <c r="B389" s="1"/>
      <c r="C389" s="1"/>
      <c r="D389" s="1"/>
      <c r="E389" s="1"/>
      <c r="F389" s="1"/>
      <c r="G389" s="1"/>
      <c r="H389" s="1"/>
      <c r="I389" s="1"/>
      <c r="J389" s="1"/>
      <c r="K389" s="1"/>
      <c r="L389" s="1"/>
      <c r="M389" s="1"/>
      <c r="N389" s="1"/>
      <c r="O389" s="1"/>
      <c r="P389" s="1"/>
      <c r="Q389" s="3"/>
      <c r="R389" s="3"/>
      <c r="S389" s="3"/>
      <c r="T389" s="3"/>
      <c r="U389" s="3"/>
      <c r="V389" s="3"/>
      <c r="W389" s="3"/>
      <c r="X389" s="3"/>
      <c r="Y389" s="3"/>
      <c r="Z389" s="3"/>
    </row>
    <row r="390" ht="14.25" customHeight="1">
      <c r="A390" s="1"/>
      <c r="B390" s="1"/>
      <c r="C390" s="1"/>
      <c r="D390" s="1"/>
      <c r="E390" s="1"/>
      <c r="F390" s="1"/>
      <c r="G390" s="1"/>
      <c r="H390" s="1"/>
      <c r="I390" s="1"/>
      <c r="J390" s="1"/>
      <c r="K390" s="1"/>
      <c r="L390" s="1"/>
      <c r="M390" s="1"/>
      <c r="N390" s="1"/>
      <c r="O390" s="1"/>
      <c r="P390" s="1"/>
      <c r="Q390" s="3"/>
      <c r="R390" s="3"/>
      <c r="S390" s="3"/>
      <c r="T390" s="3"/>
      <c r="U390" s="3"/>
      <c r="V390" s="3"/>
      <c r="W390" s="3"/>
      <c r="X390" s="3"/>
      <c r="Y390" s="3"/>
      <c r="Z390" s="3"/>
    </row>
    <row r="391" ht="14.25" customHeight="1">
      <c r="A391" s="1"/>
      <c r="B391" s="1"/>
      <c r="C391" s="1"/>
      <c r="D391" s="1"/>
      <c r="E391" s="1"/>
      <c r="F391" s="1"/>
      <c r="G391" s="1"/>
      <c r="H391" s="1"/>
      <c r="I391" s="1"/>
      <c r="J391" s="1"/>
      <c r="K391" s="1"/>
      <c r="L391" s="1"/>
      <c r="M391" s="1"/>
      <c r="N391" s="1"/>
      <c r="O391" s="1"/>
      <c r="P391" s="1"/>
      <c r="Q391" s="3"/>
      <c r="R391" s="3"/>
      <c r="S391" s="3"/>
      <c r="T391" s="3"/>
      <c r="U391" s="3"/>
      <c r="V391" s="3"/>
      <c r="W391" s="3"/>
      <c r="X391" s="3"/>
      <c r="Y391" s="3"/>
      <c r="Z391" s="3"/>
    </row>
    <row r="392" ht="14.25" customHeight="1">
      <c r="A392" s="1"/>
      <c r="B392" s="1"/>
      <c r="C392" s="1"/>
      <c r="D392" s="1"/>
      <c r="E392" s="1"/>
      <c r="F392" s="1"/>
      <c r="G392" s="1"/>
      <c r="H392" s="1"/>
      <c r="I392" s="1"/>
      <c r="J392" s="1"/>
      <c r="K392" s="1"/>
      <c r="L392" s="1"/>
      <c r="M392" s="1"/>
      <c r="N392" s="1"/>
      <c r="O392" s="1"/>
      <c r="P392" s="1"/>
      <c r="Q392" s="3"/>
      <c r="R392" s="3"/>
      <c r="S392" s="3"/>
      <c r="T392" s="3"/>
      <c r="U392" s="3"/>
      <c r="V392" s="3"/>
      <c r="W392" s="3"/>
      <c r="X392" s="3"/>
      <c r="Y392" s="3"/>
      <c r="Z392" s="3"/>
    </row>
    <row r="393" ht="14.25" customHeight="1">
      <c r="A393" s="1"/>
      <c r="B393" s="1"/>
      <c r="C393" s="1"/>
      <c r="D393" s="1"/>
      <c r="E393" s="1"/>
      <c r="F393" s="1"/>
      <c r="G393" s="1"/>
      <c r="H393" s="1"/>
      <c r="I393" s="1"/>
      <c r="J393" s="1"/>
      <c r="K393" s="1"/>
      <c r="L393" s="1"/>
      <c r="M393" s="1"/>
      <c r="N393" s="1"/>
      <c r="O393" s="1"/>
      <c r="P393" s="1"/>
      <c r="Q393" s="3"/>
      <c r="R393" s="3"/>
      <c r="S393" s="3"/>
      <c r="T393" s="3"/>
      <c r="U393" s="3"/>
      <c r="V393" s="3"/>
      <c r="W393" s="3"/>
      <c r="X393" s="3"/>
      <c r="Y393" s="3"/>
      <c r="Z393" s="3"/>
    </row>
    <row r="394" ht="14.25" customHeight="1">
      <c r="A394" s="1"/>
      <c r="B394" s="1"/>
      <c r="C394" s="1"/>
      <c r="D394" s="1"/>
      <c r="E394" s="1"/>
      <c r="F394" s="1"/>
      <c r="G394" s="1"/>
      <c r="H394" s="1"/>
      <c r="I394" s="1"/>
      <c r="J394" s="1"/>
      <c r="K394" s="1"/>
      <c r="L394" s="1"/>
      <c r="M394" s="1"/>
      <c r="N394" s="1"/>
      <c r="O394" s="1"/>
      <c r="P394" s="1"/>
      <c r="Q394" s="3"/>
      <c r="R394" s="3"/>
      <c r="S394" s="3"/>
      <c r="T394" s="3"/>
      <c r="U394" s="3"/>
      <c r="V394" s="3"/>
      <c r="W394" s="3"/>
      <c r="X394" s="3"/>
      <c r="Y394" s="3"/>
      <c r="Z394" s="3"/>
    </row>
    <row r="395" ht="14.25" customHeight="1">
      <c r="A395" s="1"/>
      <c r="B395" s="1"/>
      <c r="C395" s="1"/>
      <c r="D395" s="1"/>
      <c r="E395" s="1"/>
      <c r="F395" s="1"/>
      <c r="G395" s="1"/>
      <c r="H395" s="1"/>
      <c r="I395" s="1"/>
      <c r="J395" s="1"/>
      <c r="K395" s="1"/>
      <c r="L395" s="1"/>
      <c r="M395" s="1"/>
      <c r="N395" s="1"/>
      <c r="O395" s="1"/>
      <c r="P395" s="1"/>
      <c r="Q395" s="3"/>
      <c r="R395" s="3"/>
      <c r="S395" s="3"/>
      <c r="T395" s="3"/>
      <c r="U395" s="3"/>
      <c r="V395" s="3"/>
      <c r="W395" s="3"/>
      <c r="X395" s="3"/>
      <c r="Y395" s="3"/>
      <c r="Z395" s="3"/>
    </row>
    <row r="396" ht="14.25" customHeight="1">
      <c r="A396" s="1"/>
      <c r="B396" s="1"/>
      <c r="C396" s="1"/>
      <c r="D396" s="1"/>
      <c r="E396" s="1"/>
      <c r="F396" s="1"/>
      <c r="G396" s="1"/>
      <c r="H396" s="1"/>
      <c r="I396" s="1"/>
      <c r="J396" s="1"/>
      <c r="K396" s="1"/>
      <c r="L396" s="1"/>
      <c r="M396" s="1"/>
      <c r="N396" s="1"/>
      <c r="O396" s="1"/>
      <c r="P396" s="1"/>
      <c r="Q396" s="3"/>
      <c r="R396" s="3"/>
      <c r="S396" s="3"/>
      <c r="T396" s="3"/>
      <c r="U396" s="3"/>
      <c r="V396" s="3"/>
      <c r="W396" s="3"/>
      <c r="X396" s="3"/>
      <c r="Y396" s="3"/>
      <c r="Z396" s="3"/>
    </row>
    <row r="397" ht="14.25" customHeight="1">
      <c r="A397" s="1"/>
      <c r="B397" s="1"/>
      <c r="C397" s="1"/>
      <c r="D397" s="1"/>
      <c r="E397" s="1"/>
      <c r="F397" s="1"/>
      <c r="G397" s="1"/>
      <c r="H397" s="1"/>
      <c r="I397" s="1"/>
      <c r="J397" s="1"/>
      <c r="K397" s="1"/>
      <c r="L397" s="1"/>
      <c r="M397" s="1"/>
      <c r="N397" s="1"/>
      <c r="O397" s="1"/>
      <c r="P397" s="1"/>
      <c r="Q397" s="3"/>
      <c r="R397" s="3"/>
      <c r="S397" s="3"/>
      <c r="T397" s="3"/>
      <c r="U397" s="3"/>
      <c r="V397" s="3"/>
      <c r="W397" s="3"/>
      <c r="X397" s="3"/>
      <c r="Y397" s="3"/>
      <c r="Z397" s="3"/>
    </row>
    <row r="398" ht="14.25" customHeight="1">
      <c r="A398" s="1"/>
      <c r="B398" s="1"/>
      <c r="C398" s="1"/>
      <c r="D398" s="1"/>
      <c r="E398" s="1"/>
      <c r="F398" s="1"/>
      <c r="G398" s="1"/>
      <c r="H398" s="1"/>
      <c r="I398" s="1"/>
      <c r="J398" s="1"/>
      <c r="K398" s="1"/>
      <c r="L398" s="1"/>
      <c r="M398" s="1"/>
      <c r="N398" s="1"/>
      <c r="O398" s="1"/>
      <c r="P398" s="1"/>
      <c r="Q398" s="3"/>
      <c r="R398" s="3"/>
      <c r="S398" s="3"/>
      <c r="T398" s="3"/>
      <c r="U398" s="3"/>
      <c r="V398" s="3"/>
      <c r="W398" s="3"/>
      <c r="X398" s="3"/>
      <c r="Y398" s="3"/>
      <c r="Z398" s="3"/>
    </row>
    <row r="399" ht="14.25" customHeight="1">
      <c r="A399" s="1"/>
      <c r="B399" s="1"/>
      <c r="C399" s="1"/>
      <c r="D399" s="1"/>
      <c r="E399" s="1"/>
      <c r="F399" s="1"/>
      <c r="G399" s="1"/>
      <c r="H399" s="1"/>
      <c r="I399" s="1"/>
      <c r="J399" s="1"/>
      <c r="K399" s="1"/>
      <c r="L399" s="1"/>
      <c r="M399" s="1"/>
      <c r="N399" s="1"/>
      <c r="O399" s="1"/>
      <c r="P399" s="1"/>
      <c r="Q399" s="3"/>
      <c r="R399" s="3"/>
      <c r="S399" s="3"/>
      <c r="T399" s="3"/>
      <c r="U399" s="3"/>
      <c r="V399" s="3"/>
      <c r="W399" s="3"/>
      <c r="X399" s="3"/>
      <c r="Y399" s="3"/>
      <c r="Z399" s="3"/>
    </row>
    <row r="400" ht="14.25" customHeight="1">
      <c r="A400" s="1"/>
      <c r="B400" s="1"/>
      <c r="C400" s="1"/>
      <c r="D400" s="1"/>
      <c r="E400" s="1"/>
      <c r="F400" s="1"/>
      <c r="G400" s="1"/>
      <c r="H400" s="1"/>
      <c r="I400" s="1"/>
      <c r="J400" s="1"/>
      <c r="K400" s="1"/>
      <c r="L400" s="1"/>
      <c r="M400" s="1"/>
      <c r="N400" s="1"/>
      <c r="O400" s="1"/>
      <c r="P400" s="1"/>
      <c r="Q400" s="3"/>
      <c r="R400" s="3"/>
      <c r="S400" s="3"/>
      <c r="T400" s="3"/>
      <c r="U400" s="3"/>
      <c r="V400" s="3"/>
      <c r="W400" s="3"/>
      <c r="X400" s="3"/>
      <c r="Y400" s="3"/>
      <c r="Z400" s="3"/>
    </row>
    <row r="401" ht="14.25" customHeight="1">
      <c r="A401" s="1"/>
      <c r="B401" s="1"/>
      <c r="C401" s="1"/>
      <c r="D401" s="1"/>
      <c r="E401" s="1"/>
      <c r="F401" s="1"/>
      <c r="G401" s="1"/>
      <c r="H401" s="1"/>
      <c r="I401" s="1"/>
      <c r="J401" s="1"/>
      <c r="K401" s="1"/>
      <c r="L401" s="1"/>
      <c r="M401" s="1"/>
      <c r="N401" s="1"/>
      <c r="O401" s="1"/>
      <c r="P401" s="1"/>
      <c r="Q401" s="3"/>
      <c r="R401" s="3"/>
      <c r="S401" s="3"/>
      <c r="T401" s="3"/>
      <c r="U401" s="3"/>
      <c r="V401" s="3"/>
      <c r="W401" s="3"/>
      <c r="X401" s="3"/>
      <c r="Y401" s="3"/>
      <c r="Z401" s="3"/>
    </row>
    <row r="402" ht="14.25" customHeight="1">
      <c r="A402" s="1"/>
      <c r="B402" s="1"/>
      <c r="C402" s="1"/>
      <c r="D402" s="1"/>
      <c r="E402" s="1"/>
      <c r="F402" s="1"/>
      <c r="G402" s="1"/>
      <c r="H402" s="1"/>
      <c r="I402" s="1"/>
      <c r="J402" s="1"/>
      <c r="K402" s="1"/>
      <c r="L402" s="1"/>
      <c r="M402" s="1"/>
      <c r="N402" s="1"/>
      <c r="O402" s="1"/>
      <c r="P402" s="1"/>
      <c r="Q402" s="3"/>
      <c r="R402" s="3"/>
      <c r="S402" s="3"/>
      <c r="T402" s="3"/>
      <c r="U402" s="3"/>
      <c r="V402" s="3"/>
      <c r="W402" s="3"/>
      <c r="X402" s="3"/>
      <c r="Y402" s="3"/>
      <c r="Z402" s="3"/>
    </row>
    <row r="403" ht="14.25" customHeight="1">
      <c r="A403" s="1"/>
      <c r="B403" s="1"/>
      <c r="C403" s="1"/>
      <c r="D403" s="1"/>
      <c r="E403" s="1"/>
      <c r="F403" s="1"/>
      <c r="G403" s="1"/>
      <c r="H403" s="1"/>
      <c r="I403" s="1"/>
      <c r="J403" s="1"/>
      <c r="K403" s="1"/>
      <c r="L403" s="1"/>
      <c r="M403" s="1"/>
      <c r="N403" s="1"/>
      <c r="O403" s="1"/>
      <c r="P403" s="1"/>
      <c r="Q403" s="3"/>
      <c r="R403" s="3"/>
      <c r="S403" s="3"/>
      <c r="T403" s="3"/>
      <c r="U403" s="3"/>
      <c r="V403" s="3"/>
      <c r="W403" s="3"/>
      <c r="X403" s="3"/>
      <c r="Y403" s="3"/>
      <c r="Z403" s="3"/>
    </row>
    <row r="404" ht="14.25" customHeight="1">
      <c r="A404" s="1"/>
      <c r="B404" s="1"/>
      <c r="C404" s="1"/>
      <c r="D404" s="1"/>
      <c r="E404" s="1"/>
      <c r="F404" s="1"/>
      <c r="G404" s="1"/>
      <c r="H404" s="1"/>
      <c r="I404" s="1"/>
      <c r="J404" s="1"/>
      <c r="K404" s="1"/>
      <c r="L404" s="1"/>
      <c r="M404" s="1"/>
      <c r="N404" s="1"/>
      <c r="O404" s="1"/>
      <c r="P404" s="1"/>
      <c r="Q404" s="3"/>
      <c r="R404" s="3"/>
      <c r="S404" s="3"/>
      <c r="T404" s="3"/>
      <c r="U404" s="3"/>
      <c r="V404" s="3"/>
      <c r="W404" s="3"/>
      <c r="X404" s="3"/>
      <c r="Y404" s="3"/>
      <c r="Z404" s="3"/>
    </row>
    <row r="405" ht="14.25" customHeight="1">
      <c r="A405" s="1"/>
      <c r="B405" s="1"/>
      <c r="C405" s="1"/>
      <c r="D405" s="1"/>
      <c r="E405" s="1"/>
      <c r="F405" s="1"/>
      <c r="G405" s="1"/>
      <c r="H405" s="1"/>
      <c r="I405" s="1"/>
      <c r="J405" s="1"/>
      <c r="K405" s="1"/>
      <c r="L405" s="1"/>
      <c r="M405" s="1"/>
      <c r="N405" s="1"/>
      <c r="O405" s="1"/>
      <c r="P405" s="1"/>
      <c r="Q405" s="3"/>
      <c r="R405" s="3"/>
      <c r="S405" s="3"/>
      <c r="T405" s="3"/>
      <c r="U405" s="3"/>
      <c r="V405" s="3"/>
      <c r="W405" s="3"/>
      <c r="X405" s="3"/>
      <c r="Y405" s="3"/>
      <c r="Z405" s="3"/>
    </row>
    <row r="406" ht="14.25" customHeight="1">
      <c r="A406" s="1"/>
      <c r="B406" s="1"/>
      <c r="C406" s="1"/>
      <c r="D406" s="1"/>
      <c r="E406" s="1"/>
      <c r="F406" s="1"/>
      <c r="G406" s="1"/>
      <c r="H406" s="1"/>
      <c r="I406" s="1"/>
      <c r="J406" s="1"/>
      <c r="K406" s="1"/>
      <c r="L406" s="1"/>
      <c r="M406" s="1"/>
      <c r="N406" s="1"/>
      <c r="O406" s="1"/>
      <c r="P406" s="1"/>
      <c r="Q406" s="3"/>
      <c r="R406" s="3"/>
      <c r="S406" s="3"/>
      <c r="T406" s="3"/>
      <c r="U406" s="3"/>
      <c r="V406" s="3"/>
      <c r="W406" s="3"/>
      <c r="X406" s="3"/>
      <c r="Y406" s="3"/>
      <c r="Z406" s="3"/>
    </row>
    <row r="407" ht="14.25" customHeight="1">
      <c r="A407" s="1"/>
      <c r="B407" s="1"/>
      <c r="C407" s="1"/>
      <c r="D407" s="1"/>
      <c r="E407" s="1"/>
      <c r="F407" s="1"/>
      <c r="G407" s="1"/>
      <c r="H407" s="1"/>
      <c r="I407" s="1"/>
      <c r="J407" s="1"/>
      <c r="K407" s="1"/>
      <c r="L407" s="1"/>
      <c r="M407" s="1"/>
      <c r="N407" s="1"/>
      <c r="O407" s="1"/>
      <c r="P407" s="1"/>
      <c r="Q407" s="3"/>
      <c r="R407" s="3"/>
      <c r="S407" s="3"/>
      <c r="T407" s="3"/>
      <c r="U407" s="3"/>
      <c r="V407" s="3"/>
      <c r="W407" s="3"/>
      <c r="X407" s="3"/>
      <c r="Y407" s="3"/>
      <c r="Z407" s="3"/>
    </row>
    <row r="408" ht="14.25" customHeight="1">
      <c r="A408" s="1"/>
      <c r="B408" s="1"/>
      <c r="C408" s="1"/>
      <c r="D408" s="1"/>
      <c r="E408" s="1"/>
      <c r="F408" s="1"/>
      <c r="G408" s="1"/>
      <c r="H408" s="1"/>
      <c r="I408" s="1"/>
      <c r="J408" s="1"/>
      <c r="K408" s="1"/>
      <c r="L408" s="1"/>
      <c r="M408" s="1"/>
      <c r="N408" s="1"/>
      <c r="O408" s="1"/>
      <c r="P408" s="1"/>
      <c r="Q408" s="3"/>
      <c r="R408" s="3"/>
      <c r="S408" s="3"/>
      <c r="T408" s="3"/>
      <c r="U408" s="3"/>
      <c r="V408" s="3"/>
      <c r="W408" s="3"/>
      <c r="X408" s="3"/>
      <c r="Y408" s="3"/>
      <c r="Z408" s="3"/>
    </row>
    <row r="409" ht="14.25" customHeight="1">
      <c r="A409" s="1"/>
      <c r="B409" s="1"/>
      <c r="C409" s="1"/>
      <c r="D409" s="1"/>
      <c r="E409" s="1"/>
      <c r="F409" s="1"/>
      <c r="G409" s="1"/>
      <c r="H409" s="1"/>
      <c r="I409" s="1"/>
      <c r="J409" s="1"/>
      <c r="K409" s="1"/>
      <c r="L409" s="1"/>
      <c r="M409" s="1"/>
      <c r="N409" s="1"/>
      <c r="O409" s="1"/>
      <c r="P409" s="1"/>
      <c r="Q409" s="3"/>
      <c r="R409" s="3"/>
      <c r="S409" s="3"/>
      <c r="T409" s="3"/>
      <c r="U409" s="3"/>
      <c r="V409" s="3"/>
      <c r="W409" s="3"/>
      <c r="X409" s="3"/>
      <c r="Y409" s="3"/>
      <c r="Z409" s="3"/>
    </row>
    <row r="410" ht="14.25" customHeight="1">
      <c r="A410" s="1"/>
      <c r="B410" s="1"/>
      <c r="C410" s="1"/>
      <c r="D410" s="1"/>
      <c r="E410" s="1"/>
      <c r="F410" s="1"/>
      <c r="G410" s="1"/>
      <c r="H410" s="1"/>
      <c r="I410" s="1"/>
      <c r="J410" s="1"/>
      <c r="K410" s="1"/>
      <c r="L410" s="1"/>
      <c r="M410" s="1"/>
      <c r="N410" s="1"/>
      <c r="O410" s="1"/>
      <c r="P410" s="1"/>
      <c r="Q410" s="3"/>
      <c r="R410" s="3"/>
      <c r="S410" s="3"/>
      <c r="T410" s="3"/>
      <c r="U410" s="3"/>
      <c r="V410" s="3"/>
      <c r="W410" s="3"/>
      <c r="X410" s="3"/>
      <c r="Y410" s="3"/>
      <c r="Z410" s="3"/>
    </row>
    <row r="411" ht="14.25" customHeight="1">
      <c r="A411" s="1"/>
      <c r="B411" s="1"/>
      <c r="C411" s="1"/>
      <c r="D411" s="1"/>
      <c r="E411" s="1"/>
      <c r="F411" s="1"/>
      <c r="G411" s="1"/>
      <c r="H411" s="1"/>
      <c r="I411" s="1"/>
      <c r="J411" s="1"/>
      <c r="K411" s="1"/>
      <c r="L411" s="1"/>
      <c r="M411" s="1"/>
      <c r="N411" s="1"/>
      <c r="O411" s="1"/>
      <c r="P411" s="1"/>
      <c r="Q411" s="3"/>
      <c r="R411" s="3"/>
      <c r="S411" s="3"/>
      <c r="T411" s="3"/>
      <c r="U411" s="3"/>
      <c r="V411" s="3"/>
      <c r="W411" s="3"/>
      <c r="X411" s="3"/>
      <c r="Y411" s="3"/>
      <c r="Z411" s="3"/>
    </row>
    <row r="412" ht="14.25" customHeight="1">
      <c r="A412" s="1"/>
      <c r="B412" s="1"/>
      <c r="C412" s="1"/>
      <c r="D412" s="1"/>
      <c r="E412" s="1"/>
      <c r="F412" s="1"/>
      <c r="G412" s="1"/>
      <c r="H412" s="1"/>
      <c r="I412" s="1"/>
      <c r="J412" s="1"/>
      <c r="K412" s="1"/>
      <c r="L412" s="1"/>
      <c r="M412" s="1"/>
      <c r="N412" s="1"/>
      <c r="O412" s="1"/>
      <c r="P412" s="1"/>
      <c r="Q412" s="3"/>
      <c r="R412" s="3"/>
      <c r="S412" s="3"/>
      <c r="T412" s="3"/>
      <c r="U412" s="3"/>
      <c r="V412" s="3"/>
      <c r="W412" s="3"/>
      <c r="X412" s="3"/>
      <c r="Y412" s="3"/>
      <c r="Z412" s="3"/>
    </row>
    <row r="413" ht="14.25" customHeight="1">
      <c r="A413" s="1"/>
      <c r="B413" s="1"/>
      <c r="C413" s="1"/>
      <c r="D413" s="1"/>
      <c r="E413" s="1"/>
      <c r="F413" s="1"/>
      <c r="G413" s="1"/>
      <c r="H413" s="1"/>
      <c r="I413" s="1"/>
      <c r="J413" s="1"/>
      <c r="K413" s="1"/>
      <c r="L413" s="1"/>
      <c r="M413" s="1"/>
      <c r="N413" s="1"/>
      <c r="O413" s="1"/>
      <c r="P413" s="1"/>
      <c r="Q413" s="3"/>
      <c r="R413" s="3"/>
      <c r="S413" s="3"/>
      <c r="T413" s="3"/>
      <c r="U413" s="3"/>
      <c r="V413" s="3"/>
      <c r="W413" s="3"/>
      <c r="X413" s="3"/>
      <c r="Y413" s="3"/>
      <c r="Z413" s="3"/>
    </row>
    <row r="414" ht="14.25" customHeight="1">
      <c r="A414" s="1"/>
      <c r="B414" s="1"/>
      <c r="C414" s="1"/>
      <c r="D414" s="1"/>
      <c r="E414" s="1"/>
      <c r="F414" s="1"/>
      <c r="G414" s="1"/>
      <c r="H414" s="1"/>
      <c r="I414" s="1"/>
      <c r="J414" s="1"/>
      <c r="K414" s="1"/>
      <c r="L414" s="1"/>
      <c r="M414" s="1"/>
      <c r="N414" s="1"/>
      <c r="O414" s="1"/>
      <c r="P414" s="1"/>
      <c r="Q414" s="3"/>
      <c r="R414" s="3"/>
      <c r="S414" s="3"/>
      <c r="T414" s="3"/>
      <c r="U414" s="3"/>
      <c r="V414" s="3"/>
      <c r="W414" s="3"/>
      <c r="X414" s="3"/>
      <c r="Y414" s="3"/>
      <c r="Z414" s="3"/>
    </row>
    <row r="415" ht="14.25" customHeight="1">
      <c r="A415" s="1"/>
      <c r="B415" s="1"/>
      <c r="C415" s="1"/>
      <c r="D415" s="1"/>
      <c r="E415" s="1"/>
      <c r="F415" s="1"/>
      <c r="G415" s="1"/>
      <c r="H415" s="1"/>
      <c r="I415" s="1"/>
      <c r="J415" s="1"/>
      <c r="K415" s="1"/>
      <c r="L415" s="1"/>
      <c r="M415" s="1"/>
      <c r="N415" s="1"/>
      <c r="O415" s="1"/>
      <c r="P415" s="1"/>
      <c r="Q415" s="3"/>
      <c r="R415" s="3"/>
      <c r="S415" s="3"/>
      <c r="T415" s="3"/>
      <c r="U415" s="3"/>
      <c r="V415" s="3"/>
      <c r="W415" s="3"/>
      <c r="X415" s="3"/>
      <c r="Y415" s="3"/>
      <c r="Z415" s="3"/>
    </row>
    <row r="416" ht="14.25" customHeight="1">
      <c r="A416" s="1"/>
      <c r="B416" s="1"/>
      <c r="C416" s="1"/>
      <c r="D416" s="1"/>
      <c r="E416" s="1"/>
      <c r="F416" s="1"/>
      <c r="G416" s="1"/>
      <c r="H416" s="1"/>
      <c r="I416" s="1"/>
      <c r="J416" s="1"/>
      <c r="K416" s="1"/>
      <c r="L416" s="1"/>
      <c r="M416" s="1"/>
      <c r="N416" s="1"/>
      <c r="O416" s="1"/>
      <c r="P416" s="1"/>
      <c r="Q416" s="3"/>
      <c r="R416" s="3"/>
      <c r="S416" s="3"/>
      <c r="T416" s="3"/>
      <c r="U416" s="3"/>
      <c r="V416" s="3"/>
      <c r="W416" s="3"/>
      <c r="X416" s="3"/>
      <c r="Y416" s="3"/>
      <c r="Z416" s="3"/>
    </row>
    <row r="417" ht="14.25" customHeight="1">
      <c r="A417" s="1"/>
      <c r="B417" s="1"/>
      <c r="C417" s="1"/>
      <c r="D417" s="1"/>
      <c r="E417" s="1"/>
      <c r="F417" s="1"/>
      <c r="G417" s="1"/>
      <c r="H417" s="1"/>
      <c r="I417" s="1"/>
      <c r="J417" s="1"/>
      <c r="K417" s="1"/>
      <c r="L417" s="1"/>
      <c r="M417" s="1"/>
      <c r="N417" s="1"/>
      <c r="O417" s="1"/>
      <c r="P417" s="1"/>
      <c r="Q417" s="3"/>
      <c r="R417" s="3"/>
      <c r="S417" s="3"/>
      <c r="T417" s="3"/>
      <c r="U417" s="3"/>
      <c r="V417" s="3"/>
      <c r="W417" s="3"/>
      <c r="X417" s="3"/>
      <c r="Y417" s="3"/>
      <c r="Z417" s="3"/>
    </row>
    <row r="418" ht="14.25" customHeight="1">
      <c r="A418" s="1"/>
      <c r="B418" s="1"/>
      <c r="C418" s="1"/>
      <c r="D418" s="1"/>
      <c r="E418" s="1"/>
      <c r="F418" s="1"/>
      <c r="G418" s="1"/>
      <c r="H418" s="1"/>
      <c r="I418" s="1"/>
      <c r="J418" s="1"/>
      <c r="K418" s="1"/>
      <c r="L418" s="1"/>
      <c r="M418" s="1"/>
      <c r="N418" s="1"/>
      <c r="O418" s="1"/>
      <c r="P418" s="1"/>
      <c r="Q418" s="3"/>
      <c r="R418" s="3"/>
      <c r="S418" s="3"/>
      <c r="T418" s="3"/>
      <c r="U418" s="3"/>
      <c r="V418" s="3"/>
      <c r="W418" s="3"/>
      <c r="X418" s="3"/>
      <c r="Y418" s="3"/>
      <c r="Z418" s="3"/>
    </row>
    <row r="419" ht="14.25" customHeight="1">
      <c r="A419" s="1"/>
      <c r="B419" s="1"/>
      <c r="C419" s="1"/>
      <c r="D419" s="1"/>
      <c r="E419" s="1"/>
      <c r="F419" s="1"/>
      <c r="G419" s="1"/>
      <c r="H419" s="1"/>
      <c r="I419" s="1"/>
      <c r="J419" s="1"/>
      <c r="K419" s="1"/>
      <c r="L419" s="1"/>
      <c r="M419" s="1"/>
      <c r="N419" s="1"/>
      <c r="O419" s="1"/>
      <c r="P419" s="1"/>
      <c r="Q419" s="3"/>
      <c r="R419" s="3"/>
      <c r="S419" s="3"/>
      <c r="T419" s="3"/>
      <c r="U419" s="3"/>
      <c r="V419" s="3"/>
      <c r="W419" s="3"/>
      <c r="X419" s="3"/>
      <c r="Y419" s="3"/>
      <c r="Z419" s="3"/>
    </row>
    <row r="420" ht="14.25" customHeight="1">
      <c r="A420" s="1"/>
      <c r="B420" s="1"/>
      <c r="C420" s="1"/>
      <c r="D420" s="1"/>
      <c r="E420" s="1"/>
      <c r="F420" s="1"/>
      <c r="G420" s="1"/>
      <c r="H420" s="1"/>
      <c r="I420" s="1"/>
      <c r="J420" s="1"/>
      <c r="K420" s="1"/>
      <c r="L420" s="1"/>
      <c r="M420" s="1"/>
      <c r="N420" s="1"/>
      <c r="O420" s="1"/>
      <c r="P420" s="1"/>
      <c r="Q420" s="3"/>
      <c r="R420" s="3"/>
      <c r="S420" s="3"/>
      <c r="T420" s="3"/>
      <c r="U420" s="3"/>
      <c r="V420" s="3"/>
      <c r="W420" s="3"/>
      <c r="X420" s="3"/>
      <c r="Y420" s="3"/>
      <c r="Z420" s="3"/>
    </row>
    <row r="421" ht="14.25" customHeight="1">
      <c r="A421" s="1"/>
      <c r="B421" s="1"/>
      <c r="C421" s="1"/>
      <c r="D421" s="1"/>
      <c r="E421" s="1"/>
      <c r="F421" s="1"/>
      <c r="G421" s="1"/>
      <c r="H421" s="1"/>
      <c r="I421" s="1"/>
      <c r="J421" s="1"/>
      <c r="K421" s="1"/>
      <c r="L421" s="1"/>
      <c r="M421" s="1"/>
      <c r="N421" s="1"/>
      <c r="O421" s="1"/>
      <c r="P421" s="1"/>
      <c r="Q421" s="3"/>
      <c r="R421" s="3"/>
      <c r="S421" s="3"/>
      <c r="T421" s="3"/>
      <c r="U421" s="3"/>
      <c r="V421" s="3"/>
      <c r="W421" s="3"/>
      <c r="X421" s="3"/>
      <c r="Y421" s="3"/>
      <c r="Z421" s="3"/>
    </row>
    <row r="422" ht="14.25" customHeight="1">
      <c r="A422" s="1"/>
      <c r="B422" s="1"/>
      <c r="C422" s="1"/>
      <c r="D422" s="1"/>
      <c r="E422" s="1"/>
      <c r="F422" s="1"/>
      <c r="G422" s="1"/>
      <c r="H422" s="1"/>
      <c r="I422" s="1"/>
      <c r="J422" s="1"/>
      <c r="K422" s="1"/>
      <c r="L422" s="1"/>
      <c r="M422" s="1"/>
      <c r="N422" s="1"/>
      <c r="O422" s="1"/>
      <c r="P422" s="1"/>
      <c r="Q422" s="3"/>
      <c r="R422" s="3"/>
      <c r="S422" s="3"/>
      <c r="T422" s="3"/>
      <c r="U422" s="3"/>
      <c r="V422" s="3"/>
      <c r="W422" s="3"/>
      <c r="X422" s="3"/>
      <c r="Y422" s="3"/>
      <c r="Z422" s="3"/>
    </row>
    <row r="423" ht="14.25" customHeight="1">
      <c r="A423" s="1"/>
      <c r="B423" s="1"/>
      <c r="C423" s="1"/>
      <c r="D423" s="1"/>
      <c r="E423" s="1"/>
      <c r="F423" s="1"/>
      <c r="G423" s="1"/>
      <c r="H423" s="1"/>
      <c r="I423" s="1"/>
      <c r="J423" s="1"/>
      <c r="K423" s="1"/>
      <c r="L423" s="1"/>
      <c r="M423" s="1"/>
      <c r="N423" s="1"/>
      <c r="O423" s="1"/>
      <c r="P423" s="1"/>
      <c r="Q423" s="3"/>
      <c r="R423" s="3"/>
      <c r="S423" s="3"/>
      <c r="T423" s="3"/>
      <c r="U423" s="3"/>
      <c r="V423" s="3"/>
      <c r="W423" s="3"/>
      <c r="X423" s="3"/>
      <c r="Y423" s="3"/>
      <c r="Z423" s="3"/>
    </row>
    <row r="424" ht="14.25" customHeight="1">
      <c r="A424" s="1"/>
      <c r="B424" s="1"/>
      <c r="C424" s="1"/>
      <c r="D424" s="1"/>
      <c r="E424" s="1"/>
      <c r="F424" s="1"/>
      <c r="G424" s="1"/>
      <c r="H424" s="1"/>
      <c r="I424" s="1"/>
      <c r="J424" s="1"/>
      <c r="K424" s="1"/>
      <c r="L424" s="1"/>
      <c r="M424" s="1"/>
      <c r="N424" s="1"/>
      <c r="O424" s="1"/>
      <c r="P424" s="1"/>
      <c r="Q424" s="3"/>
      <c r="R424" s="3"/>
      <c r="S424" s="3"/>
      <c r="T424" s="3"/>
      <c r="U424" s="3"/>
      <c r="V424" s="3"/>
      <c r="W424" s="3"/>
      <c r="X424" s="3"/>
      <c r="Y424" s="3"/>
      <c r="Z424" s="3"/>
    </row>
    <row r="425" ht="14.25" customHeight="1">
      <c r="A425" s="1"/>
      <c r="B425" s="1"/>
      <c r="C425" s="1"/>
      <c r="D425" s="1"/>
      <c r="E425" s="1"/>
      <c r="F425" s="1"/>
      <c r="G425" s="1"/>
      <c r="H425" s="1"/>
      <c r="I425" s="1"/>
      <c r="J425" s="1"/>
      <c r="K425" s="1"/>
      <c r="L425" s="1"/>
      <c r="M425" s="1"/>
      <c r="N425" s="1"/>
      <c r="O425" s="1"/>
      <c r="P425" s="1"/>
      <c r="Q425" s="3"/>
      <c r="R425" s="3"/>
      <c r="S425" s="3"/>
      <c r="T425" s="3"/>
      <c r="U425" s="3"/>
      <c r="V425" s="3"/>
      <c r="W425" s="3"/>
      <c r="X425" s="3"/>
      <c r="Y425" s="3"/>
      <c r="Z425" s="3"/>
    </row>
    <row r="426" ht="14.25" customHeight="1">
      <c r="A426" s="1"/>
      <c r="B426" s="1"/>
      <c r="C426" s="1"/>
      <c r="D426" s="1"/>
      <c r="E426" s="1"/>
      <c r="F426" s="1"/>
      <c r="G426" s="1"/>
      <c r="H426" s="1"/>
      <c r="I426" s="1"/>
      <c r="J426" s="1"/>
      <c r="K426" s="1"/>
      <c r="L426" s="1"/>
      <c r="M426" s="1"/>
      <c r="N426" s="1"/>
      <c r="O426" s="1"/>
      <c r="P426" s="1"/>
      <c r="Q426" s="3"/>
      <c r="R426" s="3"/>
      <c r="S426" s="3"/>
      <c r="T426" s="3"/>
      <c r="U426" s="3"/>
      <c r="V426" s="3"/>
      <c r="W426" s="3"/>
      <c r="X426" s="3"/>
      <c r="Y426" s="3"/>
      <c r="Z426" s="3"/>
    </row>
    <row r="427" ht="14.25" customHeight="1">
      <c r="A427" s="1"/>
      <c r="B427" s="1"/>
      <c r="C427" s="1"/>
      <c r="D427" s="1"/>
      <c r="E427" s="1"/>
      <c r="F427" s="1"/>
      <c r="G427" s="1"/>
      <c r="H427" s="1"/>
      <c r="I427" s="1"/>
      <c r="J427" s="1"/>
      <c r="K427" s="1"/>
      <c r="L427" s="1"/>
      <c r="M427" s="1"/>
      <c r="N427" s="1"/>
      <c r="O427" s="1"/>
      <c r="P427" s="1"/>
      <c r="Q427" s="3"/>
      <c r="R427" s="3"/>
      <c r="S427" s="3"/>
      <c r="T427" s="3"/>
      <c r="U427" s="3"/>
      <c r="V427" s="3"/>
      <c r="W427" s="3"/>
      <c r="X427" s="3"/>
      <c r="Y427" s="3"/>
      <c r="Z427" s="3"/>
    </row>
    <row r="428" ht="14.25" customHeight="1">
      <c r="A428" s="1"/>
      <c r="B428" s="1"/>
      <c r="C428" s="1"/>
      <c r="D428" s="1"/>
      <c r="E428" s="1"/>
      <c r="F428" s="1"/>
      <c r="G428" s="1"/>
      <c r="H428" s="1"/>
      <c r="I428" s="1"/>
      <c r="J428" s="1"/>
      <c r="K428" s="1"/>
      <c r="L428" s="1"/>
      <c r="M428" s="1"/>
      <c r="N428" s="1"/>
      <c r="O428" s="1"/>
      <c r="P428" s="1"/>
      <c r="Q428" s="3"/>
      <c r="R428" s="3"/>
      <c r="S428" s="3"/>
      <c r="T428" s="3"/>
      <c r="U428" s="3"/>
      <c r="V428" s="3"/>
      <c r="W428" s="3"/>
      <c r="X428" s="3"/>
      <c r="Y428" s="3"/>
      <c r="Z428" s="3"/>
    </row>
    <row r="429" ht="14.25" customHeight="1">
      <c r="A429" s="1"/>
      <c r="B429" s="1"/>
      <c r="C429" s="1"/>
      <c r="D429" s="1"/>
      <c r="E429" s="1"/>
      <c r="F429" s="1"/>
      <c r="G429" s="1"/>
      <c r="H429" s="1"/>
      <c r="I429" s="1"/>
      <c r="J429" s="1"/>
      <c r="K429" s="1"/>
      <c r="L429" s="1"/>
      <c r="M429" s="1"/>
      <c r="N429" s="1"/>
      <c r="O429" s="1"/>
      <c r="P429" s="1"/>
      <c r="Q429" s="3"/>
      <c r="R429" s="3"/>
      <c r="S429" s="3"/>
      <c r="T429" s="3"/>
      <c r="U429" s="3"/>
      <c r="V429" s="3"/>
      <c r="W429" s="3"/>
      <c r="X429" s="3"/>
      <c r="Y429" s="3"/>
      <c r="Z429" s="3"/>
    </row>
    <row r="430" ht="14.25" customHeight="1">
      <c r="A430" s="1"/>
      <c r="B430" s="1"/>
      <c r="C430" s="1"/>
      <c r="D430" s="1"/>
      <c r="E430" s="1"/>
      <c r="F430" s="1"/>
      <c r="G430" s="1"/>
      <c r="H430" s="1"/>
      <c r="I430" s="1"/>
      <c r="J430" s="1"/>
      <c r="K430" s="1"/>
      <c r="L430" s="1"/>
      <c r="M430" s="1"/>
      <c r="N430" s="1"/>
      <c r="O430" s="1"/>
      <c r="P430" s="1"/>
      <c r="Q430" s="3"/>
      <c r="R430" s="3"/>
      <c r="S430" s="3"/>
      <c r="T430" s="3"/>
      <c r="U430" s="3"/>
      <c r="V430" s="3"/>
      <c r="W430" s="3"/>
      <c r="X430" s="3"/>
      <c r="Y430" s="3"/>
      <c r="Z430" s="3"/>
    </row>
    <row r="431" ht="14.25" customHeight="1">
      <c r="A431" s="1"/>
      <c r="B431" s="1"/>
      <c r="C431" s="1"/>
      <c r="D431" s="1"/>
      <c r="E431" s="1"/>
      <c r="F431" s="1"/>
      <c r="G431" s="1"/>
      <c r="H431" s="1"/>
      <c r="I431" s="1"/>
      <c r="J431" s="1"/>
      <c r="K431" s="1"/>
      <c r="L431" s="1"/>
      <c r="M431" s="1"/>
      <c r="N431" s="1"/>
      <c r="O431" s="1"/>
      <c r="P431" s="1"/>
      <c r="Q431" s="3"/>
      <c r="R431" s="3"/>
      <c r="S431" s="3"/>
      <c r="T431" s="3"/>
      <c r="U431" s="3"/>
      <c r="V431" s="3"/>
      <c r="W431" s="3"/>
      <c r="X431" s="3"/>
      <c r="Y431" s="3"/>
      <c r="Z431" s="3"/>
    </row>
    <row r="432" ht="14.25" customHeight="1">
      <c r="A432" s="1"/>
      <c r="B432" s="1"/>
      <c r="C432" s="1"/>
      <c r="D432" s="1"/>
      <c r="E432" s="1"/>
      <c r="F432" s="1"/>
      <c r="G432" s="1"/>
      <c r="H432" s="1"/>
      <c r="I432" s="1"/>
      <c r="J432" s="1"/>
      <c r="K432" s="1"/>
      <c r="L432" s="1"/>
      <c r="M432" s="1"/>
      <c r="N432" s="1"/>
      <c r="O432" s="1"/>
      <c r="P432" s="1"/>
      <c r="Q432" s="3"/>
      <c r="R432" s="3"/>
      <c r="S432" s="3"/>
      <c r="T432" s="3"/>
      <c r="U432" s="3"/>
      <c r="V432" s="3"/>
      <c r="W432" s="3"/>
      <c r="X432" s="3"/>
      <c r="Y432" s="3"/>
      <c r="Z432" s="3"/>
    </row>
    <row r="433" ht="14.25" customHeight="1">
      <c r="A433" s="1"/>
      <c r="B433" s="1"/>
      <c r="C433" s="1"/>
      <c r="D433" s="1"/>
      <c r="E433" s="1"/>
      <c r="F433" s="1"/>
      <c r="G433" s="1"/>
      <c r="H433" s="1"/>
      <c r="I433" s="1"/>
      <c r="J433" s="1"/>
      <c r="K433" s="1"/>
      <c r="L433" s="1"/>
      <c r="M433" s="1"/>
      <c r="N433" s="1"/>
      <c r="O433" s="1"/>
      <c r="P433" s="1"/>
      <c r="Q433" s="3"/>
      <c r="R433" s="3"/>
      <c r="S433" s="3"/>
      <c r="T433" s="3"/>
      <c r="U433" s="3"/>
      <c r="V433" s="3"/>
      <c r="W433" s="3"/>
      <c r="X433" s="3"/>
      <c r="Y433" s="3"/>
      <c r="Z433" s="3"/>
    </row>
    <row r="434" ht="14.25" customHeight="1">
      <c r="A434" s="1"/>
      <c r="B434" s="1"/>
      <c r="C434" s="1"/>
      <c r="D434" s="1"/>
      <c r="E434" s="1"/>
      <c r="F434" s="1"/>
      <c r="G434" s="1"/>
      <c r="H434" s="1"/>
      <c r="I434" s="1"/>
      <c r="J434" s="1"/>
      <c r="K434" s="1"/>
      <c r="L434" s="1"/>
      <c r="M434" s="1"/>
      <c r="N434" s="1"/>
      <c r="O434" s="1"/>
      <c r="P434" s="1"/>
      <c r="Q434" s="3"/>
      <c r="R434" s="3"/>
      <c r="S434" s="3"/>
      <c r="T434" s="3"/>
      <c r="U434" s="3"/>
      <c r="V434" s="3"/>
      <c r="W434" s="3"/>
      <c r="X434" s="3"/>
      <c r="Y434" s="3"/>
      <c r="Z434" s="3"/>
    </row>
    <row r="435" ht="14.25" customHeight="1">
      <c r="A435" s="1"/>
      <c r="B435" s="1"/>
      <c r="C435" s="1"/>
      <c r="D435" s="1"/>
      <c r="E435" s="1"/>
      <c r="F435" s="1"/>
      <c r="G435" s="1"/>
      <c r="H435" s="1"/>
      <c r="I435" s="1"/>
      <c r="J435" s="1"/>
      <c r="K435" s="1"/>
      <c r="L435" s="1"/>
      <c r="M435" s="1"/>
      <c r="N435" s="1"/>
      <c r="O435" s="1"/>
      <c r="P435" s="1"/>
      <c r="Q435" s="3"/>
      <c r="R435" s="3"/>
      <c r="S435" s="3"/>
      <c r="T435" s="3"/>
      <c r="U435" s="3"/>
      <c r="V435" s="3"/>
      <c r="W435" s="3"/>
      <c r="X435" s="3"/>
      <c r="Y435" s="3"/>
      <c r="Z435" s="3"/>
    </row>
    <row r="436" ht="14.25" customHeight="1">
      <c r="A436" s="1"/>
      <c r="B436" s="1"/>
      <c r="C436" s="1"/>
      <c r="D436" s="1"/>
      <c r="E436" s="1"/>
      <c r="F436" s="1"/>
      <c r="G436" s="1"/>
      <c r="H436" s="1"/>
      <c r="I436" s="1"/>
      <c r="J436" s="1"/>
      <c r="K436" s="1"/>
      <c r="L436" s="1"/>
      <c r="M436" s="1"/>
      <c r="N436" s="1"/>
      <c r="O436" s="1"/>
      <c r="P436" s="1"/>
      <c r="Q436" s="3"/>
      <c r="R436" s="3"/>
      <c r="S436" s="3"/>
      <c r="T436" s="3"/>
      <c r="U436" s="3"/>
      <c r="V436" s="3"/>
      <c r="W436" s="3"/>
      <c r="X436" s="3"/>
      <c r="Y436" s="3"/>
      <c r="Z436" s="3"/>
    </row>
    <row r="437" ht="14.25" customHeight="1">
      <c r="A437" s="1"/>
      <c r="B437" s="1"/>
      <c r="C437" s="1"/>
      <c r="D437" s="1"/>
      <c r="E437" s="1"/>
      <c r="F437" s="1"/>
      <c r="G437" s="1"/>
      <c r="H437" s="1"/>
      <c r="I437" s="1"/>
      <c r="J437" s="1"/>
      <c r="K437" s="1"/>
      <c r="L437" s="1"/>
      <c r="M437" s="1"/>
      <c r="N437" s="1"/>
      <c r="O437" s="1"/>
      <c r="P437" s="1"/>
      <c r="Q437" s="3"/>
      <c r="R437" s="3"/>
      <c r="S437" s="3"/>
      <c r="T437" s="3"/>
      <c r="U437" s="3"/>
      <c r="V437" s="3"/>
      <c r="W437" s="3"/>
      <c r="X437" s="3"/>
      <c r="Y437" s="3"/>
      <c r="Z437" s="3"/>
    </row>
    <row r="438" ht="14.25" customHeight="1">
      <c r="A438" s="1"/>
      <c r="B438" s="1"/>
      <c r="C438" s="1"/>
      <c r="D438" s="1"/>
      <c r="E438" s="1"/>
      <c r="F438" s="1"/>
      <c r="G438" s="1"/>
      <c r="H438" s="1"/>
      <c r="I438" s="1"/>
      <c r="J438" s="1"/>
      <c r="K438" s="1"/>
      <c r="L438" s="1"/>
      <c r="M438" s="1"/>
      <c r="N438" s="1"/>
      <c r="O438" s="1"/>
      <c r="P438" s="1"/>
      <c r="Q438" s="3"/>
      <c r="R438" s="3"/>
      <c r="S438" s="3"/>
      <c r="T438" s="3"/>
      <c r="U438" s="3"/>
      <c r="V438" s="3"/>
      <c r="W438" s="3"/>
      <c r="X438" s="3"/>
      <c r="Y438" s="3"/>
      <c r="Z438" s="3"/>
    </row>
    <row r="439" ht="14.25" customHeight="1">
      <c r="A439" s="1"/>
      <c r="B439" s="1"/>
      <c r="C439" s="1"/>
      <c r="D439" s="1"/>
      <c r="E439" s="1"/>
      <c r="F439" s="1"/>
      <c r="G439" s="1"/>
      <c r="H439" s="1"/>
      <c r="I439" s="1"/>
      <c r="J439" s="1"/>
      <c r="K439" s="1"/>
      <c r="L439" s="1"/>
      <c r="M439" s="1"/>
      <c r="N439" s="1"/>
      <c r="O439" s="1"/>
      <c r="P439" s="1"/>
      <c r="Q439" s="3"/>
      <c r="R439" s="3"/>
      <c r="S439" s="3"/>
      <c r="T439" s="3"/>
      <c r="U439" s="3"/>
      <c r="V439" s="3"/>
      <c r="W439" s="3"/>
      <c r="X439" s="3"/>
      <c r="Y439" s="3"/>
      <c r="Z439" s="3"/>
    </row>
    <row r="440" ht="14.25" customHeight="1">
      <c r="A440" s="1"/>
      <c r="B440" s="1"/>
      <c r="C440" s="1"/>
      <c r="D440" s="1"/>
      <c r="E440" s="1"/>
      <c r="F440" s="1"/>
      <c r="G440" s="1"/>
      <c r="H440" s="1"/>
      <c r="I440" s="1"/>
      <c r="J440" s="1"/>
      <c r="K440" s="1"/>
      <c r="L440" s="1"/>
      <c r="M440" s="1"/>
      <c r="N440" s="1"/>
      <c r="O440" s="1"/>
      <c r="P440" s="1"/>
      <c r="Q440" s="3"/>
      <c r="R440" s="3"/>
      <c r="S440" s="3"/>
      <c r="T440" s="3"/>
      <c r="U440" s="3"/>
      <c r="V440" s="3"/>
      <c r="W440" s="3"/>
      <c r="X440" s="3"/>
      <c r="Y440" s="3"/>
      <c r="Z440" s="3"/>
    </row>
    <row r="441" ht="14.25" customHeight="1">
      <c r="A441" s="1"/>
      <c r="B441" s="1"/>
      <c r="C441" s="1"/>
      <c r="D441" s="1"/>
      <c r="E441" s="1"/>
      <c r="F441" s="1"/>
      <c r="G441" s="1"/>
      <c r="H441" s="1"/>
      <c r="I441" s="1"/>
      <c r="J441" s="1"/>
      <c r="K441" s="1"/>
      <c r="L441" s="1"/>
      <c r="M441" s="1"/>
      <c r="N441" s="1"/>
      <c r="O441" s="1"/>
      <c r="P441" s="1"/>
      <c r="Q441" s="3"/>
      <c r="R441" s="3"/>
      <c r="S441" s="3"/>
      <c r="T441" s="3"/>
      <c r="U441" s="3"/>
      <c r="V441" s="3"/>
      <c r="W441" s="3"/>
      <c r="X441" s="3"/>
      <c r="Y441" s="3"/>
      <c r="Z441" s="3"/>
    </row>
    <row r="442" ht="14.25" customHeight="1">
      <c r="A442" s="1"/>
      <c r="B442" s="1"/>
      <c r="C442" s="1"/>
      <c r="D442" s="1"/>
      <c r="E442" s="1"/>
      <c r="F442" s="1"/>
      <c r="G442" s="1"/>
      <c r="H442" s="1"/>
      <c r="I442" s="1"/>
      <c r="J442" s="1"/>
      <c r="K442" s="1"/>
      <c r="L442" s="1"/>
      <c r="M442" s="1"/>
      <c r="N442" s="1"/>
      <c r="O442" s="1"/>
      <c r="P442" s="1"/>
      <c r="Q442" s="3"/>
      <c r="R442" s="3"/>
      <c r="S442" s="3"/>
      <c r="T442" s="3"/>
      <c r="U442" s="3"/>
      <c r="V442" s="3"/>
      <c r="W442" s="3"/>
      <c r="X442" s="3"/>
      <c r="Y442" s="3"/>
      <c r="Z442" s="3"/>
    </row>
    <row r="443" ht="14.25" customHeight="1">
      <c r="A443" s="1"/>
      <c r="B443" s="1"/>
      <c r="C443" s="1"/>
      <c r="D443" s="1"/>
      <c r="E443" s="1"/>
      <c r="F443" s="1"/>
      <c r="G443" s="1"/>
      <c r="H443" s="1"/>
      <c r="I443" s="1"/>
      <c r="J443" s="1"/>
      <c r="K443" s="1"/>
      <c r="L443" s="1"/>
      <c r="M443" s="1"/>
      <c r="N443" s="1"/>
      <c r="O443" s="1"/>
      <c r="P443" s="1"/>
      <c r="Q443" s="3"/>
      <c r="R443" s="3"/>
      <c r="S443" s="3"/>
      <c r="T443" s="3"/>
      <c r="U443" s="3"/>
      <c r="V443" s="3"/>
      <c r="W443" s="3"/>
      <c r="X443" s="3"/>
      <c r="Y443" s="3"/>
      <c r="Z443" s="3"/>
    </row>
    <row r="444" ht="14.25" customHeight="1">
      <c r="A444" s="1"/>
      <c r="B444" s="1"/>
      <c r="C444" s="1"/>
      <c r="D444" s="1"/>
      <c r="E444" s="1"/>
      <c r="F444" s="1"/>
      <c r="G444" s="1"/>
      <c r="H444" s="1"/>
      <c r="I444" s="1"/>
      <c r="J444" s="1"/>
      <c r="K444" s="1"/>
      <c r="L444" s="1"/>
      <c r="M444" s="1"/>
      <c r="N444" s="1"/>
      <c r="O444" s="1"/>
      <c r="P444" s="1"/>
      <c r="Q444" s="3"/>
      <c r="R444" s="3"/>
      <c r="S444" s="3"/>
      <c r="T444" s="3"/>
      <c r="U444" s="3"/>
      <c r="V444" s="3"/>
      <c r="W444" s="3"/>
      <c r="X444" s="3"/>
      <c r="Y444" s="3"/>
      <c r="Z444" s="3"/>
    </row>
    <row r="445" ht="14.25" customHeight="1">
      <c r="A445" s="1"/>
      <c r="B445" s="1"/>
      <c r="C445" s="1"/>
      <c r="D445" s="1"/>
      <c r="E445" s="1"/>
      <c r="F445" s="1"/>
      <c r="G445" s="1"/>
      <c r="H445" s="1"/>
      <c r="I445" s="1"/>
      <c r="J445" s="1"/>
      <c r="K445" s="1"/>
      <c r="L445" s="1"/>
      <c r="M445" s="1"/>
      <c r="N445" s="1"/>
      <c r="O445" s="1"/>
      <c r="P445" s="1"/>
      <c r="Q445" s="3"/>
      <c r="R445" s="3"/>
      <c r="S445" s="3"/>
      <c r="T445" s="3"/>
      <c r="U445" s="3"/>
      <c r="V445" s="3"/>
      <c r="W445" s="3"/>
      <c r="X445" s="3"/>
      <c r="Y445" s="3"/>
      <c r="Z445" s="3"/>
    </row>
    <row r="446" ht="14.25" customHeight="1">
      <c r="A446" s="1"/>
      <c r="B446" s="1"/>
      <c r="C446" s="1"/>
      <c r="D446" s="1"/>
      <c r="E446" s="1"/>
      <c r="F446" s="1"/>
      <c r="G446" s="1"/>
      <c r="H446" s="1"/>
      <c r="I446" s="1"/>
      <c r="J446" s="1"/>
      <c r="K446" s="1"/>
      <c r="L446" s="1"/>
      <c r="M446" s="1"/>
      <c r="N446" s="1"/>
      <c r="O446" s="1"/>
      <c r="P446" s="1"/>
      <c r="Q446" s="3"/>
      <c r="R446" s="3"/>
      <c r="S446" s="3"/>
      <c r="T446" s="3"/>
      <c r="U446" s="3"/>
      <c r="V446" s="3"/>
      <c r="W446" s="3"/>
      <c r="X446" s="3"/>
      <c r="Y446" s="3"/>
      <c r="Z446" s="3"/>
    </row>
    <row r="447" ht="14.25" customHeight="1">
      <c r="A447" s="1"/>
      <c r="B447" s="1"/>
      <c r="C447" s="1"/>
      <c r="D447" s="1"/>
      <c r="E447" s="1"/>
      <c r="F447" s="1"/>
      <c r="G447" s="1"/>
      <c r="H447" s="1"/>
      <c r="I447" s="1"/>
      <c r="J447" s="1"/>
      <c r="K447" s="1"/>
      <c r="L447" s="1"/>
      <c r="M447" s="1"/>
      <c r="N447" s="1"/>
      <c r="O447" s="1"/>
      <c r="P447" s="1"/>
      <c r="Q447" s="3"/>
      <c r="R447" s="3"/>
      <c r="S447" s="3"/>
      <c r="T447" s="3"/>
      <c r="U447" s="3"/>
      <c r="V447" s="3"/>
      <c r="W447" s="3"/>
      <c r="X447" s="3"/>
      <c r="Y447" s="3"/>
      <c r="Z447" s="3"/>
    </row>
    <row r="448" ht="14.25" customHeight="1">
      <c r="A448" s="1"/>
      <c r="B448" s="1"/>
      <c r="C448" s="1"/>
      <c r="D448" s="1"/>
      <c r="E448" s="1"/>
      <c r="F448" s="1"/>
      <c r="G448" s="1"/>
      <c r="H448" s="1"/>
      <c r="I448" s="1"/>
      <c r="J448" s="1"/>
      <c r="K448" s="1"/>
      <c r="L448" s="1"/>
      <c r="M448" s="1"/>
      <c r="N448" s="1"/>
      <c r="O448" s="1"/>
      <c r="P448" s="1"/>
      <c r="Q448" s="3"/>
      <c r="R448" s="3"/>
      <c r="S448" s="3"/>
      <c r="T448" s="3"/>
      <c r="U448" s="3"/>
      <c r="V448" s="3"/>
      <c r="W448" s="3"/>
      <c r="X448" s="3"/>
      <c r="Y448" s="3"/>
      <c r="Z448" s="3"/>
    </row>
    <row r="449" ht="14.25" customHeight="1">
      <c r="A449" s="1"/>
      <c r="B449" s="1"/>
      <c r="C449" s="1"/>
      <c r="D449" s="1"/>
      <c r="E449" s="1"/>
      <c r="F449" s="1"/>
      <c r="G449" s="1"/>
      <c r="H449" s="1"/>
      <c r="I449" s="1"/>
      <c r="J449" s="1"/>
      <c r="K449" s="1"/>
      <c r="L449" s="1"/>
      <c r="M449" s="1"/>
      <c r="N449" s="1"/>
      <c r="O449" s="1"/>
      <c r="P449" s="1"/>
      <c r="Q449" s="3"/>
      <c r="R449" s="3"/>
      <c r="S449" s="3"/>
      <c r="T449" s="3"/>
      <c r="U449" s="3"/>
      <c r="V449" s="3"/>
      <c r="W449" s="3"/>
      <c r="X449" s="3"/>
      <c r="Y449" s="3"/>
      <c r="Z449" s="3"/>
    </row>
    <row r="450" ht="14.25" customHeight="1">
      <c r="A450" s="1"/>
      <c r="B450" s="1"/>
      <c r="C450" s="1"/>
      <c r="D450" s="1"/>
      <c r="E450" s="1"/>
      <c r="F450" s="1"/>
      <c r="G450" s="1"/>
      <c r="H450" s="1"/>
      <c r="I450" s="1"/>
      <c r="J450" s="1"/>
      <c r="K450" s="1"/>
      <c r="L450" s="1"/>
      <c r="M450" s="1"/>
      <c r="N450" s="1"/>
      <c r="O450" s="1"/>
      <c r="P450" s="1"/>
      <c r="Q450" s="3"/>
      <c r="R450" s="3"/>
      <c r="S450" s="3"/>
      <c r="T450" s="3"/>
      <c r="U450" s="3"/>
      <c r="V450" s="3"/>
      <c r="W450" s="3"/>
      <c r="X450" s="3"/>
      <c r="Y450" s="3"/>
      <c r="Z450" s="3"/>
    </row>
    <row r="451" ht="14.25" customHeight="1">
      <c r="A451" s="1"/>
      <c r="B451" s="1"/>
      <c r="C451" s="1"/>
      <c r="D451" s="1"/>
      <c r="E451" s="1"/>
      <c r="F451" s="1"/>
      <c r="G451" s="1"/>
      <c r="H451" s="1"/>
      <c r="I451" s="1"/>
      <c r="J451" s="1"/>
      <c r="K451" s="1"/>
      <c r="L451" s="1"/>
      <c r="M451" s="1"/>
      <c r="N451" s="1"/>
      <c r="O451" s="1"/>
      <c r="P451" s="1"/>
      <c r="Q451" s="3"/>
      <c r="R451" s="3"/>
      <c r="S451" s="3"/>
      <c r="T451" s="3"/>
      <c r="U451" s="3"/>
      <c r="V451" s="3"/>
      <c r="W451" s="3"/>
      <c r="X451" s="3"/>
      <c r="Y451" s="3"/>
      <c r="Z451" s="3"/>
    </row>
    <row r="452" ht="14.25" customHeight="1">
      <c r="A452" s="1"/>
      <c r="B452" s="1"/>
      <c r="C452" s="1"/>
      <c r="D452" s="1"/>
      <c r="E452" s="1"/>
      <c r="F452" s="1"/>
      <c r="G452" s="1"/>
      <c r="H452" s="1"/>
      <c r="I452" s="1"/>
      <c r="J452" s="1"/>
      <c r="K452" s="1"/>
      <c r="L452" s="1"/>
      <c r="M452" s="1"/>
      <c r="N452" s="1"/>
      <c r="O452" s="1"/>
      <c r="P452" s="1"/>
      <c r="Q452" s="3"/>
      <c r="R452" s="3"/>
      <c r="S452" s="3"/>
      <c r="T452" s="3"/>
      <c r="U452" s="3"/>
      <c r="V452" s="3"/>
      <c r="W452" s="3"/>
      <c r="X452" s="3"/>
      <c r="Y452" s="3"/>
      <c r="Z452" s="3"/>
    </row>
    <row r="453" ht="14.25" customHeight="1">
      <c r="A453" s="1"/>
      <c r="B453" s="1"/>
      <c r="C453" s="1"/>
      <c r="D453" s="1"/>
      <c r="E453" s="1"/>
      <c r="F453" s="1"/>
      <c r="G453" s="1"/>
      <c r="H453" s="1"/>
      <c r="I453" s="1"/>
      <c r="J453" s="1"/>
      <c r="K453" s="1"/>
      <c r="L453" s="1"/>
      <c r="M453" s="1"/>
      <c r="N453" s="1"/>
      <c r="O453" s="1"/>
      <c r="P453" s="1"/>
      <c r="Q453" s="3"/>
      <c r="R453" s="3"/>
      <c r="S453" s="3"/>
      <c r="T453" s="3"/>
      <c r="U453" s="3"/>
      <c r="V453" s="3"/>
      <c r="W453" s="3"/>
      <c r="X453" s="3"/>
      <c r="Y453" s="3"/>
      <c r="Z453" s="3"/>
    </row>
    <row r="454" ht="14.25" customHeight="1">
      <c r="A454" s="1"/>
      <c r="B454" s="1"/>
      <c r="C454" s="1"/>
      <c r="D454" s="1"/>
      <c r="E454" s="1"/>
      <c r="F454" s="1"/>
      <c r="G454" s="1"/>
      <c r="H454" s="1"/>
      <c r="I454" s="1"/>
      <c r="J454" s="1"/>
      <c r="K454" s="1"/>
      <c r="L454" s="1"/>
      <c r="M454" s="1"/>
      <c r="N454" s="1"/>
      <c r="O454" s="1"/>
      <c r="P454" s="1"/>
      <c r="Q454" s="3"/>
      <c r="R454" s="3"/>
      <c r="S454" s="3"/>
      <c r="T454" s="3"/>
      <c r="U454" s="3"/>
      <c r="V454" s="3"/>
      <c r="W454" s="3"/>
      <c r="X454" s="3"/>
      <c r="Y454" s="3"/>
      <c r="Z454" s="3"/>
    </row>
    <row r="455" ht="14.25" customHeight="1">
      <c r="A455" s="1"/>
      <c r="B455" s="1"/>
      <c r="C455" s="1"/>
      <c r="D455" s="1"/>
      <c r="E455" s="1"/>
      <c r="F455" s="1"/>
      <c r="G455" s="1"/>
      <c r="H455" s="1"/>
      <c r="I455" s="1"/>
      <c r="J455" s="1"/>
      <c r="K455" s="1"/>
      <c r="L455" s="1"/>
      <c r="M455" s="1"/>
      <c r="N455" s="1"/>
      <c r="O455" s="1"/>
      <c r="P455" s="1"/>
      <c r="Q455" s="3"/>
      <c r="R455" s="3"/>
      <c r="S455" s="3"/>
      <c r="T455" s="3"/>
      <c r="U455" s="3"/>
      <c r="V455" s="3"/>
      <c r="W455" s="3"/>
      <c r="X455" s="3"/>
      <c r="Y455" s="3"/>
      <c r="Z455" s="3"/>
    </row>
    <row r="456" ht="14.25" customHeight="1">
      <c r="A456" s="1"/>
      <c r="B456" s="1"/>
      <c r="C456" s="1"/>
      <c r="D456" s="1"/>
      <c r="E456" s="1"/>
      <c r="F456" s="1"/>
      <c r="G456" s="1"/>
      <c r="H456" s="1"/>
      <c r="I456" s="1"/>
      <c r="J456" s="1"/>
      <c r="K456" s="1"/>
      <c r="L456" s="1"/>
      <c r="M456" s="1"/>
      <c r="N456" s="1"/>
      <c r="O456" s="1"/>
      <c r="P456" s="1"/>
      <c r="Q456" s="3"/>
      <c r="R456" s="3"/>
      <c r="S456" s="3"/>
      <c r="T456" s="3"/>
      <c r="U456" s="3"/>
      <c r="V456" s="3"/>
      <c r="W456" s="3"/>
      <c r="X456" s="3"/>
      <c r="Y456" s="3"/>
      <c r="Z456" s="3"/>
    </row>
    <row r="457" ht="14.25" customHeight="1">
      <c r="A457" s="1"/>
      <c r="B457" s="1"/>
      <c r="C457" s="1"/>
      <c r="D457" s="1"/>
      <c r="E457" s="1"/>
      <c r="F457" s="1"/>
      <c r="G457" s="1"/>
      <c r="H457" s="1"/>
      <c r="I457" s="1"/>
      <c r="J457" s="1"/>
      <c r="K457" s="1"/>
      <c r="L457" s="1"/>
      <c r="M457" s="1"/>
      <c r="N457" s="1"/>
      <c r="O457" s="1"/>
      <c r="P457" s="1"/>
      <c r="Q457" s="3"/>
      <c r="R457" s="3"/>
      <c r="S457" s="3"/>
      <c r="T457" s="3"/>
      <c r="U457" s="3"/>
      <c r="V457" s="3"/>
      <c r="W457" s="3"/>
      <c r="X457" s="3"/>
      <c r="Y457" s="3"/>
      <c r="Z457" s="3"/>
    </row>
    <row r="458" ht="14.25" customHeight="1">
      <c r="A458" s="1"/>
      <c r="B458" s="1"/>
      <c r="C458" s="1"/>
      <c r="D458" s="1"/>
      <c r="E458" s="1"/>
      <c r="F458" s="1"/>
      <c r="G458" s="1"/>
      <c r="H458" s="1"/>
      <c r="I458" s="1"/>
      <c r="J458" s="1"/>
      <c r="K458" s="1"/>
      <c r="L458" s="1"/>
      <c r="M458" s="1"/>
      <c r="N458" s="1"/>
      <c r="O458" s="1"/>
      <c r="P458" s="1"/>
      <c r="Q458" s="3"/>
      <c r="R458" s="3"/>
      <c r="S458" s="3"/>
      <c r="T458" s="3"/>
      <c r="U458" s="3"/>
      <c r="V458" s="3"/>
      <c r="W458" s="3"/>
      <c r="X458" s="3"/>
      <c r="Y458" s="3"/>
      <c r="Z458" s="3"/>
    </row>
    <row r="459" ht="14.25" customHeight="1">
      <c r="A459" s="1"/>
      <c r="B459" s="1"/>
      <c r="C459" s="1"/>
      <c r="D459" s="1"/>
      <c r="E459" s="1"/>
      <c r="F459" s="1"/>
      <c r="G459" s="1"/>
      <c r="H459" s="1"/>
      <c r="I459" s="1"/>
      <c r="J459" s="1"/>
      <c r="K459" s="1"/>
      <c r="L459" s="1"/>
      <c r="M459" s="1"/>
      <c r="N459" s="1"/>
      <c r="O459" s="1"/>
      <c r="P459" s="1"/>
      <c r="Q459" s="3"/>
      <c r="R459" s="3"/>
      <c r="S459" s="3"/>
      <c r="T459" s="3"/>
      <c r="U459" s="3"/>
      <c r="V459" s="3"/>
      <c r="W459" s="3"/>
      <c r="X459" s="3"/>
      <c r="Y459" s="3"/>
      <c r="Z459" s="3"/>
    </row>
    <row r="460" ht="14.25" customHeight="1">
      <c r="A460" s="1"/>
      <c r="B460" s="1"/>
      <c r="C460" s="1"/>
      <c r="D460" s="1"/>
      <c r="E460" s="1"/>
      <c r="F460" s="1"/>
      <c r="G460" s="1"/>
      <c r="H460" s="1"/>
      <c r="I460" s="1"/>
      <c r="J460" s="1"/>
      <c r="K460" s="1"/>
      <c r="L460" s="1"/>
      <c r="M460" s="1"/>
      <c r="N460" s="1"/>
      <c r="O460" s="1"/>
      <c r="P460" s="1"/>
      <c r="Q460" s="3"/>
      <c r="R460" s="3"/>
      <c r="S460" s="3"/>
      <c r="T460" s="3"/>
      <c r="U460" s="3"/>
      <c r="V460" s="3"/>
      <c r="W460" s="3"/>
      <c r="X460" s="3"/>
      <c r="Y460" s="3"/>
      <c r="Z460" s="3"/>
    </row>
    <row r="461" ht="14.25" customHeight="1">
      <c r="A461" s="1"/>
      <c r="B461" s="1"/>
      <c r="C461" s="1"/>
      <c r="D461" s="1"/>
      <c r="E461" s="1"/>
      <c r="F461" s="1"/>
      <c r="G461" s="1"/>
      <c r="H461" s="1"/>
      <c r="I461" s="1"/>
      <c r="J461" s="1"/>
      <c r="K461" s="1"/>
      <c r="L461" s="1"/>
      <c r="M461" s="1"/>
      <c r="N461" s="1"/>
      <c r="O461" s="1"/>
      <c r="P461" s="1"/>
      <c r="Q461" s="3"/>
      <c r="R461" s="3"/>
      <c r="S461" s="3"/>
      <c r="T461" s="3"/>
      <c r="U461" s="3"/>
      <c r="V461" s="3"/>
      <c r="W461" s="3"/>
      <c r="X461" s="3"/>
      <c r="Y461" s="3"/>
      <c r="Z461" s="3"/>
    </row>
    <row r="462" ht="14.25" customHeight="1">
      <c r="A462" s="1"/>
      <c r="B462" s="1"/>
      <c r="C462" s="1"/>
      <c r="D462" s="1"/>
      <c r="E462" s="1"/>
      <c r="F462" s="1"/>
      <c r="G462" s="1"/>
      <c r="H462" s="1"/>
      <c r="I462" s="1"/>
      <c r="J462" s="1"/>
      <c r="K462" s="1"/>
      <c r="L462" s="1"/>
      <c r="M462" s="1"/>
      <c r="N462" s="1"/>
      <c r="O462" s="1"/>
      <c r="P462" s="1"/>
      <c r="Q462" s="3"/>
      <c r="R462" s="3"/>
      <c r="S462" s="3"/>
      <c r="T462" s="3"/>
      <c r="U462" s="3"/>
      <c r="V462" s="3"/>
      <c r="W462" s="3"/>
      <c r="X462" s="3"/>
      <c r="Y462" s="3"/>
      <c r="Z462" s="3"/>
    </row>
    <row r="463" ht="14.25" customHeight="1">
      <c r="A463" s="1"/>
      <c r="B463" s="1"/>
      <c r="C463" s="1"/>
      <c r="D463" s="1"/>
      <c r="E463" s="1"/>
      <c r="F463" s="1"/>
      <c r="G463" s="1"/>
      <c r="H463" s="1"/>
      <c r="I463" s="1"/>
      <c r="J463" s="1"/>
      <c r="K463" s="1"/>
      <c r="L463" s="1"/>
      <c r="M463" s="1"/>
      <c r="N463" s="1"/>
      <c r="O463" s="1"/>
      <c r="P463" s="1"/>
      <c r="Q463" s="3"/>
      <c r="R463" s="3"/>
      <c r="S463" s="3"/>
      <c r="T463" s="3"/>
      <c r="U463" s="3"/>
      <c r="V463" s="3"/>
      <c r="W463" s="3"/>
      <c r="X463" s="3"/>
      <c r="Y463" s="3"/>
      <c r="Z463" s="3"/>
    </row>
    <row r="464" ht="14.25" customHeight="1">
      <c r="A464" s="1"/>
      <c r="B464" s="1"/>
      <c r="C464" s="1"/>
      <c r="D464" s="1"/>
      <c r="E464" s="1"/>
      <c r="F464" s="1"/>
      <c r="G464" s="1"/>
      <c r="H464" s="1"/>
      <c r="I464" s="1"/>
      <c r="J464" s="1"/>
      <c r="K464" s="1"/>
      <c r="L464" s="1"/>
      <c r="M464" s="1"/>
      <c r="N464" s="1"/>
      <c r="O464" s="1"/>
      <c r="P464" s="1"/>
      <c r="Q464" s="3"/>
      <c r="R464" s="3"/>
      <c r="S464" s="3"/>
      <c r="T464" s="3"/>
      <c r="U464" s="3"/>
      <c r="V464" s="3"/>
      <c r="W464" s="3"/>
      <c r="X464" s="3"/>
      <c r="Y464" s="3"/>
      <c r="Z464" s="3"/>
    </row>
    <row r="465" ht="14.25" customHeight="1">
      <c r="A465" s="1"/>
      <c r="B465" s="1"/>
      <c r="C465" s="1"/>
      <c r="D465" s="1"/>
      <c r="E465" s="1"/>
      <c r="F465" s="1"/>
      <c r="G465" s="1"/>
      <c r="H465" s="1"/>
      <c r="I465" s="1"/>
      <c r="J465" s="1"/>
      <c r="K465" s="1"/>
      <c r="L465" s="1"/>
      <c r="M465" s="1"/>
      <c r="N465" s="1"/>
      <c r="O465" s="1"/>
      <c r="P465" s="1"/>
      <c r="Q465" s="3"/>
      <c r="R465" s="3"/>
      <c r="S465" s="3"/>
      <c r="T465" s="3"/>
      <c r="U465" s="3"/>
      <c r="V465" s="3"/>
      <c r="W465" s="3"/>
      <c r="X465" s="3"/>
      <c r="Y465" s="3"/>
      <c r="Z465" s="3"/>
    </row>
    <row r="466" ht="14.25" customHeight="1">
      <c r="A466" s="1"/>
      <c r="B466" s="1"/>
      <c r="C466" s="1"/>
      <c r="D466" s="1"/>
      <c r="E466" s="1"/>
      <c r="F466" s="1"/>
      <c r="G466" s="1"/>
      <c r="H466" s="1"/>
      <c r="I466" s="1"/>
      <c r="J466" s="1"/>
      <c r="K466" s="1"/>
      <c r="L466" s="1"/>
      <c r="M466" s="1"/>
      <c r="N466" s="1"/>
      <c r="O466" s="1"/>
      <c r="P466" s="1"/>
      <c r="Q466" s="3"/>
      <c r="R466" s="3"/>
      <c r="S466" s="3"/>
      <c r="T466" s="3"/>
      <c r="U466" s="3"/>
      <c r="V466" s="3"/>
      <c r="W466" s="3"/>
      <c r="X466" s="3"/>
      <c r="Y466" s="3"/>
      <c r="Z466" s="3"/>
    </row>
    <row r="467" ht="14.25" customHeight="1">
      <c r="A467" s="1"/>
      <c r="B467" s="1"/>
      <c r="C467" s="1"/>
      <c r="D467" s="1"/>
      <c r="E467" s="1"/>
      <c r="F467" s="1"/>
      <c r="G467" s="1"/>
      <c r="H467" s="1"/>
      <c r="I467" s="1"/>
      <c r="J467" s="1"/>
      <c r="K467" s="1"/>
      <c r="L467" s="1"/>
      <c r="M467" s="1"/>
      <c r="N467" s="1"/>
      <c r="O467" s="1"/>
      <c r="P467" s="1"/>
      <c r="Q467" s="3"/>
      <c r="R467" s="3"/>
      <c r="S467" s="3"/>
      <c r="T467" s="3"/>
      <c r="U467" s="3"/>
      <c r="V467" s="3"/>
      <c r="W467" s="3"/>
      <c r="X467" s="3"/>
      <c r="Y467" s="3"/>
      <c r="Z467" s="3"/>
    </row>
    <row r="468" ht="14.25" customHeight="1">
      <c r="A468" s="1"/>
      <c r="B468" s="1"/>
      <c r="C468" s="1"/>
      <c r="D468" s="1"/>
      <c r="E468" s="1"/>
      <c r="F468" s="1"/>
      <c r="G468" s="1"/>
      <c r="H468" s="1"/>
      <c r="I468" s="1"/>
      <c r="J468" s="1"/>
      <c r="K468" s="1"/>
      <c r="L468" s="1"/>
      <c r="M468" s="1"/>
      <c r="N468" s="1"/>
      <c r="O468" s="1"/>
      <c r="P468" s="1"/>
      <c r="Q468" s="3"/>
      <c r="R468" s="3"/>
      <c r="S468" s="3"/>
      <c r="T468" s="3"/>
      <c r="U468" s="3"/>
      <c r="V468" s="3"/>
      <c r="W468" s="3"/>
      <c r="X468" s="3"/>
      <c r="Y468" s="3"/>
      <c r="Z468" s="3"/>
    </row>
    <row r="469" ht="14.25" customHeight="1">
      <c r="A469" s="1"/>
      <c r="B469" s="1"/>
      <c r="C469" s="1"/>
      <c r="D469" s="1"/>
      <c r="E469" s="1"/>
      <c r="F469" s="1"/>
      <c r="G469" s="1"/>
      <c r="H469" s="1"/>
      <c r="I469" s="1"/>
      <c r="J469" s="1"/>
      <c r="K469" s="1"/>
      <c r="L469" s="1"/>
      <c r="M469" s="1"/>
      <c r="N469" s="1"/>
      <c r="O469" s="1"/>
      <c r="P469" s="1"/>
      <c r="Q469" s="3"/>
      <c r="R469" s="3"/>
      <c r="S469" s="3"/>
      <c r="T469" s="3"/>
      <c r="U469" s="3"/>
      <c r="V469" s="3"/>
      <c r="W469" s="3"/>
      <c r="X469" s="3"/>
      <c r="Y469" s="3"/>
      <c r="Z469" s="3"/>
    </row>
    <row r="470" ht="14.25" customHeight="1">
      <c r="A470" s="1"/>
      <c r="B470" s="1"/>
      <c r="C470" s="1"/>
      <c r="D470" s="1"/>
      <c r="E470" s="1"/>
      <c r="F470" s="1"/>
      <c r="G470" s="1"/>
      <c r="H470" s="1"/>
      <c r="I470" s="1"/>
      <c r="J470" s="1"/>
      <c r="K470" s="1"/>
      <c r="L470" s="1"/>
      <c r="M470" s="1"/>
      <c r="N470" s="1"/>
      <c r="O470" s="1"/>
      <c r="P470" s="1"/>
      <c r="Q470" s="3"/>
      <c r="R470" s="3"/>
      <c r="S470" s="3"/>
      <c r="T470" s="3"/>
      <c r="U470" s="3"/>
      <c r="V470" s="3"/>
      <c r="W470" s="3"/>
      <c r="X470" s="3"/>
      <c r="Y470" s="3"/>
      <c r="Z470" s="3"/>
    </row>
    <row r="471" ht="14.25" customHeight="1">
      <c r="A471" s="1"/>
      <c r="B471" s="1"/>
      <c r="C471" s="1"/>
      <c r="D471" s="1"/>
      <c r="E471" s="1"/>
      <c r="F471" s="1"/>
      <c r="G471" s="1"/>
      <c r="H471" s="1"/>
      <c r="I471" s="1"/>
      <c r="J471" s="1"/>
      <c r="K471" s="1"/>
      <c r="L471" s="1"/>
      <c r="M471" s="1"/>
      <c r="N471" s="1"/>
      <c r="O471" s="1"/>
      <c r="P471" s="1"/>
      <c r="Q471" s="3"/>
      <c r="R471" s="3"/>
      <c r="S471" s="3"/>
      <c r="T471" s="3"/>
      <c r="U471" s="3"/>
      <c r="V471" s="3"/>
      <c r="W471" s="3"/>
      <c r="X471" s="3"/>
      <c r="Y471" s="3"/>
      <c r="Z471" s="3"/>
    </row>
    <row r="472" ht="14.25" customHeight="1">
      <c r="A472" s="1"/>
      <c r="B472" s="1"/>
      <c r="C472" s="1"/>
      <c r="D472" s="1"/>
      <c r="E472" s="1"/>
      <c r="F472" s="1"/>
      <c r="G472" s="1"/>
      <c r="H472" s="1"/>
      <c r="I472" s="1"/>
      <c r="J472" s="1"/>
      <c r="K472" s="1"/>
      <c r="L472" s="1"/>
      <c r="M472" s="1"/>
      <c r="N472" s="1"/>
      <c r="O472" s="1"/>
      <c r="P472" s="1"/>
      <c r="Q472" s="3"/>
      <c r="R472" s="3"/>
      <c r="S472" s="3"/>
      <c r="T472" s="3"/>
      <c r="U472" s="3"/>
      <c r="V472" s="3"/>
      <c r="W472" s="3"/>
      <c r="X472" s="3"/>
      <c r="Y472" s="3"/>
      <c r="Z472" s="3"/>
    </row>
    <row r="473" ht="14.25" customHeight="1">
      <c r="A473" s="1"/>
      <c r="B473" s="1"/>
      <c r="C473" s="1"/>
      <c r="D473" s="1"/>
      <c r="E473" s="1"/>
      <c r="F473" s="1"/>
      <c r="G473" s="1"/>
      <c r="H473" s="1"/>
      <c r="I473" s="1"/>
      <c r="J473" s="1"/>
      <c r="K473" s="1"/>
      <c r="L473" s="1"/>
      <c r="M473" s="1"/>
      <c r="N473" s="1"/>
      <c r="O473" s="1"/>
      <c r="P473" s="1"/>
      <c r="Q473" s="3"/>
      <c r="R473" s="3"/>
      <c r="S473" s="3"/>
      <c r="T473" s="3"/>
      <c r="U473" s="3"/>
      <c r="V473" s="3"/>
      <c r="W473" s="3"/>
      <c r="X473" s="3"/>
      <c r="Y473" s="3"/>
      <c r="Z473" s="3"/>
    </row>
    <row r="474" ht="14.25" customHeight="1">
      <c r="A474" s="1"/>
      <c r="B474" s="1"/>
      <c r="C474" s="1"/>
      <c r="D474" s="1"/>
      <c r="E474" s="1"/>
      <c r="F474" s="1"/>
      <c r="G474" s="1"/>
      <c r="H474" s="1"/>
      <c r="I474" s="1"/>
      <c r="J474" s="1"/>
      <c r="K474" s="1"/>
      <c r="L474" s="1"/>
      <c r="M474" s="1"/>
      <c r="N474" s="1"/>
      <c r="O474" s="1"/>
      <c r="P474" s="1"/>
      <c r="Q474" s="3"/>
      <c r="R474" s="3"/>
      <c r="S474" s="3"/>
      <c r="T474" s="3"/>
      <c r="U474" s="3"/>
      <c r="V474" s="3"/>
      <c r="W474" s="3"/>
      <c r="X474" s="3"/>
      <c r="Y474" s="3"/>
      <c r="Z474" s="3"/>
    </row>
    <row r="475" ht="14.25" customHeight="1">
      <c r="A475" s="1"/>
      <c r="B475" s="1"/>
      <c r="C475" s="1"/>
      <c r="D475" s="1"/>
      <c r="E475" s="1"/>
      <c r="F475" s="1"/>
      <c r="G475" s="1"/>
      <c r="H475" s="1"/>
      <c r="I475" s="1"/>
      <c r="J475" s="1"/>
      <c r="K475" s="1"/>
      <c r="L475" s="1"/>
      <c r="M475" s="1"/>
      <c r="N475" s="1"/>
      <c r="O475" s="1"/>
      <c r="P475" s="1"/>
      <c r="Q475" s="3"/>
      <c r="R475" s="3"/>
      <c r="S475" s="3"/>
      <c r="T475" s="3"/>
      <c r="U475" s="3"/>
      <c r="V475" s="3"/>
      <c r="W475" s="3"/>
      <c r="X475" s="3"/>
      <c r="Y475" s="3"/>
      <c r="Z475" s="3"/>
    </row>
    <row r="476" ht="14.25" customHeight="1">
      <c r="A476" s="1"/>
      <c r="B476" s="1"/>
      <c r="C476" s="1"/>
      <c r="D476" s="1"/>
      <c r="E476" s="1"/>
      <c r="F476" s="1"/>
      <c r="G476" s="1"/>
      <c r="H476" s="1"/>
      <c r="I476" s="1"/>
      <c r="J476" s="1"/>
      <c r="K476" s="1"/>
      <c r="L476" s="1"/>
      <c r="M476" s="1"/>
      <c r="N476" s="1"/>
      <c r="O476" s="1"/>
      <c r="P476" s="1"/>
      <c r="Q476" s="3"/>
      <c r="R476" s="3"/>
      <c r="S476" s="3"/>
      <c r="T476" s="3"/>
      <c r="U476" s="3"/>
      <c r="V476" s="3"/>
      <c r="W476" s="3"/>
      <c r="X476" s="3"/>
      <c r="Y476" s="3"/>
      <c r="Z476" s="3"/>
    </row>
    <row r="477" ht="14.25" customHeight="1">
      <c r="A477" s="1"/>
      <c r="B477" s="1"/>
      <c r="C477" s="1"/>
      <c r="D477" s="1"/>
      <c r="E477" s="1"/>
      <c r="F477" s="1"/>
      <c r="G477" s="1"/>
      <c r="H477" s="1"/>
      <c r="I477" s="1"/>
      <c r="J477" s="1"/>
      <c r="K477" s="1"/>
      <c r="L477" s="1"/>
      <c r="M477" s="1"/>
      <c r="N477" s="1"/>
      <c r="O477" s="1"/>
      <c r="P477" s="1"/>
      <c r="Q477" s="3"/>
      <c r="R477" s="3"/>
      <c r="S477" s="3"/>
      <c r="T477" s="3"/>
      <c r="U477" s="3"/>
      <c r="V477" s="3"/>
      <c r="W477" s="3"/>
      <c r="X477" s="3"/>
      <c r="Y477" s="3"/>
      <c r="Z477" s="3"/>
    </row>
    <row r="478" ht="14.25" customHeight="1">
      <c r="A478" s="1"/>
      <c r="B478" s="1"/>
      <c r="C478" s="1"/>
      <c r="D478" s="1"/>
      <c r="E478" s="1"/>
      <c r="F478" s="1"/>
      <c r="G478" s="1"/>
      <c r="H478" s="1"/>
      <c r="I478" s="1"/>
      <c r="J478" s="1"/>
      <c r="K478" s="1"/>
      <c r="L478" s="1"/>
      <c r="M478" s="1"/>
      <c r="N478" s="1"/>
      <c r="O478" s="1"/>
      <c r="P478" s="1"/>
      <c r="Q478" s="3"/>
      <c r="R478" s="3"/>
      <c r="S478" s="3"/>
      <c r="T478" s="3"/>
      <c r="U478" s="3"/>
      <c r="V478" s="3"/>
      <c r="W478" s="3"/>
      <c r="X478" s="3"/>
      <c r="Y478" s="3"/>
      <c r="Z478" s="3"/>
    </row>
    <row r="479" ht="14.25" customHeight="1">
      <c r="A479" s="1"/>
      <c r="B479" s="1"/>
      <c r="C479" s="1"/>
      <c r="D479" s="1"/>
      <c r="E479" s="1"/>
      <c r="F479" s="1"/>
      <c r="G479" s="1"/>
      <c r="H479" s="1"/>
      <c r="I479" s="1"/>
      <c r="J479" s="1"/>
      <c r="K479" s="1"/>
      <c r="L479" s="1"/>
      <c r="M479" s="1"/>
      <c r="N479" s="1"/>
      <c r="O479" s="1"/>
      <c r="P479" s="1"/>
      <c r="Q479" s="3"/>
      <c r="R479" s="3"/>
      <c r="S479" s="3"/>
      <c r="T479" s="3"/>
      <c r="U479" s="3"/>
      <c r="V479" s="3"/>
      <c r="W479" s="3"/>
      <c r="X479" s="3"/>
      <c r="Y479" s="3"/>
      <c r="Z479" s="3"/>
    </row>
    <row r="480" ht="14.25" customHeight="1">
      <c r="A480" s="1"/>
      <c r="B480" s="1"/>
      <c r="C480" s="1"/>
      <c r="D480" s="1"/>
      <c r="E480" s="1"/>
      <c r="F480" s="1"/>
      <c r="G480" s="1"/>
      <c r="H480" s="1"/>
      <c r="I480" s="1"/>
      <c r="J480" s="1"/>
      <c r="K480" s="1"/>
      <c r="L480" s="1"/>
      <c r="M480" s="1"/>
      <c r="N480" s="1"/>
      <c r="O480" s="1"/>
      <c r="P480" s="1"/>
      <c r="Q480" s="3"/>
      <c r="R480" s="3"/>
      <c r="S480" s="3"/>
      <c r="T480" s="3"/>
      <c r="U480" s="3"/>
      <c r="V480" s="3"/>
      <c r="W480" s="3"/>
      <c r="X480" s="3"/>
      <c r="Y480" s="3"/>
      <c r="Z480" s="3"/>
    </row>
    <row r="481" ht="14.25" customHeight="1">
      <c r="A481" s="1"/>
      <c r="B481" s="1"/>
      <c r="C481" s="1"/>
      <c r="D481" s="1"/>
      <c r="E481" s="1"/>
      <c r="F481" s="1"/>
      <c r="G481" s="1"/>
      <c r="H481" s="1"/>
      <c r="I481" s="1"/>
      <c r="J481" s="1"/>
      <c r="K481" s="1"/>
      <c r="L481" s="1"/>
      <c r="M481" s="1"/>
      <c r="N481" s="1"/>
      <c r="O481" s="1"/>
      <c r="P481" s="1"/>
      <c r="Q481" s="3"/>
      <c r="R481" s="3"/>
      <c r="S481" s="3"/>
      <c r="T481" s="3"/>
      <c r="U481" s="3"/>
      <c r="V481" s="3"/>
      <c r="W481" s="3"/>
      <c r="X481" s="3"/>
      <c r="Y481" s="3"/>
      <c r="Z481" s="3"/>
    </row>
    <row r="482" ht="14.25" customHeight="1">
      <c r="A482" s="1"/>
      <c r="B482" s="1"/>
      <c r="C482" s="1"/>
      <c r="D482" s="1"/>
      <c r="E482" s="1"/>
      <c r="F482" s="1"/>
      <c r="G482" s="1"/>
      <c r="H482" s="1"/>
      <c r="I482" s="1"/>
      <c r="J482" s="1"/>
      <c r="K482" s="1"/>
      <c r="L482" s="1"/>
      <c r="M482" s="1"/>
      <c r="N482" s="1"/>
      <c r="O482" s="1"/>
      <c r="P482" s="1"/>
      <c r="Q482" s="3"/>
      <c r="R482" s="3"/>
      <c r="S482" s="3"/>
      <c r="T482" s="3"/>
      <c r="U482" s="3"/>
      <c r="V482" s="3"/>
      <c r="W482" s="3"/>
      <c r="X482" s="3"/>
      <c r="Y482" s="3"/>
      <c r="Z482" s="3"/>
    </row>
    <row r="483" ht="14.25" customHeight="1">
      <c r="A483" s="1"/>
      <c r="B483" s="1"/>
      <c r="C483" s="1"/>
      <c r="D483" s="1"/>
      <c r="E483" s="1"/>
      <c r="F483" s="1"/>
      <c r="G483" s="1"/>
      <c r="H483" s="1"/>
      <c r="I483" s="1"/>
      <c r="J483" s="1"/>
      <c r="K483" s="1"/>
      <c r="L483" s="1"/>
      <c r="M483" s="1"/>
      <c r="N483" s="1"/>
      <c r="O483" s="1"/>
      <c r="P483" s="1"/>
      <c r="Q483" s="3"/>
      <c r="R483" s="3"/>
      <c r="S483" s="3"/>
      <c r="T483" s="3"/>
      <c r="U483" s="3"/>
      <c r="V483" s="3"/>
      <c r="W483" s="3"/>
      <c r="X483" s="3"/>
      <c r="Y483" s="3"/>
      <c r="Z483" s="3"/>
    </row>
    <row r="484" ht="14.25" customHeight="1">
      <c r="A484" s="1"/>
      <c r="B484" s="1"/>
      <c r="C484" s="1"/>
      <c r="D484" s="1"/>
      <c r="E484" s="1"/>
      <c r="F484" s="1"/>
      <c r="G484" s="1"/>
      <c r="H484" s="1"/>
      <c r="I484" s="1"/>
      <c r="J484" s="1"/>
      <c r="K484" s="1"/>
      <c r="L484" s="1"/>
      <c r="M484" s="1"/>
      <c r="N484" s="1"/>
      <c r="O484" s="1"/>
      <c r="P484" s="1"/>
      <c r="Q484" s="3"/>
      <c r="R484" s="3"/>
      <c r="S484" s="3"/>
      <c r="T484" s="3"/>
      <c r="U484" s="3"/>
      <c r="V484" s="3"/>
      <c r="W484" s="3"/>
      <c r="X484" s="3"/>
      <c r="Y484" s="3"/>
      <c r="Z484" s="3"/>
    </row>
    <row r="485" ht="14.25" customHeight="1">
      <c r="A485" s="1"/>
      <c r="B485" s="1"/>
      <c r="C485" s="1"/>
      <c r="D485" s="1"/>
      <c r="E485" s="1"/>
      <c r="F485" s="1"/>
      <c r="G485" s="1"/>
      <c r="H485" s="1"/>
      <c r="I485" s="1"/>
      <c r="J485" s="1"/>
      <c r="K485" s="1"/>
      <c r="L485" s="1"/>
      <c r="M485" s="1"/>
      <c r="N485" s="1"/>
      <c r="O485" s="1"/>
      <c r="P485" s="1"/>
      <c r="Q485" s="3"/>
      <c r="R485" s="3"/>
      <c r="S485" s="3"/>
      <c r="T485" s="3"/>
      <c r="U485" s="3"/>
      <c r="V485" s="3"/>
      <c r="W485" s="3"/>
      <c r="X485" s="3"/>
      <c r="Y485" s="3"/>
      <c r="Z485" s="3"/>
    </row>
    <row r="486" ht="14.25" customHeight="1">
      <c r="A486" s="1"/>
      <c r="B486" s="1"/>
      <c r="C486" s="1"/>
      <c r="D486" s="1"/>
      <c r="E486" s="1"/>
      <c r="F486" s="1"/>
      <c r="G486" s="1"/>
      <c r="H486" s="1"/>
      <c r="I486" s="1"/>
      <c r="J486" s="1"/>
      <c r="K486" s="1"/>
      <c r="L486" s="1"/>
      <c r="M486" s="1"/>
      <c r="N486" s="1"/>
      <c r="O486" s="1"/>
      <c r="P486" s="1"/>
      <c r="Q486" s="3"/>
      <c r="R486" s="3"/>
      <c r="S486" s="3"/>
      <c r="T486" s="3"/>
      <c r="U486" s="3"/>
      <c r="V486" s="3"/>
      <c r="W486" s="3"/>
      <c r="X486" s="3"/>
      <c r="Y486" s="3"/>
      <c r="Z486" s="3"/>
    </row>
    <row r="487" ht="14.25" customHeight="1">
      <c r="A487" s="1"/>
      <c r="B487" s="1"/>
      <c r="C487" s="1"/>
      <c r="D487" s="1"/>
      <c r="E487" s="1"/>
      <c r="F487" s="1"/>
      <c r="G487" s="1"/>
      <c r="H487" s="1"/>
      <c r="I487" s="1"/>
      <c r="J487" s="1"/>
      <c r="K487" s="1"/>
      <c r="L487" s="1"/>
      <c r="M487" s="1"/>
      <c r="N487" s="1"/>
      <c r="O487" s="1"/>
      <c r="P487" s="1"/>
      <c r="Q487" s="3"/>
      <c r="R487" s="3"/>
      <c r="S487" s="3"/>
      <c r="T487" s="3"/>
      <c r="U487" s="3"/>
      <c r="V487" s="3"/>
      <c r="W487" s="3"/>
      <c r="X487" s="3"/>
      <c r="Y487" s="3"/>
      <c r="Z487" s="3"/>
    </row>
    <row r="488" ht="14.25" customHeight="1">
      <c r="A488" s="1"/>
      <c r="B488" s="1"/>
      <c r="C488" s="1"/>
      <c r="D488" s="1"/>
      <c r="E488" s="1"/>
      <c r="F488" s="1"/>
      <c r="G488" s="1"/>
      <c r="H488" s="1"/>
      <c r="I488" s="1"/>
      <c r="J488" s="1"/>
      <c r="K488" s="1"/>
      <c r="L488" s="1"/>
      <c r="M488" s="1"/>
      <c r="N488" s="1"/>
      <c r="O488" s="1"/>
      <c r="P488" s="1"/>
      <c r="Q488" s="3"/>
      <c r="R488" s="3"/>
      <c r="S488" s="3"/>
      <c r="T488" s="3"/>
      <c r="U488" s="3"/>
      <c r="V488" s="3"/>
      <c r="W488" s="3"/>
      <c r="X488" s="3"/>
      <c r="Y488" s="3"/>
      <c r="Z488" s="3"/>
    </row>
    <row r="489" ht="14.25" customHeight="1">
      <c r="A489" s="1"/>
      <c r="B489" s="1"/>
      <c r="C489" s="1"/>
      <c r="D489" s="1"/>
      <c r="E489" s="1"/>
      <c r="F489" s="1"/>
      <c r="G489" s="1"/>
      <c r="H489" s="1"/>
      <c r="I489" s="1"/>
      <c r="J489" s="1"/>
      <c r="K489" s="1"/>
      <c r="L489" s="1"/>
      <c r="M489" s="1"/>
      <c r="N489" s="1"/>
      <c r="O489" s="1"/>
      <c r="P489" s="1"/>
      <c r="Q489" s="3"/>
      <c r="R489" s="3"/>
      <c r="S489" s="3"/>
      <c r="T489" s="3"/>
      <c r="U489" s="3"/>
      <c r="V489" s="3"/>
      <c r="W489" s="3"/>
      <c r="X489" s="3"/>
      <c r="Y489" s="3"/>
      <c r="Z489" s="3"/>
    </row>
    <row r="490" ht="14.25" customHeight="1">
      <c r="A490" s="1"/>
      <c r="B490" s="1"/>
      <c r="C490" s="1"/>
      <c r="D490" s="1"/>
      <c r="E490" s="1"/>
      <c r="F490" s="1"/>
      <c r="G490" s="1"/>
      <c r="H490" s="1"/>
      <c r="I490" s="1"/>
      <c r="J490" s="1"/>
      <c r="K490" s="1"/>
      <c r="L490" s="1"/>
      <c r="M490" s="1"/>
      <c r="N490" s="1"/>
      <c r="O490" s="1"/>
      <c r="P490" s="1"/>
      <c r="Q490" s="3"/>
      <c r="R490" s="3"/>
      <c r="S490" s="3"/>
      <c r="T490" s="3"/>
      <c r="U490" s="3"/>
      <c r="V490" s="3"/>
      <c r="W490" s="3"/>
      <c r="X490" s="3"/>
      <c r="Y490" s="3"/>
      <c r="Z490" s="3"/>
    </row>
    <row r="491" ht="14.25" customHeight="1">
      <c r="A491" s="1"/>
      <c r="B491" s="1"/>
      <c r="C491" s="1"/>
      <c r="D491" s="1"/>
      <c r="E491" s="1"/>
      <c r="F491" s="1"/>
      <c r="G491" s="1"/>
      <c r="H491" s="1"/>
      <c r="I491" s="1"/>
      <c r="J491" s="1"/>
      <c r="K491" s="1"/>
      <c r="L491" s="1"/>
      <c r="M491" s="1"/>
      <c r="N491" s="1"/>
      <c r="O491" s="1"/>
      <c r="P491" s="1"/>
      <c r="Q491" s="3"/>
      <c r="R491" s="3"/>
      <c r="S491" s="3"/>
      <c r="T491" s="3"/>
      <c r="U491" s="3"/>
      <c r="V491" s="3"/>
      <c r="W491" s="3"/>
      <c r="X491" s="3"/>
      <c r="Y491" s="3"/>
      <c r="Z491" s="3"/>
    </row>
    <row r="492" ht="14.25" customHeight="1">
      <c r="A492" s="1"/>
      <c r="B492" s="1"/>
      <c r="C492" s="1"/>
      <c r="D492" s="1"/>
      <c r="E492" s="1"/>
      <c r="F492" s="1"/>
      <c r="G492" s="1"/>
      <c r="H492" s="1"/>
      <c r="I492" s="1"/>
      <c r="J492" s="1"/>
      <c r="K492" s="1"/>
      <c r="L492" s="1"/>
      <c r="M492" s="1"/>
      <c r="N492" s="1"/>
      <c r="O492" s="1"/>
      <c r="P492" s="1"/>
      <c r="Q492" s="3"/>
      <c r="R492" s="3"/>
      <c r="S492" s="3"/>
      <c r="T492" s="3"/>
      <c r="U492" s="3"/>
      <c r="V492" s="3"/>
      <c r="W492" s="3"/>
      <c r="X492" s="3"/>
      <c r="Y492" s="3"/>
      <c r="Z492" s="3"/>
    </row>
    <row r="493" ht="14.25" customHeight="1">
      <c r="A493" s="1"/>
      <c r="B493" s="1"/>
      <c r="C493" s="1"/>
      <c r="D493" s="1"/>
      <c r="E493" s="1"/>
      <c r="F493" s="1"/>
      <c r="G493" s="1"/>
      <c r="H493" s="1"/>
      <c r="I493" s="1"/>
      <c r="J493" s="1"/>
      <c r="K493" s="1"/>
      <c r="L493" s="1"/>
      <c r="M493" s="1"/>
      <c r="N493" s="1"/>
      <c r="O493" s="1"/>
      <c r="P493" s="1"/>
      <c r="Q493" s="3"/>
      <c r="R493" s="3"/>
      <c r="S493" s="3"/>
      <c r="T493" s="3"/>
      <c r="U493" s="3"/>
      <c r="V493" s="3"/>
      <c r="W493" s="3"/>
      <c r="X493" s="3"/>
      <c r="Y493" s="3"/>
      <c r="Z493" s="3"/>
    </row>
    <row r="494" ht="14.25" customHeight="1">
      <c r="A494" s="1"/>
      <c r="B494" s="1"/>
      <c r="C494" s="1"/>
      <c r="D494" s="1"/>
      <c r="E494" s="1"/>
      <c r="F494" s="1"/>
      <c r="G494" s="1"/>
      <c r="H494" s="1"/>
      <c r="I494" s="1"/>
      <c r="J494" s="1"/>
      <c r="K494" s="1"/>
      <c r="L494" s="1"/>
      <c r="M494" s="1"/>
      <c r="N494" s="1"/>
      <c r="O494" s="1"/>
      <c r="P494" s="1"/>
      <c r="Q494" s="3"/>
      <c r="R494" s="3"/>
      <c r="S494" s="3"/>
      <c r="T494" s="3"/>
      <c r="U494" s="3"/>
      <c r="V494" s="3"/>
      <c r="W494" s="3"/>
      <c r="X494" s="3"/>
      <c r="Y494" s="3"/>
      <c r="Z494" s="3"/>
    </row>
    <row r="495" ht="14.25" customHeight="1">
      <c r="A495" s="1"/>
      <c r="B495" s="1"/>
      <c r="C495" s="1"/>
      <c r="D495" s="1"/>
      <c r="E495" s="1"/>
      <c r="F495" s="1"/>
      <c r="G495" s="1"/>
      <c r="H495" s="1"/>
      <c r="I495" s="1"/>
      <c r="J495" s="1"/>
      <c r="K495" s="1"/>
      <c r="L495" s="1"/>
      <c r="M495" s="1"/>
      <c r="N495" s="1"/>
      <c r="O495" s="1"/>
      <c r="P495" s="1"/>
      <c r="Q495" s="3"/>
      <c r="R495" s="3"/>
      <c r="S495" s="3"/>
      <c r="T495" s="3"/>
      <c r="U495" s="3"/>
      <c r="V495" s="3"/>
      <c r="W495" s="3"/>
      <c r="X495" s="3"/>
      <c r="Y495" s="3"/>
      <c r="Z495" s="3"/>
    </row>
    <row r="496" ht="14.25" customHeight="1">
      <c r="A496" s="1"/>
      <c r="B496" s="1"/>
      <c r="C496" s="1"/>
      <c r="D496" s="1"/>
      <c r="E496" s="1"/>
      <c r="F496" s="1"/>
      <c r="G496" s="1"/>
      <c r="H496" s="1"/>
      <c r="I496" s="1"/>
      <c r="J496" s="1"/>
      <c r="K496" s="1"/>
      <c r="L496" s="1"/>
      <c r="M496" s="1"/>
      <c r="N496" s="1"/>
      <c r="O496" s="1"/>
      <c r="P496" s="1"/>
      <c r="Q496" s="3"/>
      <c r="R496" s="3"/>
      <c r="S496" s="3"/>
      <c r="T496" s="3"/>
      <c r="U496" s="3"/>
      <c r="V496" s="3"/>
      <c r="W496" s="3"/>
      <c r="X496" s="3"/>
      <c r="Y496" s="3"/>
      <c r="Z496" s="3"/>
    </row>
    <row r="497" ht="14.25" customHeight="1">
      <c r="A497" s="1"/>
      <c r="B497" s="1"/>
      <c r="C497" s="1"/>
      <c r="D497" s="1"/>
      <c r="E497" s="1"/>
      <c r="F497" s="1"/>
      <c r="G497" s="1"/>
      <c r="H497" s="1"/>
      <c r="I497" s="1"/>
      <c r="J497" s="1"/>
      <c r="K497" s="1"/>
      <c r="L497" s="1"/>
      <c r="M497" s="1"/>
      <c r="N497" s="1"/>
      <c r="O497" s="1"/>
      <c r="P497" s="1"/>
      <c r="Q497" s="3"/>
      <c r="R497" s="3"/>
      <c r="S497" s="3"/>
      <c r="T497" s="3"/>
      <c r="U497" s="3"/>
      <c r="V497" s="3"/>
      <c r="W497" s="3"/>
      <c r="X497" s="3"/>
      <c r="Y497" s="3"/>
      <c r="Z497" s="3"/>
    </row>
    <row r="498" ht="14.25" customHeight="1">
      <c r="A498" s="1"/>
      <c r="B498" s="1"/>
      <c r="C498" s="1"/>
      <c r="D498" s="1"/>
      <c r="E498" s="1"/>
      <c r="F498" s="1"/>
      <c r="G498" s="1"/>
      <c r="H498" s="1"/>
      <c r="I498" s="1"/>
      <c r="J498" s="1"/>
      <c r="K498" s="1"/>
      <c r="L498" s="1"/>
      <c r="M498" s="1"/>
      <c r="N498" s="1"/>
      <c r="O498" s="1"/>
      <c r="P498" s="1"/>
      <c r="Q498" s="3"/>
      <c r="R498" s="3"/>
      <c r="S498" s="3"/>
      <c r="T498" s="3"/>
      <c r="U498" s="3"/>
      <c r="V498" s="3"/>
      <c r="W498" s="3"/>
      <c r="X498" s="3"/>
      <c r="Y498" s="3"/>
      <c r="Z498" s="3"/>
    </row>
    <row r="499" ht="14.25" customHeight="1">
      <c r="A499" s="1"/>
      <c r="B499" s="1"/>
      <c r="C499" s="1"/>
      <c r="D499" s="1"/>
      <c r="E499" s="1"/>
      <c r="F499" s="1"/>
      <c r="G499" s="1"/>
      <c r="H499" s="1"/>
      <c r="I499" s="1"/>
      <c r="J499" s="1"/>
      <c r="K499" s="1"/>
      <c r="L499" s="1"/>
      <c r="M499" s="1"/>
      <c r="N499" s="1"/>
      <c r="O499" s="1"/>
      <c r="P499" s="1"/>
      <c r="Q499" s="3"/>
      <c r="R499" s="3"/>
      <c r="S499" s="3"/>
      <c r="T499" s="3"/>
      <c r="U499" s="3"/>
      <c r="V499" s="3"/>
      <c r="W499" s="3"/>
      <c r="X499" s="3"/>
      <c r="Y499" s="3"/>
      <c r="Z499" s="3"/>
    </row>
    <row r="500" ht="14.25" customHeight="1">
      <c r="A500" s="1"/>
      <c r="B500" s="1"/>
      <c r="C500" s="1"/>
      <c r="D500" s="1"/>
      <c r="E500" s="1"/>
      <c r="F500" s="1"/>
      <c r="G500" s="1"/>
      <c r="H500" s="1"/>
      <c r="I500" s="1"/>
      <c r="J500" s="1"/>
      <c r="K500" s="1"/>
      <c r="L500" s="1"/>
      <c r="M500" s="1"/>
      <c r="N500" s="1"/>
      <c r="O500" s="1"/>
      <c r="P500" s="1"/>
      <c r="Q500" s="3"/>
      <c r="R500" s="3"/>
      <c r="S500" s="3"/>
      <c r="T500" s="3"/>
      <c r="U500" s="3"/>
      <c r="V500" s="3"/>
      <c r="W500" s="3"/>
      <c r="X500" s="3"/>
      <c r="Y500" s="3"/>
      <c r="Z500" s="3"/>
    </row>
    <row r="501" ht="14.25" customHeight="1">
      <c r="A501" s="1"/>
      <c r="B501" s="1"/>
      <c r="C501" s="1"/>
      <c r="D501" s="1"/>
      <c r="E501" s="1"/>
      <c r="F501" s="1"/>
      <c r="G501" s="1"/>
      <c r="H501" s="1"/>
      <c r="I501" s="1"/>
      <c r="J501" s="1"/>
      <c r="K501" s="1"/>
      <c r="L501" s="1"/>
      <c r="M501" s="1"/>
      <c r="N501" s="1"/>
      <c r="O501" s="1"/>
      <c r="P501" s="1"/>
      <c r="Q501" s="3"/>
      <c r="R501" s="3"/>
      <c r="S501" s="3"/>
      <c r="T501" s="3"/>
      <c r="U501" s="3"/>
      <c r="V501" s="3"/>
      <c r="W501" s="3"/>
      <c r="X501" s="3"/>
      <c r="Y501" s="3"/>
      <c r="Z501" s="3"/>
    </row>
    <row r="502" ht="14.25" customHeight="1">
      <c r="A502" s="1"/>
      <c r="B502" s="1"/>
      <c r="C502" s="1"/>
      <c r="D502" s="1"/>
      <c r="E502" s="1"/>
      <c r="F502" s="1"/>
      <c r="G502" s="1"/>
      <c r="H502" s="1"/>
      <c r="I502" s="1"/>
      <c r="J502" s="1"/>
      <c r="K502" s="1"/>
      <c r="L502" s="1"/>
      <c r="M502" s="1"/>
      <c r="N502" s="1"/>
      <c r="O502" s="1"/>
      <c r="P502" s="1"/>
      <c r="Q502" s="3"/>
      <c r="R502" s="3"/>
      <c r="S502" s="3"/>
      <c r="T502" s="3"/>
      <c r="U502" s="3"/>
      <c r="V502" s="3"/>
      <c r="W502" s="3"/>
      <c r="X502" s="3"/>
      <c r="Y502" s="3"/>
      <c r="Z502" s="3"/>
    </row>
    <row r="503" ht="14.25" customHeight="1">
      <c r="A503" s="1"/>
      <c r="B503" s="1"/>
      <c r="C503" s="1"/>
      <c r="D503" s="1"/>
      <c r="E503" s="1"/>
      <c r="F503" s="1"/>
      <c r="G503" s="1"/>
      <c r="H503" s="1"/>
      <c r="I503" s="1"/>
      <c r="J503" s="1"/>
      <c r="K503" s="1"/>
      <c r="L503" s="1"/>
      <c r="M503" s="1"/>
      <c r="N503" s="1"/>
      <c r="O503" s="1"/>
      <c r="P503" s="1"/>
      <c r="Q503" s="3"/>
      <c r="R503" s="3"/>
      <c r="S503" s="3"/>
      <c r="T503" s="3"/>
      <c r="U503" s="3"/>
      <c r="V503" s="3"/>
      <c r="W503" s="3"/>
      <c r="X503" s="3"/>
      <c r="Y503" s="3"/>
      <c r="Z503" s="3"/>
    </row>
    <row r="504" ht="14.25" customHeight="1">
      <c r="A504" s="1"/>
      <c r="B504" s="1"/>
      <c r="C504" s="1"/>
      <c r="D504" s="1"/>
      <c r="E504" s="1"/>
      <c r="F504" s="1"/>
      <c r="G504" s="1"/>
      <c r="H504" s="1"/>
      <c r="I504" s="1"/>
      <c r="J504" s="1"/>
      <c r="K504" s="1"/>
      <c r="L504" s="1"/>
      <c r="M504" s="1"/>
      <c r="N504" s="1"/>
      <c r="O504" s="1"/>
      <c r="P504" s="1"/>
      <c r="Q504" s="3"/>
      <c r="R504" s="3"/>
      <c r="S504" s="3"/>
      <c r="T504" s="3"/>
      <c r="U504" s="3"/>
      <c r="V504" s="3"/>
      <c r="W504" s="3"/>
      <c r="X504" s="3"/>
      <c r="Y504" s="3"/>
      <c r="Z504" s="3"/>
    </row>
    <row r="505" ht="14.25" customHeight="1">
      <c r="A505" s="1"/>
      <c r="B505" s="1"/>
      <c r="C505" s="1"/>
      <c r="D505" s="1"/>
      <c r="E505" s="1"/>
      <c r="F505" s="1"/>
      <c r="G505" s="1"/>
      <c r="H505" s="1"/>
      <c r="I505" s="1"/>
      <c r="J505" s="1"/>
      <c r="K505" s="1"/>
      <c r="L505" s="1"/>
      <c r="M505" s="1"/>
      <c r="N505" s="1"/>
      <c r="O505" s="1"/>
      <c r="P505" s="1"/>
      <c r="Q505" s="3"/>
      <c r="R505" s="3"/>
      <c r="S505" s="3"/>
      <c r="T505" s="3"/>
      <c r="U505" s="3"/>
      <c r="V505" s="3"/>
      <c r="W505" s="3"/>
      <c r="X505" s="3"/>
      <c r="Y505" s="3"/>
      <c r="Z505" s="3"/>
    </row>
    <row r="506" ht="14.25" customHeight="1">
      <c r="A506" s="1"/>
      <c r="B506" s="1"/>
      <c r="C506" s="1"/>
      <c r="D506" s="1"/>
      <c r="E506" s="1"/>
      <c r="F506" s="1"/>
      <c r="G506" s="1"/>
      <c r="H506" s="1"/>
      <c r="I506" s="1"/>
      <c r="J506" s="1"/>
      <c r="K506" s="1"/>
      <c r="L506" s="1"/>
      <c r="M506" s="1"/>
      <c r="N506" s="1"/>
      <c r="O506" s="1"/>
      <c r="P506" s="1"/>
      <c r="Q506" s="3"/>
      <c r="R506" s="3"/>
      <c r="S506" s="3"/>
      <c r="T506" s="3"/>
      <c r="U506" s="3"/>
      <c r="V506" s="3"/>
      <c r="W506" s="3"/>
      <c r="X506" s="3"/>
      <c r="Y506" s="3"/>
      <c r="Z506" s="3"/>
    </row>
    <row r="507" ht="14.25" customHeight="1">
      <c r="A507" s="1"/>
      <c r="B507" s="1"/>
      <c r="C507" s="1"/>
      <c r="D507" s="1"/>
      <c r="E507" s="1"/>
      <c r="F507" s="1"/>
      <c r="G507" s="1"/>
      <c r="H507" s="1"/>
      <c r="I507" s="1"/>
      <c r="J507" s="1"/>
      <c r="K507" s="1"/>
      <c r="L507" s="1"/>
      <c r="M507" s="1"/>
      <c r="N507" s="1"/>
      <c r="O507" s="1"/>
      <c r="P507" s="1"/>
      <c r="Q507" s="3"/>
      <c r="R507" s="3"/>
      <c r="S507" s="3"/>
      <c r="T507" s="3"/>
      <c r="U507" s="3"/>
      <c r="V507" s="3"/>
      <c r="W507" s="3"/>
      <c r="X507" s="3"/>
      <c r="Y507" s="3"/>
      <c r="Z507" s="3"/>
    </row>
    <row r="508" ht="14.25" customHeight="1">
      <c r="A508" s="1"/>
      <c r="B508" s="1"/>
      <c r="C508" s="1"/>
      <c r="D508" s="1"/>
      <c r="E508" s="1"/>
      <c r="F508" s="1"/>
      <c r="G508" s="1"/>
      <c r="H508" s="1"/>
      <c r="I508" s="1"/>
      <c r="J508" s="1"/>
      <c r="K508" s="1"/>
      <c r="L508" s="1"/>
      <c r="M508" s="1"/>
      <c r="N508" s="1"/>
      <c r="O508" s="1"/>
      <c r="P508" s="1"/>
      <c r="Q508" s="3"/>
      <c r="R508" s="3"/>
      <c r="S508" s="3"/>
      <c r="T508" s="3"/>
      <c r="U508" s="3"/>
      <c r="V508" s="3"/>
      <c r="W508" s="3"/>
      <c r="X508" s="3"/>
      <c r="Y508" s="3"/>
      <c r="Z508" s="3"/>
    </row>
    <row r="509" ht="14.25" customHeight="1">
      <c r="A509" s="1"/>
      <c r="B509" s="1"/>
      <c r="C509" s="1"/>
      <c r="D509" s="1"/>
      <c r="E509" s="1"/>
      <c r="F509" s="1"/>
      <c r="G509" s="1"/>
      <c r="H509" s="1"/>
      <c r="I509" s="1"/>
      <c r="J509" s="1"/>
      <c r="K509" s="1"/>
      <c r="L509" s="1"/>
      <c r="M509" s="1"/>
      <c r="N509" s="1"/>
      <c r="O509" s="1"/>
      <c r="P509" s="1"/>
      <c r="Q509" s="3"/>
      <c r="R509" s="3"/>
      <c r="S509" s="3"/>
      <c r="T509" s="3"/>
      <c r="U509" s="3"/>
      <c r="V509" s="3"/>
      <c r="W509" s="3"/>
      <c r="X509" s="3"/>
      <c r="Y509" s="3"/>
      <c r="Z509" s="3"/>
    </row>
    <row r="510" ht="14.25" customHeight="1">
      <c r="A510" s="1"/>
      <c r="B510" s="1"/>
      <c r="C510" s="1"/>
      <c r="D510" s="1"/>
      <c r="E510" s="1"/>
      <c r="F510" s="1"/>
      <c r="G510" s="1"/>
      <c r="H510" s="1"/>
      <c r="I510" s="1"/>
      <c r="J510" s="1"/>
      <c r="K510" s="1"/>
      <c r="L510" s="1"/>
      <c r="M510" s="1"/>
      <c r="N510" s="1"/>
      <c r="O510" s="1"/>
      <c r="P510" s="1"/>
      <c r="Q510" s="3"/>
      <c r="R510" s="3"/>
      <c r="S510" s="3"/>
      <c r="T510" s="3"/>
      <c r="U510" s="3"/>
      <c r="V510" s="3"/>
      <c r="W510" s="3"/>
      <c r="X510" s="3"/>
      <c r="Y510" s="3"/>
      <c r="Z510" s="3"/>
    </row>
    <row r="511" ht="14.25" customHeight="1">
      <c r="A511" s="1"/>
      <c r="B511" s="1"/>
      <c r="C511" s="1"/>
      <c r="D511" s="1"/>
      <c r="E511" s="1"/>
      <c r="F511" s="1"/>
      <c r="G511" s="1"/>
      <c r="H511" s="1"/>
      <c r="I511" s="1"/>
      <c r="J511" s="1"/>
      <c r="K511" s="1"/>
      <c r="L511" s="1"/>
      <c r="M511" s="1"/>
      <c r="N511" s="1"/>
      <c r="O511" s="1"/>
      <c r="P511" s="1"/>
      <c r="Q511" s="3"/>
      <c r="R511" s="3"/>
      <c r="S511" s="3"/>
      <c r="T511" s="3"/>
      <c r="U511" s="3"/>
      <c r="V511" s="3"/>
      <c r="W511" s="3"/>
      <c r="X511" s="3"/>
      <c r="Y511" s="3"/>
      <c r="Z511" s="3"/>
    </row>
    <row r="512" ht="14.25" customHeight="1">
      <c r="A512" s="1"/>
      <c r="B512" s="1"/>
      <c r="C512" s="1"/>
      <c r="D512" s="1"/>
      <c r="E512" s="1"/>
      <c r="F512" s="1"/>
      <c r="G512" s="1"/>
      <c r="H512" s="1"/>
      <c r="I512" s="1"/>
      <c r="J512" s="1"/>
      <c r="K512" s="1"/>
      <c r="L512" s="1"/>
      <c r="M512" s="1"/>
      <c r="N512" s="1"/>
      <c r="O512" s="1"/>
      <c r="P512" s="1"/>
      <c r="Q512" s="3"/>
      <c r="R512" s="3"/>
      <c r="S512" s="3"/>
      <c r="T512" s="3"/>
      <c r="U512" s="3"/>
      <c r="V512" s="3"/>
      <c r="W512" s="3"/>
      <c r="X512" s="3"/>
      <c r="Y512" s="3"/>
      <c r="Z512" s="3"/>
    </row>
    <row r="513" ht="14.25" customHeight="1">
      <c r="A513" s="1"/>
      <c r="B513" s="1"/>
      <c r="C513" s="1"/>
      <c r="D513" s="1"/>
      <c r="E513" s="1"/>
      <c r="F513" s="1"/>
      <c r="G513" s="1"/>
      <c r="H513" s="1"/>
      <c r="I513" s="1"/>
      <c r="J513" s="1"/>
      <c r="K513" s="1"/>
      <c r="L513" s="1"/>
      <c r="M513" s="1"/>
      <c r="N513" s="1"/>
      <c r="O513" s="1"/>
      <c r="P513" s="1"/>
      <c r="Q513" s="3"/>
      <c r="R513" s="3"/>
      <c r="S513" s="3"/>
      <c r="T513" s="3"/>
      <c r="U513" s="3"/>
      <c r="V513" s="3"/>
      <c r="W513" s="3"/>
      <c r="X513" s="3"/>
      <c r="Y513" s="3"/>
      <c r="Z513" s="3"/>
    </row>
    <row r="514" ht="14.25" customHeight="1">
      <c r="A514" s="1"/>
      <c r="B514" s="1"/>
      <c r="C514" s="1"/>
      <c r="D514" s="1"/>
      <c r="E514" s="1"/>
      <c r="F514" s="1"/>
      <c r="G514" s="1"/>
      <c r="H514" s="1"/>
      <c r="I514" s="1"/>
      <c r="J514" s="1"/>
      <c r="K514" s="1"/>
      <c r="L514" s="1"/>
      <c r="M514" s="1"/>
      <c r="N514" s="1"/>
      <c r="O514" s="1"/>
      <c r="P514" s="1"/>
      <c r="Q514" s="3"/>
      <c r="R514" s="3"/>
      <c r="S514" s="3"/>
      <c r="T514" s="3"/>
      <c r="U514" s="3"/>
      <c r="V514" s="3"/>
      <c r="W514" s="3"/>
      <c r="X514" s="3"/>
      <c r="Y514" s="3"/>
      <c r="Z514" s="3"/>
    </row>
    <row r="515" ht="14.25" customHeight="1">
      <c r="A515" s="1"/>
      <c r="B515" s="1"/>
      <c r="C515" s="1"/>
      <c r="D515" s="1"/>
      <c r="E515" s="1"/>
      <c r="F515" s="1"/>
      <c r="G515" s="1"/>
      <c r="H515" s="1"/>
      <c r="I515" s="1"/>
      <c r="J515" s="1"/>
      <c r="K515" s="1"/>
      <c r="L515" s="1"/>
      <c r="M515" s="1"/>
      <c r="N515" s="1"/>
      <c r="O515" s="1"/>
      <c r="P515" s="1"/>
      <c r="Q515" s="3"/>
      <c r="R515" s="3"/>
      <c r="S515" s="3"/>
      <c r="T515" s="3"/>
      <c r="U515" s="3"/>
      <c r="V515" s="3"/>
      <c r="W515" s="3"/>
      <c r="X515" s="3"/>
      <c r="Y515" s="3"/>
      <c r="Z515" s="3"/>
    </row>
    <row r="516" ht="14.25" customHeight="1">
      <c r="A516" s="1"/>
      <c r="B516" s="1"/>
      <c r="C516" s="1"/>
      <c r="D516" s="1"/>
      <c r="E516" s="1"/>
      <c r="F516" s="1"/>
      <c r="G516" s="1"/>
      <c r="H516" s="1"/>
      <c r="I516" s="1"/>
      <c r="J516" s="1"/>
      <c r="K516" s="1"/>
      <c r="L516" s="1"/>
      <c r="M516" s="1"/>
      <c r="N516" s="1"/>
      <c r="O516" s="1"/>
      <c r="P516" s="1"/>
      <c r="Q516" s="3"/>
      <c r="R516" s="3"/>
      <c r="S516" s="3"/>
      <c r="T516" s="3"/>
      <c r="U516" s="3"/>
      <c r="V516" s="3"/>
      <c r="W516" s="3"/>
      <c r="X516" s="3"/>
      <c r="Y516" s="3"/>
      <c r="Z516" s="3"/>
    </row>
    <row r="517" ht="14.25" customHeight="1">
      <c r="A517" s="1"/>
      <c r="B517" s="1"/>
      <c r="C517" s="1"/>
      <c r="D517" s="1"/>
      <c r="E517" s="1"/>
      <c r="F517" s="1"/>
      <c r="G517" s="1"/>
      <c r="H517" s="1"/>
      <c r="I517" s="1"/>
      <c r="J517" s="1"/>
      <c r="K517" s="1"/>
      <c r="L517" s="1"/>
      <c r="M517" s="1"/>
      <c r="N517" s="1"/>
      <c r="O517" s="1"/>
      <c r="P517" s="1"/>
      <c r="Q517" s="3"/>
      <c r="R517" s="3"/>
      <c r="S517" s="3"/>
      <c r="T517" s="3"/>
      <c r="U517" s="3"/>
      <c r="V517" s="3"/>
      <c r="W517" s="3"/>
      <c r="X517" s="3"/>
      <c r="Y517" s="3"/>
      <c r="Z517" s="3"/>
    </row>
    <row r="518" ht="14.25" customHeight="1">
      <c r="A518" s="1"/>
      <c r="B518" s="1"/>
      <c r="C518" s="1"/>
      <c r="D518" s="1"/>
      <c r="E518" s="1"/>
      <c r="F518" s="1"/>
      <c r="G518" s="1"/>
      <c r="H518" s="1"/>
      <c r="I518" s="1"/>
      <c r="J518" s="1"/>
      <c r="K518" s="1"/>
      <c r="L518" s="1"/>
      <c r="M518" s="1"/>
      <c r="N518" s="1"/>
      <c r="O518" s="1"/>
      <c r="P518" s="1"/>
      <c r="Q518" s="3"/>
      <c r="R518" s="3"/>
      <c r="S518" s="3"/>
      <c r="T518" s="3"/>
      <c r="U518" s="3"/>
      <c r="V518" s="3"/>
      <c r="W518" s="3"/>
      <c r="X518" s="3"/>
      <c r="Y518" s="3"/>
      <c r="Z518" s="3"/>
    </row>
    <row r="519" ht="14.25" customHeight="1">
      <c r="A519" s="1"/>
      <c r="B519" s="1"/>
      <c r="C519" s="1"/>
      <c r="D519" s="1"/>
      <c r="E519" s="1"/>
      <c r="F519" s="1"/>
      <c r="G519" s="1"/>
      <c r="H519" s="1"/>
      <c r="I519" s="1"/>
      <c r="J519" s="1"/>
      <c r="K519" s="1"/>
      <c r="L519" s="1"/>
      <c r="M519" s="1"/>
      <c r="N519" s="1"/>
      <c r="O519" s="1"/>
      <c r="P519" s="1"/>
      <c r="Q519" s="3"/>
      <c r="R519" s="3"/>
      <c r="S519" s="3"/>
      <c r="T519" s="3"/>
      <c r="U519" s="3"/>
      <c r="V519" s="3"/>
      <c r="W519" s="3"/>
      <c r="X519" s="3"/>
      <c r="Y519" s="3"/>
      <c r="Z519" s="3"/>
    </row>
    <row r="520" ht="14.25" customHeight="1">
      <c r="A520" s="1"/>
      <c r="B520" s="1"/>
      <c r="C520" s="1"/>
      <c r="D520" s="1"/>
      <c r="E520" s="1"/>
      <c r="F520" s="1"/>
      <c r="G520" s="1"/>
      <c r="H520" s="1"/>
      <c r="I520" s="1"/>
      <c r="J520" s="1"/>
      <c r="K520" s="1"/>
      <c r="L520" s="1"/>
      <c r="M520" s="1"/>
      <c r="N520" s="1"/>
      <c r="O520" s="1"/>
      <c r="P520" s="1"/>
      <c r="Q520" s="3"/>
      <c r="R520" s="3"/>
      <c r="S520" s="3"/>
      <c r="T520" s="3"/>
      <c r="U520" s="3"/>
      <c r="V520" s="3"/>
      <c r="W520" s="3"/>
      <c r="X520" s="3"/>
      <c r="Y520" s="3"/>
      <c r="Z520" s="3"/>
    </row>
    <row r="521" ht="14.25" customHeight="1">
      <c r="A521" s="1"/>
      <c r="B521" s="1"/>
      <c r="C521" s="1"/>
      <c r="D521" s="1"/>
      <c r="E521" s="1"/>
      <c r="F521" s="1"/>
      <c r="G521" s="1"/>
      <c r="H521" s="1"/>
      <c r="I521" s="1"/>
      <c r="J521" s="1"/>
      <c r="K521" s="1"/>
      <c r="L521" s="1"/>
      <c r="M521" s="1"/>
      <c r="N521" s="1"/>
      <c r="O521" s="1"/>
      <c r="P521" s="1"/>
      <c r="Q521" s="3"/>
      <c r="R521" s="3"/>
      <c r="S521" s="3"/>
      <c r="T521" s="3"/>
      <c r="U521" s="3"/>
      <c r="V521" s="3"/>
      <c r="W521" s="3"/>
      <c r="X521" s="3"/>
      <c r="Y521" s="3"/>
      <c r="Z521" s="3"/>
    </row>
    <row r="522" ht="14.25" customHeight="1">
      <c r="A522" s="1"/>
      <c r="B522" s="1"/>
      <c r="C522" s="1"/>
      <c r="D522" s="1"/>
      <c r="E522" s="1"/>
      <c r="F522" s="1"/>
      <c r="G522" s="1"/>
      <c r="H522" s="1"/>
      <c r="I522" s="1"/>
      <c r="J522" s="1"/>
      <c r="K522" s="1"/>
      <c r="L522" s="1"/>
      <c r="M522" s="1"/>
      <c r="N522" s="1"/>
      <c r="O522" s="1"/>
      <c r="P522" s="1"/>
      <c r="Q522" s="3"/>
      <c r="R522" s="3"/>
      <c r="S522" s="3"/>
      <c r="T522" s="3"/>
      <c r="U522" s="3"/>
      <c r="V522" s="3"/>
      <c r="W522" s="3"/>
      <c r="X522" s="3"/>
      <c r="Y522" s="3"/>
      <c r="Z522" s="3"/>
    </row>
    <row r="523" ht="14.25" customHeight="1">
      <c r="A523" s="1"/>
      <c r="B523" s="1"/>
      <c r="C523" s="1"/>
      <c r="D523" s="1"/>
      <c r="E523" s="1"/>
      <c r="F523" s="1"/>
      <c r="G523" s="1"/>
      <c r="H523" s="1"/>
      <c r="I523" s="1"/>
      <c r="J523" s="1"/>
      <c r="K523" s="1"/>
      <c r="L523" s="1"/>
      <c r="M523" s="1"/>
      <c r="N523" s="1"/>
      <c r="O523" s="1"/>
      <c r="P523" s="1"/>
      <c r="Q523" s="3"/>
      <c r="R523" s="3"/>
      <c r="S523" s="3"/>
      <c r="T523" s="3"/>
      <c r="U523" s="3"/>
      <c r="V523" s="3"/>
      <c r="W523" s="3"/>
      <c r="X523" s="3"/>
      <c r="Y523" s="3"/>
      <c r="Z523" s="3"/>
    </row>
    <row r="524" ht="14.25" customHeight="1">
      <c r="A524" s="1"/>
      <c r="B524" s="1"/>
      <c r="C524" s="1"/>
      <c r="D524" s="1"/>
      <c r="E524" s="1"/>
      <c r="F524" s="1"/>
      <c r="G524" s="1"/>
      <c r="H524" s="1"/>
      <c r="I524" s="1"/>
      <c r="J524" s="1"/>
      <c r="K524" s="1"/>
      <c r="L524" s="1"/>
      <c r="M524" s="1"/>
      <c r="N524" s="1"/>
      <c r="O524" s="1"/>
      <c r="P524" s="1"/>
      <c r="Q524" s="3"/>
      <c r="R524" s="3"/>
      <c r="S524" s="3"/>
      <c r="T524" s="3"/>
      <c r="U524" s="3"/>
      <c r="V524" s="3"/>
      <c r="W524" s="3"/>
      <c r="X524" s="3"/>
      <c r="Y524" s="3"/>
      <c r="Z524" s="3"/>
    </row>
    <row r="525" ht="14.25" customHeight="1">
      <c r="A525" s="1"/>
      <c r="B525" s="1"/>
      <c r="C525" s="1"/>
      <c r="D525" s="1"/>
      <c r="E525" s="1"/>
      <c r="F525" s="1"/>
      <c r="G525" s="1"/>
      <c r="H525" s="1"/>
      <c r="I525" s="1"/>
      <c r="J525" s="1"/>
      <c r="K525" s="1"/>
      <c r="L525" s="1"/>
      <c r="M525" s="1"/>
      <c r="N525" s="1"/>
      <c r="O525" s="1"/>
      <c r="P525" s="1"/>
      <c r="Q525" s="3"/>
      <c r="R525" s="3"/>
      <c r="S525" s="3"/>
      <c r="T525" s="3"/>
      <c r="U525" s="3"/>
      <c r="V525" s="3"/>
      <c r="W525" s="3"/>
      <c r="X525" s="3"/>
      <c r="Y525" s="3"/>
      <c r="Z525" s="3"/>
    </row>
    <row r="526" ht="14.25" customHeight="1">
      <c r="A526" s="1"/>
      <c r="B526" s="1"/>
      <c r="C526" s="1"/>
      <c r="D526" s="1"/>
      <c r="E526" s="1"/>
      <c r="F526" s="1"/>
      <c r="G526" s="1"/>
      <c r="H526" s="1"/>
      <c r="I526" s="1"/>
      <c r="J526" s="1"/>
      <c r="K526" s="1"/>
      <c r="L526" s="1"/>
      <c r="M526" s="1"/>
      <c r="N526" s="1"/>
      <c r="O526" s="1"/>
      <c r="P526" s="1"/>
      <c r="Q526" s="3"/>
      <c r="R526" s="3"/>
      <c r="S526" s="3"/>
      <c r="T526" s="3"/>
      <c r="U526" s="3"/>
      <c r="V526" s="3"/>
      <c r="W526" s="3"/>
      <c r="X526" s="3"/>
      <c r="Y526" s="3"/>
      <c r="Z526" s="3"/>
    </row>
    <row r="527" ht="14.25" customHeight="1">
      <c r="A527" s="1"/>
      <c r="B527" s="1"/>
      <c r="C527" s="1"/>
      <c r="D527" s="1"/>
      <c r="E527" s="1"/>
      <c r="F527" s="1"/>
      <c r="G527" s="1"/>
      <c r="H527" s="1"/>
      <c r="I527" s="1"/>
      <c r="J527" s="1"/>
      <c r="K527" s="1"/>
      <c r="L527" s="1"/>
      <c r="M527" s="1"/>
      <c r="N527" s="1"/>
      <c r="O527" s="1"/>
      <c r="P527" s="1"/>
      <c r="Q527" s="3"/>
      <c r="R527" s="3"/>
      <c r="S527" s="3"/>
      <c r="T527" s="3"/>
      <c r="U527" s="3"/>
      <c r="V527" s="3"/>
      <c r="W527" s="3"/>
      <c r="X527" s="3"/>
      <c r="Y527" s="3"/>
      <c r="Z527" s="3"/>
    </row>
    <row r="528" ht="14.25" customHeight="1">
      <c r="A528" s="1"/>
      <c r="B528" s="1"/>
      <c r="C528" s="1"/>
      <c r="D528" s="1"/>
      <c r="E528" s="1"/>
      <c r="F528" s="1"/>
      <c r="G528" s="1"/>
      <c r="H528" s="1"/>
      <c r="I528" s="1"/>
      <c r="J528" s="1"/>
      <c r="K528" s="1"/>
      <c r="L528" s="1"/>
      <c r="M528" s="1"/>
      <c r="N528" s="1"/>
      <c r="O528" s="1"/>
      <c r="P528" s="1"/>
      <c r="Q528" s="3"/>
      <c r="R528" s="3"/>
      <c r="S528" s="3"/>
      <c r="T528" s="3"/>
      <c r="U528" s="3"/>
      <c r="V528" s="3"/>
      <c r="W528" s="3"/>
      <c r="X528" s="3"/>
      <c r="Y528" s="3"/>
      <c r="Z528" s="3"/>
    </row>
    <row r="529" ht="14.25" customHeight="1">
      <c r="A529" s="1"/>
      <c r="B529" s="1"/>
      <c r="C529" s="1"/>
      <c r="D529" s="1"/>
      <c r="E529" s="1"/>
      <c r="F529" s="1"/>
      <c r="G529" s="1"/>
      <c r="H529" s="1"/>
      <c r="I529" s="1"/>
      <c r="J529" s="1"/>
      <c r="K529" s="1"/>
      <c r="L529" s="1"/>
      <c r="M529" s="1"/>
      <c r="N529" s="1"/>
      <c r="O529" s="1"/>
      <c r="P529" s="1"/>
      <c r="Q529" s="3"/>
      <c r="R529" s="3"/>
      <c r="S529" s="3"/>
      <c r="T529" s="3"/>
      <c r="U529" s="3"/>
      <c r="V529" s="3"/>
      <c r="W529" s="3"/>
      <c r="X529" s="3"/>
      <c r="Y529" s="3"/>
      <c r="Z529" s="3"/>
    </row>
    <row r="530" ht="14.25" customHeight="1">
      <c r="A530" s="1"/>
      <c r="B530" s="1"/>
      <c r="C530" s="1"/>
      <c r="D530" s="1"/>
      <c r="E530" s="1"/>
      <c r="F530" s="1"/>
      <c r="G530" s="1"/>
      <c r="H530" s="1"/>
      <c r="I530" s="1"/>
      <c r="J530" s="1"/>
      <c r="K530" s="1"/>
      <c r="L530" s="1"/>
      <c r="M530" s="1"/>
      <c r="N530" s="1"/>
      <c r="O530" s="1"/>
      <c r="P530" s="1"/>
      <c r="Q530" s="3"/>
      <c r="R530" s="3"/>
      <c r="S530" s="3"/>
      <c r="T530" s="3"/>
      <c r="U530" s="3"/>
      <c r="V530" s="3"/>
      <c r="W530" s="3"/>
      <c r="X530" s="3"/>
      <c r="Y530" s="3"/>
      <c r="Z530" s="3"/>
    </row>
    <row r="531" ht="14.25" customHeight="1">
      <c r="A531" s="1"/>
      <c r="B531" s="1"/>
      <c r="C531" s="1"/>
      <c r="D531" s="1"/>
      <c r="E531" s="1"/>
      <c r="F531" s="1"/>
      <c r="G531" s="1"/>
      <c r="H531" s="1"/>
      <c r="I531" s="1"/>
      <c r="J531" s="1"/>
      <c r="K531" s="1"/>
      <c r="L531" s="1"/>
      <c r="M531" s="1"/>
      <c r="N531" s="1"/>
      <c r="O531" s="1"/>
      <c r="P531" s="1"/>
      <c r="Q531" s="3"/>
      <c r="R531" s="3"/>
      <c r="S531" s="3"/>
      <c r="T531" s="3"/>
      <c r="U531" s="3"/>
      <c r="V531" s="3"/>
      <c r="W531" s="3"/>
      <c r="X531" s="3"/>
      <c r="Y531" s="3"/>
      <c r="Z531" s="3"/>
    </row>
    <row r="532" ht="14.25" customHeight="1">
      <c r="A532" s="1"/>
      <c r="B532" s="1"/>
      <c r="C532" s="1"/>
      <c r="D532" s="1"/>
      <c r="E532" s="1"/>
      <c r="F532" s="1"/>
      <c r="G532" s="1"/>
      <c r="H532" s="1"/>
      <c r="I532" s="1"/>
      <c r="J532" s="1"/>
      <c r="K532" s="1"/>
      <c r="L532" s="1"/>
      <c r="M532" s="1"/>
      <c r="N532" s="1"/>
      <c r="O532" s="1"/>
      <c r="P532" s="1"/>
      <c r="Q532" s="3"/>
      <c r="R532" s="3"/>
      <c r="S532" s="3"/>
      <c r="T532" s="3"/>
      <c r="U532" s="3"/>
      <c r="V532" s="3"/>
      <c r="W532" s="3"/>
      <c r="X532" s="3"/>
      <c r="Y532" s="3"/>
      <c r="Z532" s="3"/>
    </row>
    <row r="533" ht="14.25" customHeight="1">
      <c r="A533" s="1"/>
      <c r="B533" s="1"/>
      <c r="C533" s="1"/>
      <c r="D533" s="1"/>
      <c r="E533" s="1"/>
      <c r="F533" s="1"/>
      <c r="G533" s="1"/>
      <c r="H533" s="1"/>
      <c r="I533" s="1"/>
      <c r="J533" s="1"/>
      <c r="K533" s="1"/>
      <c r="L533" s="1"/>
      <c r="M533" s="1"/>
      <c r="N533" s="1"/>
      <c r="O533" s="1"/>
      <c r="P533" s="1"/>
      <c r="Q533" s="3"/>
      <c r="R533" s="3"/>
      <c r="S533" s="3"/>
      <c r="T533" s="3"/>
      <c r="U533" s="3"/>
      <c r="V533" s="3"/>
      <c r="W533" s="3"/>
      <c r="X533" s="3"/>
      <c r="Y533" s="3"/>
      <c r="Z533" s="3"/>
    </row>
    <row r="534" ht="14.25" customHeight="1">
      <c r="A534" s="1"/>
      <c r="B534" s="1"/>
      <c r="C534" s="1"/>
      <c r="D534" s="1"/>
      <c r="E534" s="1"/>
      <c r="F534" s="1"/>
      <c r="G534" s="1"/>
      <c r="H534" s="1"/>
      <c r="I534" s="1"/>
      <c r="J534" s="1"/>
      <c r="K534" s="1"/>
      <c r="L534" s="1"/>
      <c r="M534" s="1"/>
      <c r="N534" s="1"/>
      <c r="O534" s="1"/>
      <c r="P534" s="1"/>
      <c r="Q534" s="3"/>
      <c r="R534" s="3"/>
      <c r="S534" s="3"/>
      <c r="T534" s="3"/>
      <c r="U534" s="3"/>
      <c r="V534" s="3"/>
      <c r="W534" s="3"/>
      <c r="X534" s="3"/>
      <c r="Y534" s="3"/>
      <c r="Z534" s="3"/>
    </row>
    <row r="535" ht="14.25" customHeight="1">
      <c r="A535" s="1"/>
      <c r="B535" s="1"/>
      <c r="C535" s="1"/>
      <c r="D535" s="1"/>
      <c r="E535" s="1"/>
      <c r="F535" s="1"/>
      <c r="G535" s="1"/>
      <c r="H535" s="1"/>
      <c r="I535" s="1"/>
      <c r="J535" s="1"/>
      <c r="K535" s="1"/>
      <c r="L535" s="1"/>
      <c r="M535" s="1"/>
      <c r="N535" s="1"/>
      <c r="O535" s="1"/>
      <c r="P535" s="1"/>
      <c r="Q535" s="3"/>
      <c r="R535" s="3"/>
      <c r="S535" s="3"/>
      <c r="T535" s="3"/>
      <c r="U535" s="3"/>
      <c r="V535" s="3"/>
      <c r="W535" s="3"/>
      <c r="X535" s="3"/>
      <c r="Y535" s="3"/>
      <c r="Z535" s="3"/>
    </row>
    <row r="536" ht="14.25" customHeight="1">
      <c r="A536" s="1"/>
      <c r="B536" s="1"/>
      <c r="C536" s="1"/>
      <c r="D536" s="1"/>
      <c r="E536" s="1"/>
      <c r="F536" s="1"/>
      <c r="G536" s="1"/>
      <c r="H536" s="1"/>
      <c r="I536" s="1"/>
      <c r="J536" s="1"/>
      <c r="K536" s="1"/>
      <c r="L536" s="1"/>
      <c r="M536" s="1"/>
      <c r="N536" s="1"/>
      <c r="O536" s="1"/>
      <c r="P536" s="1"/>
      <c r="Q536" s="3"/>
      <c r="R536" s="3"/>
      <c r="S536" s="3"/>
      <c r="T536" s="3"/>
      <c r="U536" s="3"/>
      <c r="V536" s="3"/>
      <c r="W536" s="3"/>
      <c r="X536" s="3"/>
      <c r="Y536" s="3"/>
      <c r="Z536" s="3"/>
    </row>
    <row r="537" ht="14.25" customHeight="1">
      <c r="A537" s="1"/>
      <c r="B537" s="1"/>
      <c r="C537" s="1"/>
      <c r="D537" s="1"/>
      <c r="E537" s="1"/>
      <c r="F537" s="1"/>
      <c r="G537" s="1"/>
      <c r="H537" s="1"/>
      <c r="I537" s="1"/>
      <c r="J537" s="1"/>
      <c r="K537" s="1"/>
      <c r="L537" s="1"/>
      <c r="M537" s="1"/>
      <c r="N537" s="1"/>
      <c r="O537" s="1"/>
      <c r="P537" s="1"/>
      <c r="Q537" s="3"/>
      <c r="R537" s="3"/>
      <c r="S537" s="3"/>
      <c r="T537" s="3"/>
      <c r="U537" s="3"/>
      <c r="V537" s="3"/>
      <c r="W537" s="3"/>
      <c r="X537" s="3"/>
      <c r="Y537" s="3"/>
      <c r="Z537" s="3"/>
    </row>
    <row r="538" ht="14.25" customHeight="1">
      <c r="A538" s="1"/>
      <c r="B538" s="1"/>
      <c r="C538" s="1"/>
      <c r="D538" s="1"/>
      <c r="E538" s="1"/>
      <c r="F538" s="1"/>
      <c r="G538" s="1"/>
      <c r="H538" s="1"/>
      <c r="I538" s="1"/>
      <c r="J538" s="1"/>
      <c r="K538" s="1"/>
      <c r="L538" s="1"/>
      <c r="M538" s="1"/>
      <c r="N538" s="1"/>
      <c r="O538" s="1"/>
      <c r="P538" s="1"/>
      <c r="Q538" s="3"/>
      <c r="R538" s="3"/>
      <c r="S538" s="3"/>
      <c r="T538" s="3"/>
      <c r="U538" s="3"/>
      <c r="V538" s="3"/>
      <c r="W538" s="3"/>
      <c r="X538" s="3"/>
      <c r="Y538" s="3"/>
      <c r="Z538" s="3"/>
    </row>
    <row r="539" ht="14.25" customHeight="1">
      <c r="A539" s="1"/>
      <c r="B539" s="1"/>
      <c r="C539" s="1"/>
      <c r="D539" s="1"/>
      <c r="E539" s="1"/>
      <c r="F539" s="1"/>
      <c r="G539" s="1"/>
      <c r="H539" s="1"/>
      <c r="I539" s="1"/>
      <c r="J539" s="1"/>
      <c r="K539" s="1"/>
      <c r="L539" s="1"/>
      <c r="M539" s="1"/>
      <c r="N539" s="1"/>
      <c r="O539" s="1"/>
      <c r="P539" s="1"/>
      <c r="Q539" s="3"/>
      <c r="R539" s="3"/>
      <c r="S539" s="3"/>
      <c r="T539" s="3"/>
      <c r="U539" s="3"/>
      <c r="V539" s="3"/>
      <c r="W539" s="3"/>
      <c r="X539" s="3"/>
      <c r="Y539" s="3"/>
      <c r="Z539" s="3"/>
    </row>
    <row r="540" ht="14.25" customHeight="1">
      <c r="A540" s="1"/>
      <c r="B540" s="1"/>
      <c r="C540" s="1"/>
      <c r="D540" s="1"/>
      <c r="E540" s="1"/>
      <c r="F540" s="1"/>
      <c r="G540" s="1"/>
      <c r="H540" s="1"/>
      <c r="I540" s="1"/>
      <c r="J540" s="1"/>
      <c r="K540" s="1"/>
      <c r="L540" s="1"/>
      <c r="M540" s="1"/>
      <c r="N540" s="1"/>
      <c r="O540" s="1"/>
      <c r="P540" s="1"/>
      <c r="Q540" s="3"/>
      <c r="R540" s="3"/>
      <c r="S540" s="3"/>
      <c r="T540" s="3"/>
      <c r="U540" s="3"/>
      <c r="V540" s="3"/>
      <c r="W540" s="3"/>
      <c r="X540" s="3"/>
      <c r="Y540" s="3"/>
      <c r="Z540" s="3"/>
    </row>
    <row r="541" ht="14.25" customHeight="1">
      <c r="A541" s="1"/>
      <c r="B541" s="1"/>
      <c r="C541" s="1"/>
      <c r="D541" s="1"/>
      <c r="E541" s="1"/>
      <c r="F541" s="1"/>
      <c r="G541" s="1"/>
      <c r="H541" s="1"/>
      <c r="I541" s="1"/>
      <c r="J541" s="1"/>
      <c r="K541" s="1"/>
      <c r="L541" s="1"/>
      <c r="M541" s="1"/>
      <c r="N541" s="1"/>
      <c r="O541" s="1"/>
      <c r="P541" s="1"/>
      <c r="Q541" s="3"/>
      <c r="R541" s="3"/>
      <c r="S541" s="3"/>
      <c r="T541" s="3"/>
      <c r="U541" s="3"/>
      <c r="V541" s="3"/>
      <c r="W541" s="3"/>
      <c r="X541" s="3"/>
      <c r="Y541" s="3"/>
      <c r="Z541" s="3"/>
    </row>
    <row r="542" ht="14.25" customHeight="1">
      <c r="A542" s="1"/>
      <c r="B542" s="1"/>
      <c r="C542" s="1"/>
      <c r="D542" s="1"/>
      <c r="E542" s="1"/>
      <c r="F542" s="1"/>
      <c r="G542" s="1"/>
      <c r="H542" s="1"/>
      <c r="I542" s="1"/>
      <c r="J542" s="1"/>
      <c r="K542" s="1"/>
      <c r="L542" s="1"/>
      <c r="M542" s="1"/>
      <c r="N542" s="1"/>
      <c r="O542" s="1"/>
      <c r="P542" s="1"/>
      <c r="Q542" s="3"/>
      <c r="R542" s="3"/>
      <c r="S542" s="3"/>
      <c r="T542" s="3"/>
      <c r="U542" s="3"/>
      <c r="V542" s="3"/>
      <c r="W542" s="3"/>
      <c r="X542" s="3"/>
      <c r="Y542" s="3"/>
      <c r="Z542" s="3"/>
    </row>
    <row r="543" ht="14.25" customHeight="1">
      <c r="A543" s="1"/>
      <c r="B543" s="1"/>
      <c r="C543" s="1"/>
      <c r="D543" s="1"/>
      <c r="E543" s="1"/>
      <c r="F543" s="1"/>
      <c r="G543" s="1"/>
      <c r="H543" s="1"/>
      <c r="I543" s="1"/>
      <c r="J543" s="1"/>
      <c r="K543" s="1"/>
      <c r="L543" s="1"/>
      <c r="M543" s="1"/>
      <c r="N543" s="1"/>
      <c r="O543" s="1"/>
      <c r="P543" s="1"/>
      <c r="Q543" s="3"/>
      <c r="R543" s="3"/>
      <c r="S543" s="3"/>
      <c r="T543" s="3"/>
      <c r="U543" s="3"/>
      <c r="V543" s="3"/>
      <c r="W543" s="3"/>
      <c r="X543" s="3"/>
      <c r="Y543" s="3"/>
      <c r="Z543" s="3"/>
    </row>
    <row r="544" ht="14.25" customHeight="1">
      <c r="A544" s="1"/>
      <c r="B544" s="1"/>
      <c r="C544" s="1"/>
      <c r="D544" s="1"/>
      <c r="E544" s="1"/>
      <c r="F544" s="1"/>
      <c r="G544" s="1"/>
      <c r="H544" s="1"/>
      <c r="I544" s="1"/>
      <c r="J544" s="1"/>
      <c r="K544" s="1"/>
      <c r="L544" s="1"/>
      <c r="M544" s="1"/>
      <c r="N544" s="1"/>
      <c r="O544" s="1"/>
      <c r="P544" s="1"/>
      <c r="Q544" s="3"/>
      <c r="R544" s="3"/>
      <c r="S544" s="3"/>
      <c r="T544" s="3"/>
      <c r="U544" s="3"/>
      <c r="V544" s="3"/>
      <c r="W544" s="3"/>
      <c r="X544" s="3"/>
      <c r="Y544" s="3"/>
      <c r="Z544" s="3"/>
    </row>
    <row r="545" ht="14.25" customHeight="1">
      <c r="A545" s="1"/>
      <c r="B545" s="1"/>
      <c r="C545" s="1"/>
      <c r="D545" s="1"/>
      <c r="E545" s="1"/>
      <c r="F545" s="1"/>
      <c r="G545" s="1"/>
      <c r="H545" s="1"/>
      <c r="I545" s="1"/>
      <c r="J545" s="1"/>
      <c r="K545" s="1"/>
      <c r="L545" s="1"/>
      <c r="M545" s="1"/>
      <c r="N545" s="1"/>
      <c r="O545" s="1"/>
      <c r="P545" s="1"/>
      <c r="Q545" s="3"/>
      <c r="R545" s="3"/>
      <c r="S545" s="3"/>
      <c r="T545" s="3"/>
      <c r="U545" s="3"/>
      <c r="V545" s="3"/>
      <c r="W545" s="3"/>
      <c r="X545" s="3"/>
      <c r="Y545" s="3"/>
      <c r="Z545" s="3"/>
    </row>
    <row r="546" ht="14.25" customHeight="1">
      <c r="A546" s="1"/>
      <c r="B546" s="1"/>
      <c r="C546" s="1"/>
      <c r="D546" s="1"/>
      <c r="E546" s="1"/>
      <c r="F546" s="1"/>
      <c r="G546" s="1"/>
      <c r="H546" s="1"/>
      <c r="I546" s="1"/>
      <c r="J546" s="1"/>
      <c r="K546" s="1"/>
      <c r="L546" s="1"/>
      <c r="M546" s="1"/>
      <c r="N546" s="1"/>
      <c r="O546" s="1"/>
      <c r="P546" s="1"/>
      <c r="Q546" s="3"/>
      <c r="R546" s="3"/>
      <c r="S546" s="3"/>
      <c r="T546" s="3"/>
      <c r="U546" s="3"/>
      <c r="V546" s="3"/>
      <c r="W546" s="3"/>
      <c r="X546" s="3"/>
      <c r="Y546" s="3"/>
      <c r="Z546" s="3"/>
    </row>
    <row r="547" ht="14.25" customHeight="1">
      <c r="A547" s="1"/>
      <c r="B547" s="1"/>
      <c r="C547" s="1"/>
      <c r="D547" s="1"/>
      <c r="E547" s="1"/>
      <c r="F547" s="1"/>
      <c r="G547" s="1"/>
      <c r="H547" s="1"/>
      <c r="I547" s="1"/>
      <c r="J547" s="1"/>
      <c r="K547" s="1"/>
      <c r="L547" s="1"/>
      <c r="M547" s="1"/>
      <c r="N547" s="1"/>
      <c r="O547" s="1"/>
      <c r="P547" s="1"/>
      <c r="Q547" s="3"/>
      <c r="R547" s="3"/>
      <c r="S547" s="3"/>
      <c r="T547" s="3"/>
      <c r="U547" s="3"/>
      <c r="V547" s="3"/>
      <c r="W547" s="3"/>
      <c r="X547" s="3"/>
      <c r="Y547" s="3"/>
      <c r="Z547" s="3"/>
    </row>
    <row r="548" ht="14.25" customHeight="1">
      <c r="A548" s="1"/>
      <c r="B548" s="1"/>
      <c r="C548" s="1"/>
      <c r="D548" s="1"/>
      <c r="E548" s="1"/>
      <c r="F548" s="1"/>
      <c r="G548" s="1"/>
      <c r="H548" s="1"/>
      <c r="I548" s="1"/>
      <c r="J548" s="1"/>
      <c r="K548" s="1"/>
      <c r="L548" s="1"/>
      <c r="M548" s="1"/>
      <c r="N548" s="1"/>
      <c r="O548" s="1"/>
      <c r="P548" s="1"/>
      <c r="Q548" s="3"/>
      <c r="R548" s="3"/>
      <c r="S548" s="3"/>
      <c r="T548" s="3"/>
      <c r="U548" s="3"/>
      <c r="V548" s="3"/>
      <c r="W548" s="3"/>
      <c r="X548" s="3"/>
      <c r="Y548" s="3"/>
      <c r="Z548" s="3"/>
    </row>
    <row r="549" ht="14.25" customHeight="1">
      <c r="A549" s="1"/>
      <c r="B549" s="1"/>
      <c r="C549" s="1"/>
      <c r="D549" s="1"/>
      <c r="E549" s="1"/>
      <c r="F549" s="1"/>
      <c r="G549" s="1"/>
      <c r="H549" s="1"/>
      <c r="I549" s="1"/>
      <c r="J549" s="1"/>
      <c r="K549" s="1"/>
      <c r="L549" s="1"/>
      <c r="M549" s="1"/>
      <c r="N549" s="1"/>
      <c r="O549" s="1"/>
      <c r="P549" s="1"/>
      <c r="Q549" s="3"/>
      <c r="R549" s="3"/>
      <c r="S549" s="3"/>
      <c r="T549" s="3"/>
      <c r="U549" s="3"/>
      <c r="V549" s="3"/>
      <c r="W549" s="3"/>
      <c r="X549" s="3"/>
      <c r="Y549" s="3"/>
      <c r="Z549" s="3"/>
    </row>
    <row r="550" ht="14.25" customHeight="1">
      <c r="A550" s="1"/>
      <c r="B550" s="1"/>
      <c r="C550" s="1"/>
      <c r="D550" s="1"/>
      <c r="E550" s="1"/>
      <c r="F550" s="1"/>
      <c r="G550" s="1"/>
      <c r="H550" s="1"/>
      <c r="I550" s="1"/>
      <c r="J550" s="1"/>
      <c r="K550" s="1"/>
      <c r="L550" s="1"/>
      <c r="M550" s="1"/>
      <c r="N550" s="1"/>
      <c r="O550" s="1"/>
      <c r="P550" s="1"/>
      <c r="Q550" s="3"/>
      <c r="R550" s="3"/>
      <c r="S550" s="3"/>
      <c r="T550" s="3"/>
      <c r="U550" s="3"/>
      <c r="V550" s="3"/>
      <c r="W550" s="3"/>
      <c r="X550" s="3"/>
      <c r="Y550" s="3"/>
      <c r="Z550" s="3"/>
    </row>
    <row r="551" ht="14.25" customHeight="1">
      <c r="A551" s="1"/>
      <c r="B551" s="1"/>
      <c r="C551" s="1"/>
      <c r="D551" s="1"/>
      <c r="E551" s="1"/>
      <c r="F551" s="1"/>
      <c r="G551" s="1"/>
      <c r="H551" s="1"/>
      <c r="I551" s="1"/>
      <c r="J551" s="1"/>
      <c r="K551" s="1"/>
      <c r="L551" s="1"/>
      <c r="M551" s="1"/>
      <c r="N551" s="1"/>
      <c r="O551" s="1"/>
      <c r="P551" s="1"/>
      <c r="Q551" s="3"/>
      <c r="R551" s="3"/>
      <c r="S551" s="3"/>
      <c r="T551" s="3"/>
      <c r="U551" s="3"/>
      <c r="V551" s="3"/>
      <c r="W551" s="3"/>
      <c r="X551" s="3"/>
      <c r="Y551" s="3"/>
      <c r="Z551" s="3"/>
    </row>
    <row r="552" ht="14.25" customHeight="1">
      <c r="A552" s="1"/>
      <c r="B552" s="1"/>
      <c r="C552" s="1"/>
      <c r="D552" s="1"/>
      <c r="E552" s="1"/>
      <c r="F552" s="1"/>
      <c r="G552" s="1"/>
      <c r="H552" s="1"/>
      <c r="I552" s="1"/>
      <c r="J552" s="1"/>
      <c r="K552" s="1"/>
      <c r="L552" s="1"/>
      <c r="M552" s="1"/>
      <c r="N552" s="1"/>
      <c r="O552" s="1"/>
      <c r="P552" s="1"/>
      <c r="Q552" s="3"/>
      <c r="R552" s="3"/>
      <c r="S552" s="3"/>
      <c r="T552" s="3"/>
      <c r="U552" s="3"/>
      <c r="V552" s="3"/>
      <c r="W552" s="3"/>
      <c r="X552" s="3"/>
      <c r="Y552" s="3"/>
      <c r="Z552" s="3"/>
    </row>
    <row r="553" ht="14.25" customHeight="1">
      <c r="A553" s="1"/>
      <c r="B553" s="1"/>
      <c r="C553" s="1"/>
      <c r="D553" s="1"/>
      <c r="E553" s="1"/>
      <c r="F553" s="1"/>
      <c r="G553" s="1"/>
      <c r="H553" s="1"/>
      <c r="I553" s="1"/>
      <c r="J553" s="1"/>
      <c r="K553" s="1"/>
      <c r="L553" s="1"/>
      <c r="M553" s="1"/>
      <c r="N553" s="1"/>
      <c r="O553" s="1"/>
      <c r="P553" s="1"/>
      <c r="Q553" s="3"/>
      <c r="R553" s="3"/>
      <c r="S553" s="3"/>
      <c r="T553" s="3"/>
      <c r="U553" s="3"/>
      <c r="V553" s="3"/>
      <c r="W553" s="3"/>
      <c r="X553" s="3"/>
      <c r="Y553" s="3"/>
      <c r="Z553" s="3"/>
    </row>
    <row r="554" ht="14.25" customHeight="1">
      <c r="A554" s="1"/>
      <c r="B554" s="1"/>
      <c r="C554" s="1"/>
      <c r="D554" s="1"/>
      <c r="E554" s="1"/>
      <c r="F554" s="1"/>
      <c r="G554" s="1"/>
      <c r="H554" s="1"/>
      <c r="I554" s="1"/>
      <c r="J554" s="1"/>
      <c r="K554" s="1"/>
      <c r="L554" s="1"/>
      <c r="M554" s="1"/>
      <c r="N554" s="1"/>
      <c r="O554" s="1"/>
      <c r="P554" s="1"/>
      <c r="Q554" s="3"/>
      <c r="R554" s="3"/>
      <c r="S554" s="3"/>
      <c r="T554" s="3"/>
      <c r="U554" s="3"/>
      <c r="V554" s="3"/>
      <c r="W554" s="3"/>
      <c r="X554" s="3"/>
      <c r="Y554" s="3"/>
      <c r="Z554" s="3"/>
    </row>
    <row r="555" ht="14.25" customHeight="1">
      <c r="A555" s="1"/>
      <c r="B555" s="1"/>
      <c r="C555" s="1"/>
      <c r="D555" s="1"/>
      <c r="E555" s="1"/>
      <c r="F555" s="1"/>
      <c r="G555" s="1"/>
      <c r="H555" s="1"/>
      <c r="I555" s="1"/>
      <c r="J555" s="1"/>
      <c r="K555" s="1"/>
      <c r="L555" s="1"/>
      <c r="M555" s="1"/>
      <c r="N555" s="1"/>
      <c r="O555" s="1"/>
      <c r="P555" s="1"/>
      <c r="Q555" s="3"/>
      <c r="R555" s="3"/>
      <c r="S555" s="3"/>
      <c r="T555" s="3"/>
      <c r="U555" s="3"/>
      <c r="V555" s="3"/>
      <c r="W555" s="3"/>
      <c r="X555" s="3"/>
      <c r="Y555" s="3"/>
      <c r="Z555" s="3"/>
    </row>
    <row r="556" ht="14.25" customHeight="1">
      <c r="A556" s="1"/>
      <c r="B556" s="1"/>
      <c r="C556" s="1"/>
      <c r="D556" s="1"/>
      <c r="E556" s="1"/>
      <c r="F556" s="1"/>
      <c r="G556" s="1"/>
      <c r="H556" s="1"/>
      <c r="I556" s="1"/>
      <c r="J556" s="1"/>
      <c r="K556" s="1"/>
      <c r="L556" s="1"/>
      <c r="M556" s="1"/>
      <c r="N556" s="1"/>
      <c r="O556" s="1"/>
      <c r="P556" s="1"/>
      <c r="Q556" s="3"/>
      <c r="R556" s="3"/>
      <c r="S556" s="3"/>
      <c r="T556" s="3"/>
      <c r="U556" s="3"/>
      <c r="V556" s="3"/>
      <c r="W556" s="3"/>
      <c r="X556" s="3"/>
      <c r="Y556" s="3"/>
      <c r="Z556" s="3"/>
    </row>
    <row r="557" ht="14.25" customHeight="1">
      <c r="A557" s="1"/>
      <c r="B557" s="1"/>
      <c r="C557" s="1"/>
      <c r="D557" s="1"/>
      <c r="E557" s="1"/>
      <c r="F557" s="1"/>
      <c r="G557" s="1"/>
      <c r="H557" s="1"/>
      <c r="I557" s="1"/>
      <c r="J557" s="1"/>
      <c r="K557" s="1"/>
      <c r="L557" s="1"/>
      <c r="M557" s="1"/>
      <c r="N557" s="1"/>
      <c r="O557" s="1"/>
      <c r="P557" s="1"/>
      <c r="Q557" s="3"/>
      <c r="R557" s="3"/>
      <c r="S557" s="3"/>
      <c r="T557" s="3"/>
      <c r="U557" s="3"/>
      <c r="V557" s="3"/>
      <c r="W557" s="3"/>
      <c r="X557" s="3"/>
      <c r="Y557" s="3"/>
      <c r="Z557" s="3"/>
    </row>
    <row r="558" ht="14.25" customHeight="1">
      <c r="A558" s="1"/>
      <c r="B558" s="1"/>
      <c r="C558" s="1"/>
      <c r="D558" s="1"/>
      <c r="E558" s="1"/>
      <c r="F558" s="1"/>
      <c r="G558" s="1"/>
      <c r="H558" s="1"/>
      <c r="I558" s="1"/>
      <c r="J558" s="1"/>
      <c r="K558" s="1"/>
      <c r="L558" s="1"/>
      <c r="M558" s="1"/>
      <c r="N558" s="1"/>
      <c r="O558" s="1"/>
      <c r="P558" s="1"/>
      <c r="Q558" s="3"/>
      <c r="R558" s="3"/>
      <c r="S558" s="3"/>
      <c r="T558" s="3"/>
      <c r="U558" s="3"/>
      <c r="V558" s="3"/>
      <c r="W558" s="3"/>
      <c r="X558" s="3"/>
      <c r="Y558" s="3"/>
      <c r="Z558" s="3"/>
    </row>
    <row r="559" ht="14.25" customHeight="1">
      <c r="A559" s="1"/>
      <c r="B559" s="1"/>
      <c r="C559" s="1"/>
      <c r="D559" s="1"/>
      <c r="E559" s="1"/>
      <c r="F559" s="1"/>
      <c r="G559" s="1"/>
      <c r="H559" s="1"/>
      <c r="I559" s="1"/>
      <c r="J559" s="1"/>
      <c r="K559" s="1"/>
      <c r="L559" s="1"/>
      <c r="M559" s="1"/>
      <c r="N559" s="1"/>
      <c r="O559" s="1"/>
      <c r="P559" s="1"/>
      <c r="Q559" s="3"/>
      <c r="R559" s="3"/>
      <c r="S559" s="3"/>
      <c r="T559" s="3"/>
      <c r="U559" s="3"/>
      <c r="V559" s="3"/>
      <c r="W559" s="3"/>
      <c r="X559" s="3"/>
      <c r="Y559" s="3"/>
      <c r="Z559" s="3"/>
    </row>
    <row r="560" ht="14.25" customHeight="1">
      <c r="A560" s="1"/>
      <c r="B560" s="1"/>
      <c r="C560" s="1"/>
      <c r="D560" s="1"/>
      <c r="E560" s="1"/>
      <c r="F560" s="1"/>
      <c r="G560" s="1"/>
      <c r="H560" s="1"/>
      <c r="I560" s="1"/>
      <c r="J560" s="1"/>
      <c r="K560" s="1"/>
      <c r="L560" s="1"/>
      <c r="M560" s="1"/>
      <c r="N560" s="1"/>
      <c r="O560" s="1"/>
      <c r="P560" s="1"/>
      <c r="Q560" s="3"/>
      <c r="R560" s="3"/>
      <c r="S560" s="3"/>
      <c r="T560" s="3"/>
      <c r="U560" s="3"/>
      <c r="V560" s="3"/>
      <c r="W560" s="3"/>
      <c r="X560" s="3"/>
      <c r="Y560" s="3"/>
      <c r="Z560" s="3"/>
    </row>
    <row r="561" ht="14.25" customHeight="1">
      <c r="A561" s="1"/>
      <c r="B561" s="1"/>
      <c r="C561" s="1"/>
      <c r="D561" s="1"/>
      <c r="E561" s="1"/>
      <c r="F561" s="1"/>
      <c r="G561" s="1"/>
      <c r="H561" s="1"/>
      <c r="I561" s="1"/>
      <c r="J561" s="1"/>
      <c r="K561" s="1"/>
      <c r="L561" s="1"/>
      <c r="M561" s="1"/>
      <c r="N561" s="1"/>
      <c r="O561" s="1"/>
      <c r="P561" s="1"/>
      <c r="Q561" s="3"/>
      <c r="R561" s="3"/>
      <c r="S561" s="3"/>
      <c r="T561" s="3"/>
      <c r="U561" s="3"/>
      <c r="V561" s="3"/>
      <c r="W561" s="3"/>
      <c r="X561" s="3"/>
      <c r="Y561" s="3"/>
      <c r="Z561" s="3"/>
    </row>
    <row r="562" ht="14.25" customHeight="1">
      <c r="A562" s="1"/>
      <c r="B562" s="1"/>
      <c r="C562" s="1"/>
      <c r="D562" s="1"/>
      <c r="E562" s="1"/>
      <c r="F562" s="1"/>
      <c r="G562" s="1"/>
      <c r="H562" s="1"/>
      <c r="I562" s="1"/>
      <c r="J562" s="1"/>
      <c r="K562" s="1"/>
      <c r="L562" s="1"/>
      <c r="M562" s="1"/>
      <c r="N562" s="1"/>
      <c r="O562" s="1"/>
      <c r="P562" s="1"/>
      <c r="Q562" s="3"/>
      <c r="R562" s="3"/>
      <c r="S562" s="3"/>
      <c r="T562" s="3"/>
      <c r="U562" s="3"/>
      <c r="V562" s="3"/>
      <c r="W562" s="3"/>
      <c r="X562" s="3"/>
      <c r="Y562" s="3"/>
      <c r="Z562" s="3"/>
    </row>
    <row r="563" ht="14.25" customHeight="1">
      <c r="A563" s="1"/>
      <c r="B563" s="1"/>
      <c r="C563" s="1"/>
      <c r="D563" s="1"/>
      <c r="E563" s="1"/>
      <c r="F563" s="1"/>
      <c r="G563" s="1"/>
      <c r="H563" s="1"/>
      <c r="I563" s="1"/>
      <c r="J563" s="1"/>
      <c r="K563" s="1"/>
      <c r="L563" s="1"/>
      <c r="M563" s="1"/>
      <c r="N563" s="1"/>
      <c r="O563" s="1"/>
      <c r="P563" s="1"/>
      <c r="Q563" s="3"/>
      <c r="R563" s="3"/>
      <c r="S563" s="3"/>
      <c r="T563" s="3"/>
      <c r="U563" s="3"/>
      <c r="V563" s="3"/>
      <c r="W563" s="3"/>
      <c r="X563" s="3"/>
      <c r="Y563" s="3"/>
      <c r="Z563" s="3"/>
    </row>
    <row r="564" ht="14.25" customHeight="1">
      <c r="A564" s="1"/>
      <c r="B564" s="1"/>
      <c r="C564" s="1"/>
      <c r="D564" s="1"/>
      <c r="E564" s="1"/>
      <c r="F564" s="1"/>
      <c r="G564" s="1"/>
      <c r="H564" s="1"/>
      <c r="I564" s="1"/>
      <c r="J564" s="1"/>
      <c r="K564" s="1"/>
      <c r="L564" s="1"/>
      <c r="M564" s="1"/>
      <c r="N564" s="1"/>
      <c r="O564" s="1"/>
      <c r="P564" s="1"/>
      <c r="Q564" s="3"/>
      <c r="R564" s="3"/>
      <c r="S564" s="3"/>
      <c r="T564" s="3"/>
      <c r="U564" s="3"/>
      <c r="V564" s="3"/>
      <c r="W564" s="3"/>
      <c r="X564" s="3"/>
      <c r="Y564" s="3"/>
      <c r="Z564" s="3"/>
    </row>
    <row r="565" ht="14.25" customHeight="1">
      <c r="A565" s="1"/>
      <c r="B565" s="1"/>
      <c r="C565" s="1"/>
      <c r="D565" s="1"/>
      <c r="E565" s="1"/>
      <c r="F565" s="1"/>
      <c r="G565" s="1"/>
      <c r="H565" s="1"/>
      <c r="I565" s="1"/>
      <c r="J565" s="1"/>
      <c r="K565" s="1"/>
      <c r="L565" s="1"/>
      <c r="M565" s="1"/>
      <c r="N565" s="1"/>
      <c r="O565" s="1"/>
      <c r="P565" s="1"/>
      <c r="Q565" s="3"/>
      <c r="R565" s="3"/>
      <c r="S565" s="3"/>
      <c r="T565" s="3"/>
      <c r="U565" s="3"/>
      <c r="V565" s="3"/>
      <c r="W565" s="3"/>
      <c r="X565" s="3"/>
      <c r="Y565" s="3"/>
      <c r="Z565" s="3"/>
    </row>
    <row r="566" ht="14.25" customHeight="1">
      <c r="A566" s="1"/>
      <c r="B566" s="1"/>
      <c r="C566" s="1"/>
      <c r="D566" s="1"/>
      <c r="E566" s="1"/>
      <c r="F566" s="1"/>
      <c r="G566" s="1"/>
      <c r="H566" s="1"/>
      <c r="I566" s="1"/>
      <c r="J566" s="1"/>
      <c r="K566" s="1"/>
      <c r="L566" s="1"/>
      <c r="M566" s="1"/>
      <c r="N566" s="1"/>
      <c r="O566" s="1"/>
      <c r="P566" s="1"/>
      <c r="Q566" s="3"/>
      <c r="R566" s="3"/>
      <c r="S566" s="3"/>
      <c r="T566" s="3"/>
      <c r="U566" s="3"/>
      <c r="V566" s="3"/>
      <c r="W566" s="3"/>
      <c r="X566" s="3"/>
      <c r="Y566" s="3"/>
      <c r="Z566" s="3"/>
    </row>
    <row r="567" ht="14.25" customHeight="1">
      <c r="A567" s="1"/>
      <c r="B567" s="1"/>
      <c r="C567" s="1"/>
      <c r="D567" s="1"/>
      <c r="E567" s="1"/>
      <c r="F567" s="1"/>
      <c r="G567" s="1"/>
      <c r="H567" s="1"/>
      <c r="I567" s="1"/>
      <c r="J567" s="1"/>
      <c r="K567" s="1"/>
      <c r="L567" s="1"/>
      <c r="M567" s="1"/>
      <c r="N567" s="1"/>
      <c r="O567" s="1"/>
      <c r="P567" s="1"/>
      <c r="Q567" s="3"/>
      <c r="R567" s="3"/>
      <c r="S567" s="3"/>
      <c r="T567" s="3"/>
      <c r="U567" s="3"/>
      <c r="V567" s="3"/>
      <c r="W567" s="3"/>
      <c r="X567" s="3"/>
      <c r="Y567" s="3"/>
      <c r="Z567" s="3"/>
    </row>
    <row r="568" ht="14.25" customHeight="1">
      <c r="A568" s="1"/>
      <c r="B568" s="1"/>
      <c r="C568" s="1"/>
      <c r="D568" s="1"/>
      <c r="E568" s="1"/>
      <c r="F568" s="1"/>
      <c r="G568" s="1"/>
      <c r="H568" s="1"/>
      <c r="I568" s="1"/>
      <c r="J568" s="1"/>
      <c r="K568" s="1"/>
      <c r="L568" s="1"/>
      <c r="M568" s="1"/>
      <c r="N568" s="1"/>
      <c r="O568" s="1"/>
      <c r="P568" s="1"/>
      <c r="Q568" s="3"/>
      <c r="R568" s="3"/>
      <c r="S568" s="3"/>
      <c r="T568" s="3"/>
      <c r="U568" s="3"/>
      <c r="V568" s="3"/>
      <c r="W568" s="3"/>
      <c r="X568" s="3"/>
      <c r="Y568" s="3"/>
      <c r="Z568" s="3"/>
    </row>
    <row r="569" ht="14.25" customHeight="1">
      <c r="A569" s="1"/>
      <c r="B569" s="1"/>
      <c r="C569" s="1"/>
      <c r="D569" s="1"/>
      <c r="E569" s="1"/>
      <c r="F569" s="1"/>
      <c r="G569" s="1"/>
      <c r="H569" s="1"/>
      <c r="I569" s="1"/>
      <c r="J569" s="1"/>
      <c r="K569" s="1"/>
      <c r="L569" s="1"/>
      <c r="M569" s="1"/>
      <c r="N569" s="1"/>
      <c r="O569" s="1"/>
      <c r="P569" s="1"/>
      <c r="Q569" s="3"/>
      <c r="R569" s="3"/>
      <c r="S569" s="3"/>
      <c r="T569" s="3"/>
      <c r="U569" s="3"/>
      <c r="V569" s="3"/>
      <c r="W569" s="3"/>
      <c r="X569" s="3"/>
      <c r="Y569" s="3"/>
      <c r="Z569" s="3"/>
    </row>
    <row r="570" ht="14.25" customHeight="1">
      <c r="A570" s="1"/>
      <c r="B570" s="1"/>
      <c r="C570" s="1"/>
      <c r="D570" s="1"/>
      <c r="E570" s="1"/>
      <c r="F570" s="1"/>
      <c r="G570" s="1"/>
      <c r="H570" s="1"/>
      <c r="I570" s="1"/>
      <c r="J570" s="1"/>
      <c r="K570" s="1"/>
      <c r="L570" s="1"/>
      <c r="M570" s="1"/>
      <c r="N570" s="1"/>
      <c r="O570" s="1"/>
      <c r="P570" s="1"/>
      <c r="Q570" s="3"/>
      <c r="R570" s="3"/>
      <c r="S570" s="3"/>
      <c r="T570" s="3"/>
      <c r="U570" s="3"/>
      <c r="V570" s="3"/>
      <c r="W570" s="3"/>
      <c r="X570" s="3"/>
      <c r="Y570" s="3"/>
      <c r="Z570" s="3"/>
    </row>
    <row r="571" ht="14.25" customHeight="1">
      <c r="A571" s="1"/>
      <c r="B571" s="1"/>
      <c r="C571" s="1"/>
      <c r="D571" s="1"/>
      <c r="E571" s="1"/>
      <c r="F571" s="1"/>
      <c r="G571" s="1"/>
      <c r="H571" s="1"/>
      <c r="I571" s="1"/>
      <c r="J571" s="1"/>
      <c r="K571" s="1"/>
      <c r="L571" s="1"/>
      <c r="M571" s="1"/>
      <c r="N571" s="1"/>
      <c r="O571" s="1"/>
      <c r="P571" s="1"/>
      <c r="Q571" s="3"/>
      <c r="R571" s="3"/>
      <c r="S571" s="3"/>
      <c r="T571" s="3"/>
      <c r="U571" s="3"/>
      <c r="V571" s="3"/>
      <c r="W571" s="3"/>
      <c r="X571" s="3"/>
      <c r="Y571" s="3"/>
      <c r="Z571" s="3"/>
    </row>
    <row r="572" ht="14.25" customHeight="1">
      <c r="A572" s="1"/>
      <c r="B572" s="1"/>
      <c r="C572" s="1"/>
      <c r="D572" s="1"/>
      <c r="E572" s="1"/>
      <c r="F572" s="1"/>
      <c r="G572" s="1"/>
      <c r="H572" s="1"/>
      <c r="I572" s="1"/>
      <c r="J572" s="1"/>
      <c r="K572" s="1"/>
      <c r="L572" s="1"/>
      <c r="M572" s="1"/>
      <c r="N572" s="1"/>
      <c r="O572" s="1"/>
      <c r="P572" s="1"/>
      <c r="Q572" s="3"/>
      <c r="R572" s="3"/>
      <c r="S572" s="3"/>
      <c r="T572" s="3"/>
      <c r="U572" s="3"/>
      <c r="V572" s="3"/>
      <c r="W572" s="3"/>
      <c r="X572" s="3"/>
      <c r="Y572" s="3"/>
      <c r="Z572" s="3"/>
    </row>
    <row r="573" ht="14.25" customHeight="1">
      <c r="A573" s="1"/>
      <c r="B573" s="1"/>
      <c r="C573" s="1"/>
      <c r="D573" s="1"/>
      <c r="E573" s="1"/>
      <c r="F573" s="1"/>
      <c r="G573" s="1"/>
      <c r="H573" s="1"/>
      <c r="I573" s="1"/>
      <c r="J573" s="1"/>
      <c r="K573" s="1"/>
      <c r="L573" s="1"/>
      <c r="M573" s="1"/>
      <c r="N573" s="1"/>
      <c r="O573" s="1"/>
      <c r="P573" s="1"/>
      <c r="Q573" s="3"/>
      <c r="R573" s="3"/>
      <c r="S573" s="3"/>
      <c r="T573" s="3"/>
      <c r="U573" s="3"/>
      <c r="V573" s="3"/>
      <c r="W573" s="3"/>
      <c r="X573" s="3"/>
      <c r="Y573" s="3"/>
      <c r="Z573" s="3"/>
    </row>
    <row r="574" ht="14.25" customHeight="1">
      <c r="A574" s="1"/>
      <c r="B574" s="1"/>
      <c r="C574" s="1"/>
      <c r="D574" s="1"/>
      <c r="E574" s="1"/>
      <c r="F574" s="1"/>
      <c r="G574" s="1"/>
      <c r="H574" s="1"/>
      <c r="I574" s="1"/>
      <c r="J574" s="1"/>
      <c r="K574" s="1"/>
      <c r="L574" s="1"/>
      <c r="M574" s="1"/>
      <c r="N574" s="1"/>
      <c r="O574" s="1"/>
      <c r="P574" s="1"/>
      <c r="Q574" s="3"/>
      <c r="R574" s="3"/>
      <c r="S574" s="3"/>
      <c r="T574" s="3"/>
      <c r="U574" s="3"/>
      <c r="V574" s="3"/>
      <c r="W574" s="3"/>
      <c r="X574" s="3"/>
      <c r="Y574" s="3"/>
      <c r="Z574" s="3"/>
    </row>
    <row r="575" ht="14.25" customHeight="1">
      <c r="A575" s="1"/>
      <c r="B575" s="1"/>
      <c r="C575" s="1"/>
      <c r="D575" s="1"/>
      <c r="E575" s="1"/>
      <c r="F575" s="1"/>
      <c r="G575" s="1"/>
      <c r="H575" s="1"/>
      <c r="I575" s="1"/>
      <c r="J575" s="1"/>
      <c r="K575" s="1"/>
      <c r="L575" s="1"/>
      <c r="M575" s="1"/>
      <c r="N575" s="1"/>
      <c r="O575" s="1"/>
      <c r="P575" s="1"/>
      <c r="Q575" s="3"/>
      <c r="R575" s="3"/>
      <c r="S575" s="3"/>
      <c r="T575" s="3"/>
      <c r="U575" s="3"/>
      <c r="V575" s="3"/>
      <c r="W575" s="3"/>
      <c r="X575" s="3"/>
      <c r="Y575" s="3"/>
      <c r="Z575" s="3"/>
    </row>
    <row r="576" ht="14.25" customHeight="1">
      <c r="A576" s="1"/>
      <c r="B576" s="1"/>
      <c r="C576" s="1"/>
      <c r="D576" s="1"/>
      <c r="E576" s="1"/>
      <c r="F576" s="1"/>
      <c r="G576" s="1"/>
      <c r="H576" s="1"/>
      <c r="I576" s="1"/>
      <c r="J576" s="1"/>
      <c r="K576" s="1"/>
      <c r="L576" s="1"/>
      <c r="M576" s="1"/>
      <c r="N576" s="1"/>
      <c r="O576" s="1"/>
      <c r="P576" s="1"/>
      <c r="Q576" s="3"/>
      <c r="R576" s="3"/>
      <c r="S576" s="3"/>
      <c r="T576" s="3"/>
      <c r="U576" s="3"/>
      <c r="V576" s="3"/>
      <c r="W576" s="3"/>
      <c r="X576" s="3"/>
      <c r="Y576" s="3"/>
      <c r="Z576" s="3"/>
    </row>
    <row r="577" ht="14.25" customHeight="1">
      <c r="A577" s="1"/>
      <c r="B577" s="1"/>
      <c r="C577" s="1"/>
      <c r="D577" s="1"/>
      <c r="E577" s="1"/>
      <c r="F577" s="1"/>
      <c r="G577" s="1"/>
      <c r="H577" s="1"/>
      <c r="I577" s="1"/>
      <c r="J577" s="1"/>
      <c r="K577" s="1"/>
      <c r="L577" s="1"/>
      <c r="M577" s="1"/>
      <c r="N577" s="1"/>
      <c r="O577" s="1"/>
      <c r="P577" s="1"/>
      <c r="Q577" s="3"/>
      <c r="R577" s="3"/>
      <c r="S577" s="3"/>
      <c r="T577" s="3"/>
      <c r="U577" s="3"/>
      <c r="V577" s="3"/>
      <c r="W577" s="3"/>
      <c r="X577" s="3"/>
      <c r="Y577" s="3"/>
      <c r="Z577" s="3"/>
    </row>
    <row r="578" ht="14.25" customHeight="1">
      <c r="A578" s="1"/>
      <c r="B578" s="1"/>
      <c r="C578" s="1"/>
      <c r="D578" s="1"/>
      <c r="E578" s="1"/>
      <c r="F578" s="1"/>
      <c r="G578" s="1"/>
      <c r="H578" s="1"/>
      <c r="I578" s="1"/>
      <c r="J578" s="1"/>
      <c r="K578" s="1"/>
      <c r="L578" s="1"/>
      <c r="M578" s="1"/>
      <c r="N578" s="1"/>
      <c r="O578" s="1"/>
      <c r="P578" s="1"/>
      <c r="Q578" s="3"/>
      <c r="R578" s="3"/>
      <c r="S578" s="3"/>
      <c r="T578" s="3"/>
      <c r="U578" s="3"/>
      <c r="V578" s="3"/>
      <c r="W578" s="3"/>
      <c r="X578" s="3"/>
      <c r="Y578" s="3"/>
      <c r="Z578" s="3"/>
    </row>
    <row r="579" ht="14.25" customHeight="1">
      <c r="A579" s="1"/>
      <c r="B579" s="1"/>
      <c r="C579" s="1"/>
      <c r="D579" s="1"/>
      <c r="E579" s="1"/>
      <c r="F579" s="1"/>
      <c r="G579" s="1"/>
      <c r="H579" s="1"/>
      <c r="I579" s="1"/>
      <c r="J579" s="1"/>
      <c r="K579" s="1"/>
      <c r="L579" s="1"/>
      <c r="M579" s="1"/>
      <c r="N579" s="1"/>
      <c r="O579" s="1"/>
      <c r="P579" s="1"/>
      <c r="Q579" s="3"/>
      <c r="R579" s="3"/>
      <c r="S579" s="3"/>
      <c r="T579" s="3"/>
      <c r="U579" s="3"/>
      <c r="V579" s="3"/>
      <c r="W579" s="3"/>
      <c r="X579" s="3"/>
      <c r="Y579" s="3"/>
      <c r="Z579" s="3"/>
    </row>
    <row r="580" ht="14.25" customHeight="1">
      <c r="A580" s="1"/>
      <c r="B580" s="1"/>
      <c r="C580" s="1"/>
      <c r="D580" s="1"/>
      <c r="E580" s="1"/>
      <c r="F580" s="1"/>
      <c r="G580" s="1"/>
      <c r="H580" s="1"/>
      <c r="I580" s="1"/>
      <c r="J580" s="1"/>
      <c r="K580" s="1"/>
      <c r="L580" s="1"/>
      <c r="M580" s="1"/>
      <c r="N580" s="1"/>
      <c r="O580" s="1"/>
      <c r="P580" s="1"/>
      <c r="Q580" s="3"/>
      <c r="R580" s="3"/>
      <c r="S580" s="3"/>
      <c r="T580" s="3"/>
      <c r="U580" s="3"/>
      <c r="V580" s="3"/>
      <c r="W580" s="3"/>
      <c r="X580" s="3"/>
      <c r="Y580" s="3"/>
      <c r="Z580" s="3"/>
    </row>
    <row r="581" ht="14.25" customHeight="1">
      <c r="A581" s="1"/>
      <c r="B581" s="1"/>
      <c r="C581" s="1"/>
      <c r="D581" s="1"/>
      <c r="E581" s="1"/>
      <c r="F581" s="1"/>
      <c r="G581" s="1"/>
      <c r="H581" s="1"/>
      <c r="I581" s="1"/>
      <c r="J581" s="1"/>
      <c r="K581" s="1"/>
      <c r="L581" s="1"/>
      <c r="M581" s="1"/>
      <c r="N581" s="1"/>
      <c r="O581" s="1"/>
      <c r="P581" s="1"/>
      <c r="Q581" s="3"/>
      <c r="R581" s="3"/>
      <c r="S581" s="3"/>
      <c r="T581" s="3"/>
      <c r="U581" s="3"/>
      <c r="V581" s="3"/>
      <c r="W581" s="3"/>
      <c r="X581" s="3"/>
      <c r="Y581" s="3"/>
      <c r="Z581" s="3"/>
    </row>
    <row r="582" ht="14.25" customHeight="1">
      <c r="A582" s="1"/>
      <c r="B582" s="1"/>
      <c r="C582" s="1"/>
      <c r="D582" s="1"/>
      <c r="E582" s="1"/>
      <c r="F582" s="1"/>
      <c r="G582" s="1"/>
      <c r="H582" s="1"/>
      <c r="I582" s="1"/>
      <c r="J582" s="1"/>
      <c r="K582" s="1"/>
      <c r="L582" s="1"/>
      <c r="M582" s="1"/>
      <c r="N582" s="1"/>
      <c r="O582" s="1"/>
      <c r="P582" s="1"/>
      <c r="Q582" s="3"/>
      <c r="R582" s="3"/>
      <c r="S582" s="3"/>
      <c r="T582" s="3"/>
      <c r="U582" s="3"/>
      <c r="V582" s="3"/>
      <c r="W582" s="3"/>
      <c r="X582" s="3"/>
      <c r="Y582" s="3"/>
      <c r="Z582" s="3"/>
    </row>
    <row r="583" ht="14.25" customHeight="1">
      <c r="A583" s="1"/>
      <c r="B583" s="1"/>
      <c r="C583" s="1"/>
      <c r="D583" s="1"/>
      <c r="E583" s="1"/>
      <c r="F583" s="1"/>
      <c r="G583" s="1"/>
      <c r="H583" s="1"/>
      <c r="I583" s="1"/>
      <c r="J583" s="1"/>
      <c r="K583" s="1"/>
      <c r="L583" s="1"/>
      <c r="M583" s="1"/>
      <c r="N583" s="1"/>
      <c r="O583" s="1"/>
      <c r="P583" s="1"/>
      <c r="Q583" s="3"/>
      <c r="R583" s="3"/>
      <c r="S583" s="3"/>
      <c r="T583" s="3"/>
      <c r="U583" s="3"/>
      <c r="V583" s="3"/>
      <c r="W583" s="3"/>
      <c r="X583" s="3"/>
      <c r="Y583" s="3"/>
      <c r="Z583" s="3"/>
    </row>
    <row r="584" ht="14.25" customHeight="1">
      <c r="A584" s="1"/>
      <c r="B584" s="1"/>
      <c r="C584" s="1"/>
      <c r="D584" s="1"/>
      <c r="E584" s="1"/>
      <c r="F584" s="1"/>
      <c r="G584" s="1"/>
      <c r="H584" s="1"/>
      <c r="I584" s="1"/>
      <c r="J584" s="1"/>
      <c r="K584" s="1"/>
      <c r="L584" s="1"/>
      <c r="M584" s="1"/>
      <c r="N584" s="1"/>
      <c r="O584" s="1"/>
      <c r="P584" s="1"/>
      <c r="Q584" s="3"/>
      <c r="R584" s="3"/>
      <c r="S584" s="3"/>
      <c r="T584" s="3"/>
      <c r="U584" s="3"/>
      <c r="V584" s="3"/>
      <c r="W584" s="3"/>
      <c r="X584" s="3"/>
      <c r="Y584" s="3"/>
      <c r="Z584" s="3"/>
    </row>
    <row r="585" ht="14.25" customHeight="1">
      <c r="A585" s="1"/>
      <c r="B585" s="1"/>
      <c r="C585" s="1"/>
      <c r="D585" s="1"/>
      <c r="E585" s="1"/>
      <c r="F585" s="1"/>
      <c r="G585" s="1"/>
      <c r="H585" s="1"/>
      <c r="I585" s="1"/>
      <c r="J585" s="1"/>
      <c r="K585" s="1"/>
      <c r="L585" s="1"/>
      <c r="M585" s="1"/>
      <c r="N585" s="1"/>
      <c r="O585" s="1"/>
      <c r="P585" s="1"/>
      <c r="Q585" s="3"/>
      <c r="R585" s="3"/>
      <c r="S585" s="3"/>
      <c r="T585" s="3"/>
      <c r="U585" s="3"/>
      <c r="V585" s="3"/>
      <c r="W585" s="3"/>
      <c r="X585" s="3"/>
      <c r="Y585" s="3"/>
      <c r="Z585" s="3"/>
    </row>
    <row r="586" ht="14.25" customHeight="1">
      <c r="A586" s="1"/>
      <c r="B586" s="1"/>
      <c r="C586" s="1"/>
      <c r="D586" s="1"/>
      <c r="E586" s="1"/>
      <c r="F586" s="1"/>
      <c r="G586" s="1"/>
      <c r="H586" s="1"/>
      <c r="I586" s="1"/>
      <c r="J586" s="1"/>
      <c r="K586" s="1"/>
      <c r="L586" s="1"/>
      <c r="M586" s="1"/>
      <c r="N586" s="1"/>
      <c r="O586" s="1"/>
      <c r="P586" s="1"/>
      <c r="Q586" s="3"/>
      <c r="R586" s="3"/>
      <c r="S586" s="3"/>
      <c r="T586" s="3"/>
      <c r="U586" s="3"/>
      <c r="V586" s="3"/>
      <c r="W586" s="3"/>
      <c r="X586" s="3"/>
      <c r="Y586" s="3"/>
      <c r="Z586" s="3"/>
    </row>
    <row r="587" ht="14.25" customHeight="1">
      <c r="A587" s="1"/>
      <c r="B587" s="1"/>
      <c r="C587" s="1"/>
      <c r="D587" s="1"/>
      <c r="E587" s="1"/>
      <c r="F587" s="1"/>
      <c r="G587" s="1"/>
      <c r="H587" s="1"/>
      <c r="I587" s="1"/>
      <c r="J587" s="1"/>
      <c r="K587" s="1"/>
      <c r="L587" s="1"/>
      <c r="M587" s="1"/>
      <c r="N587" s="1"/>
      <c r="O587" s="1"/>
      <c r="P587" s="1"/>
      <c r="Q587" s="3"/>
      <c r="R587" s="3"/>
      <c r="S587" s="3"/>
      <c r="T587" s="3"/>
      <c r="U587" s="3"/>
      <c r="V587" s="3"/>
      <c r="W587" s="3"/>
      <c r="X587" s="3"/>
      <c r="Y587" s="3"/>
      <c r="Z587" s="3"/>
    </row>
    <row r="588" ht="14.25" customHeight="1">
      <c r="A588" s="1"/>
      <c r="B588" s="1"/>
      <c r="C588" s="1"/>
      <c r="D588" s="1"/>
      <c r="E588" s="1"/>
      <c r="F588" s="1"/>
      <c r="G588" s="1"/>
      <c r="H588" s="1"/>
      <c r="I588" s="1"/>
      <c r="J588" s="1"/>
      <c r="K588" s="1"/>
      <c r="L588" s="1"/>
      <c r="M588" s="1"/>
      <c r="N588" s="1"/>
      <c r="O588" s="1"/>
      <c r="P588" s="1"/>
      <c r="Q588" s="3"/>
      <c r="R588" s="3"/>
      <c r="S588" s="3"/>
      <c r="T588" s="3"/>
      <c r="U588" s="3"/>
      <c r="V588" s="3"/>
      <c r="W588" s="3"/>
      <c r="X588" s="3"/>
      <c r="Y588" s="3"/>
      <c r="Z588" s="3"/>
    </row>
    <row r="589" ht="14.25" customHeight="1">
      <c r="A589" s="1"/>
      <c r="B589" s="1"/>
      <c r="C589" s="1"/>
      <c r="D589" s="1"/>
      <c r="E589" s="1"/>
      <c r="F589" s="1"/>
      <c r="G589" s="1"/>
      <c r="H589" s="1"/>
      <c r="I589" s="1"/>
      <c r="J589" s="1"/>
      <c r="K589" s="1"/>
      <c r="L589" s="1"/>
      <c r="M589" s="1"/>
      <c r="N589" s="1"/>
      <c r="O589" s="1"/>
      <c r="P589" s="1"/>
      <c r="Q589" s="3"/>
      <c r="R589" s="3"/>
      <c r="S589" s="3"/>
      <c r="T589" s="3"/>
      <c r="U589" s="3"/>
      <c r="V589" s="3"/>
      <c r="W589" s="3"/>
      <c r="X589" s="3"/>
      <c r="Y589" s="3"/>
      <c r="Z589" s="3"/>
    </row>
    <row r="590" ht="14.25" customHeight="1">
      <c r="A590" s="1"/>
      <c r="B590" s="1"/>
      <c r="C590" s="1"/>
      <c r="D590" s="1"/>
      <c r="E590" s="1"/>
      <c r="F590" s="1"/>
      <c r="G590" s="1"/>
      <c r="H590" s="1"/>
      <c r="I590" s="1"/>
      <c r="J590" s="1"/>
      <c r="K590" s="1"/>
      <c r="L590" s="1"/>
      <c r="M590" s="1"/>
      <c r="N590" s="1"/>
      <c r="O590" s="1"/>
      <c r="P590" s="1"/>
      <c r="Q590" s="3"/>
      <c r="R590" s="3"/>
      <c r="S590" s="3"/>
      <c r="T590" s="3"/>
      <c r="U590" s="3"/>
      <c r="V590" s="3"/>
      <c r="W590" s="3"/>
      <c r="X590" s="3"/>
      <c r="Y590" s="3"/>
      <c r="Z590" s="3"/>
    </row>
    <row r="591" ht="14.25" customHeight="1">
      <c r="A591" s="1"/>
      <c r="B591" s="1"/>
      <c r="C591" s="1"/>
      <c r="D591" s="1"/>
      <c r="E591" s="1"/>
      <c r="F591" s="1"/>
      <c r="G591" s="1"/>
      <c r="H591" s="1"/>
      <c r="I591" s="1"/>
      <c r="J591" s="1"/>
      <c r="K591" s="1"/>
      <c r="L591" s="1"/>
      <c r="M591" s="1"/>
      <c r="N591" s="1"/>
      <c r="O591" s="1"/>
      <c r="P591" s="1"/>
      <c r="Q591" s="3"/>
      <c r="R591" s="3"/>
      <c r="S591" s="3"/>
      <c r="T591" s="3"/>
      <c r="U591" s="3"/>
      <c r="V591" s="3"/>
      <c r="W591" s="3"/>
      <c r="X591" s="3"/>
      <c r="Y591" s="3"/>
      <c r="Z591" s="3"/>
    </row>
    <row r="592" ht="14.25" customHeight="1">
      <c r="A592" s="1"/>
      <c r="B592" s="1"/>
      <c r="C592" s="1"/>
      <c r="D592" s="1"/>
      <c r="E592" s="1"/>
      <c r="F592" s="1"/>
      <c r="G592" s="1"/>
      <c r="H592" s="1"/>
      <c r="I592" s="1"/>
      <c r="J592" s="1"/>
      <c r="K592" s="1"/>
      <c r="L592" s="1"/>
      <c r="M592" s="1"/>
      <c r="N592" s="1"/>
      <c r="O592" s="1"/>
      <c r="P592" s="1"/>
      <c r="Q592" s="3"/>
      <c r="R592" s="3"/>
      <c r="S592" s="3"/>
      <c r="T592" s="3"/>
      <c r="U592" s="3"/>
      <c r="V592" s="3"/>
      <c r="W592" s="3"/>
      <c r="X592" s="3"/>
      <c r="Y592" s="3"/>
      <c r="Z592" s="3"/>
    </row>
    <row r="593" ht="14.25" customHeight="1">
      <c r="A593" s="1"/>
      <c r="B593" s="1"/>
      <c r="C593" s="1"/>
      <c r="D593" s="1"/>
      <c r="E593" s="1"/>
      <c r="F593" s="1"/>
      <c r="G593" s="1"/>
      <c r="H593" s="1"/>
      <c r="I593" s="1"/>
      <c r="J593" s="1"/>
      <c r="K593" s="1"/>
      <c r="L593" s="1"/>
      <c r="M593" s="1"/>
      <c r="N593" s="1"/>
      <c r="O593" s="1"/>
      <c r="P593" s="1"/>
      <c r="Q593" s="3"/>
      <c r="R593" s="3"/>
      <c r="S593" s="3"/>
      <c r="T593" s="3"/>
      <c r="U593" s="3"/>
      <c r="V593" s="3"/>
      <c r="W593" s="3"/>
      <c r="X593" s="3"/>
      <c r="Y593" s="3"/>
      <c r="Z593" s="3"/>
    </row>
    <row r="594" ht="14.25" customHeight="1">
      <c r="A594" s="1"/>
      <c r="B594" s="1"/>
      <c r="C594" s="1"/>
      <c r="D594" s="1"/>
      <c r="E594" s="1"/>
      <c r="F594" s="1"/>
      <c r="G594" s="1"/>
      <c r="H594" s="1"/>
      <c r="I594" s="1"/>
      <c r="J594" s="1"/>
      <c r="K594" s="1"/>
      <c r="L594" s="1"/>
      <c r="M594" s="1"/>
      <c r="N594" s="1"/>
      <c r="O594" s="1"/>
      <c r="P594" s="1"/>
      <c r="Q594" s="3"/>
      <c r="R594" s="3"/>
      <c r="S594" s="3"/>
      <c r="T594" s="3"/>
      <c r="U594" s="3"/>
      <c r="V594" s="3"/>
      <c r="W594" s="3"/>
      <c r="X594" s="3"/>
      <c r="Y594" s="3"/>
      <c r="Z594" s="3"/>
    </row>
    <row r="595" ht="14.25" customHeight="1">
      <c r="A595" s="1"/>
      <c r="B595" s="1"/>
      <c r="C595" s="1"/>
      <c r="D595" s="1"/>
      <c r="E595" s="1"/>
      <c r="F595" s="1"/>
      <c r="G595" s="1"/>
      <c r="H595" s="1"/>
      <c r="I595" s="1"/>
      <c r="J595" s="1"/>
      <c r="K595" s="1"/>
      <c r="L595" s="1"/>
      <c r="M595" s="1"/>
      <c r="N595" s="1"/>
      <c r="O595" s="1"/>
      <c r="P595" s="1"/>
      <c r="Q595" s="3"/>
      <c r="R595" s="3"/>
      <c r="S595" s="3"/>
      <c r="T595" s="3"/>
      <c r="U595" s="3"/>
      <c r="V595" s="3"/>
      <c r="W595" s="3"/>
      <c r="X595" s="3"/>
      <c r="Y595" s="3"/>
      <c r="Z595" s="3"/>
    </row>
    <row r="596" ht="14.25" customHeight="1">
      <c r="A596" s="1"/>
      <c r="B596" s="1"/>
      <c r="C596" s="1"/>
      <c r="D596" s="1"/>
      <c r="E596" s="1"/>
      <c r="F596" s="1"/>
      <c r="G596" s="1"/>
      <c r="H596" s="1"/>
      <c r="I596" s="1"/>
      <c r="J596" s="1"/>
      <c r="K596" s="1"/>
      <c r="L596" s="1"/>
      <c r="M596" s="1"/>
      <c r="N596" s="1"/>
      <c r="O596" s="1"/>
      <c r="P596" s="1"/>
      <c r="Q596" s="3"/>
      <c r="R596" s="3"/>
      <c r="S596" s="3"/>
      <c r="T596" s="3"/>
      <c r="U596" s="3"/>
      <c r="V596" s="3"/>
      <c r="W596" s="3"/>
      <c r="X596" s="3"/>
      <c r="Y596" s="3"/>
      <c r="Z596" s="3"/>
    </row>
    <row r="597" ht="14.25" customHeight="1">
      <c r="A597" s="1"/>
      <c r="B597" s="1"/>
      <c r="C597" s="1"/>
      <c r="D597" s="1"/>
      <c r="E597" s="1"/>
      <c r="F597" s="1"/>
      <c r="G597" s="1"/>
      <c r="H597" s="1"/>
      <c r="I597" s="1"/>
      <c r="J597" s="1"/>
      <c r="K597" s="1"/>
      <c r="L597" s="1"/>
      <c r="M597" s="1"/>
      <c r="N597" s="1"/>
      <c r="O597" s="1"/>
      <c r="P597" s="1"/>
      <c r="Q597" s="3"/>
      <c r="R597" s="3"/>
      <c r="S597" s="3"/>
      <c r="T597" s="3"/>
      <c r="U597" s="3"/>
      <c r="V597" s="3"/>
      <c r="W597" s="3"/>
      <c r="X597" s="3"/>
      <c r="Y597" s="3"/>
      <c r="Z597" s="3"/>
    </row>
    <row r="598" ht="14.25" customHeight="1">
      <c r="A598" s="1"/>
      <c r="B598" s="1"/>
      <c r="C598" s="1"/>
      <c r="D598" s="1"/>
      <c r="E598" s="1"/>
      <c r="F598" s="1"/>
      <c r="G598" s="1"/>
      <c r="H598" s="1"/>
      <c r="I598" s="1"/>
      <c r="J598" s="1"/>
      <c r="K598" s="1"/>
      <c r="L598" s="1"/>
      <c r="M598" s="1"/>
      <c r="N598" s="1"/>
      <c r="O598" s="1"/>
      <c r="P598" s="1"/>
      <c r="Q598" s="3"/>
      <c r="R598" s="3"/>
      <c r="S598" s="3"/>
      <c r="T598" s="3"/>
      <c r="U598" s="3"/>
      <c r="V598" s="3"/>
      <c r="W598" s="3"/>
      <c r="X598" s="3"/>
      <c r="Y598" s="3"/>
      <c r="Z598" s="3"/>
    </row>
    <row r="599" ht="14.25" customHeight="1">
      <c r="A599" s="1"/>
      <c r="B599" s="1"/>
      <c r="C599" s="1"/>
      <c r="D599" s="1"/>
      <c r="E599" s="1"/>
      <c r="F599" s="1"/>
      <c r="G599" s="1"/>
      <c r="H599" s="1"/>
      <c r="I599" s="1"/>
      <c r="J599" s="1"/>
      <c r="K599" s="1"/>
      <c r="L599" s="1"/>
      <c r="M599" s="1"/>
      <c r="N599" s="1"/>
      <c r="O599" s="1"/>
      <c r="P599" s="1"/>
      <c r="Q599" s="3"/>
      <c r="R599" s="3"/>
      <c r="S599" s="3"/>
      <c r="T599" s="3"/>
      <c r="U599" s="3"/>
      <c r="V599" s="3"/>
      <c r="W599" s="3"/>
      <c r="X599" s="3"/>
      <c r="Y599" s="3"/>
      <c r="Z599" s="3"/>
    </row>
    <row r="600" ht="14.25" customHeight="1">
      <c r="A600" s="1"/>
      <c r="B600" s="1"/>
      <c r="C600" s="1"/>
      <c r="D600" s="1"/>
      <c r="E600" s="1"/>
      <c r="F600" s="1"/>
      <c r="G600" s="1"/>
      <c r="H600" s="1"/>
      <c r="I600" s="1"/>
      <c r="J600" s="1"/>
      <c r="K600" s="1"/>
      <c r="L600" s="1"/>
      <c r="M600" s="1"/>
      <c r="N600" s="1"/>
      <c r="O600" s="1"/>
      <c r="P600" s="1"/>
      <c r="Q600" s="3"/>
      <c r="R600" s="3"/>
      <c r="S600" s="3"/>
      <c r="T600" s="3"/>
      <c r="U600" s="3"/>
      <c r="V600" s="3"/>
      <c r="W600" s="3"/>
      <c r="X600" s="3"/>
      <c r="Y600" s="3"/>
      <c r="Z600" s="3"/>
    </row>
    <row r="601" ht="14.25" customHeight="1">
      <c r="A601" s="1"/>
      <c r="B601" s="1"/>
      <c r="C601" s="1"/>
      <c r="D601" s="1"/>
      <c r="E601" s="1"/>
      <c r="F601" s="1"/>
      <c r="G601" s="1"/>
      <c r="H601" s="1"/>
      <c r="I601" s="1"/>
      <c r="J601" s="1"/>
      <c r="K601" s="1"/>
      <c r="L601" s="1"/>
      <c r="M601" s="1"/>
      <c r="N601" s="1"/>
      <c r="O601" s="1"/>
      <c r="P601" s="1"/>
      <c r="Q601" s="3"/>
      <c r="R601" s="3"/>
      <c r="S601" s="3"/>
      <c r="T601" s="3"/>
      <c r="U601" s="3"/>
      <c r="V601" s="3"/>
      <c r="W601" s="3"/>
      <c r="X601" s="3"/>
      <c r="Y601" s="3"/>
      <c r="Z601" s="3"/>
    </row>
    <row r="602" ht="14.25" customHeight="1">
      <c r="A602" s="1"/>
      <c r="B602" s="1"/>
      <c r="C602" s="1"/>
      <c r="D602" s="1"/>
      <c r="E602" s="1"/>
      <c r="F602" s="1"/>
      <c r="G602" s="1"/>
      <c r="H602" s="1"/>
      <c r="I602" s="1"/>
      <c r="J602" s="1"/>
      <c r="K602" s="1"/>
      <c r="L602" s="1"/>
      <c r="M602" s="1"/>
      <c r="N602" s="1"/>
      <c r="O602" s="1"/>
      <c r="P602" s="1"/>
      <c r="Q602" s="3"/>
      <c r="R602" s="3"/>
      <c r="S602" s="3"/>
      <c r="T602" s="3"/>
      <c r="U602" s="3"/>
      <c r="V602" s="3"/>
      <c r="W602" s="3"/>
      <c r="X602" s="3"/>
      <c r="Y602" s="3"/>
      <c r="Z602" s="3"/>
    </row>
    <row r="603" ht="14.25" customHeight="1">
      <c r="A603" s="1"/>
      <c r="B603" s="1"/>
      <c r="C603" s="1"/>
      <c r="D603" s="1"/>
      <c r="E603" s="1"/>
      <c r="F603" s="1"/>
      <c r="G603" s="1"/>
      <c r="H603" s="1"/>
      <c r="I603" s="1"/>
      <c r="J603" s="1"/>
      <c r="K603" s="1"/>
      <c r="L603" s="1"/>
      <c r="M603" s="1"/>
      <c r="N603" s="1"/>
      <c r="O603" s="1"/>
      <c r="P603" s="1"/>
      <c r="Q603" s="3"/>
      <c r="R603" s="3"/>
      <c r="S603" s="3"/>
      <c r="T603" s="3"/>
      <c r="U603" s="3"/>
      <c r="V603" s="3"/>
      <c r="W603" s="3"/>
      <c r="X603" s="3"/>
      <c r="Y603" s="3"/>
      <c r="Z603" s="3"/>
    </row>
    <row r="604" ht="14.25" customHeight="1">
      <c r="A604" s="1"/>
      <c r="B604" s="1"/>
      <c r="C604" s="1"/>
      <c r="D604" s="1"/>
      <c r="E604" s="1"/>
      <c r="F604" s="1"/>
      <c r="G604" s="1"/>
      <c r="H604" s="1"/>
      <c r="I604" s="1"/>
      <c r="J604" s="1"/>
      <c r="K604" s="1"/>
      <c r="L604" s="1"/>
      <c r="M604" s="1"/>
      <c r="N604" s="1"/>
      <c r="O604" s="1"/>
      <c r="P604" s="1"/>
      <c r="Q604" s="3"/>
      <c r="R604" s="3"/>
      <c r="S604" s="3"/>
      <c r="T604" s="3"/>
      <c r="U604" s="3"/>
      <c r="V604" s="3"/>
      <c r="W604" s="3"/>
      <c r="X604" s="3"/>
      <c r="Y604" s="3"/>
      <c r="Z604" s="3"/>
    </row>
    <row r="605" ht="14.25" customHeight="1">
      <c r="A605" s="1"/>
      <c r="B605" s="1"/>
      <c r="C605" s="1"/>
      <c r="D605" s="1"/>
      <c r="E605" s="1"/>
      <c r="F605" s="1"/>
      <c r="G605" s="1"/>
      <c r="H605" s="1"/>
      <c r="I605" s="1"/>
      <c r="J605" s="1"/>
      <c r="K605" s="1"/>
      <c r="L605" s="1"/>
      <c r="M605" s="1"/>
      <c r="N605" s="1"/>
      <c r="O605" s="1"/>
      <c r="P605" s="1"/>
      <c r="Q605" s="3"/>
      <c r="R605" s="3"/>
      <c r="S605" s="3"/>
      <c r="T605" s="3"/>
      <c r="U605" s="3"/>
      <c r="V605" s="3"/>
      <c r="W605" s="3"/>
      <c r="X605" s="3"/>
      <c r="Y605" s="3"/>
      <c r="Z605" s="3"/>
    </row>
    <row r="606" ht="14.25" customHeight="1">
      <c r="A606" s="1"/>
      <c r="B606" s="1"/>
      <c r="C606" s="1"/>
      <c r="D606" s="1"/>
      <c r="E606" s="1"/>
      <c r="F606" s="1"/>
      <c r="G606" s="1"/>
      <c r="H606" s="1"/>
      <c r="I606" s="1"/>
      <c r="J606" s="1"/>
      <c r="K606" s="1"/>
      <c r="L606" s="1"/>
      <c r="M606" s="1"/>
      <c r="N606" s="1"/>
      <c r="O606" s="1"/>
      <c r="P606" s="1"/>
      <c r="Q606" s="3"/>
      <c r="R606" s="3"/>
      <c r="S606" s="3"/>
      <c r="T606" s="3"/>
      <c r="U606" s="3"/>
      <c r="V606" s="3"/>
      <c r="W606" s="3"/>
      <c r="X606" s="3"/>
      <c r="Y606" s="3"/>
      <c r="Z606" s="3"/>
    </row>
    <row r="607" ht="14.25" customHeight="1">
      <c r="A607" s="1"/>
      <c r="B607" s="1"/>
      <c r="C607" s="1"/>
      <c r="D607" s="1"/>
      <c r="E607" s="1"/>
      <c r="F607" s="1"/>
      <c r="G607" s="1"/>
      <c r="H607" s="1"/>
      <c r="I607" s="1"/>
      <c r="J607" s="1"/>
      <c r="K607" s="1"/>
      <c r="L607" s="1"/>
      <c r="M607" s="1"/>
      <c r="N607" s="1"/>
      <c r="O607" s="1"/>
      <c r="P607" s="1"/>
      <c r="Q607" s="3"/>
      <c r="R607" s="3"/>
      <c r="S607" s="3"/>
      <c r="T607" s="3"/>
      <c r="U607" s="3"/>
      <c r="V607" s="3"/>
      <c r="W607" s="3"/>
      <c r="X607" s="3"/>
      <c r="Y607" s="3"/>
      <c r="Z607" s="3"/>
    </row>
    <row r="608" ht="14.25" customHeight="1">
      <c r="A608" s="1"/>
      <c r="B608" s="1"/>
      <c r="C608" s="1"/>
      <c r="D608" s="1"/>
      <c r="E608" s="1"/>
      <c r="F608" s="1"/>
      <c r="G608" s="1"/>
      <c r="H608" s="1"/>
      <c r="I608" s="1"/>
      <c r="J608" s="1"/>
      <c r="K608" s="1"/>
      <c r="L608" s="1"/>
      <c r="M608" s="1"/>
      <c r="N608" s="1"/>
      <c r="O608" s="1"/>
      <c r="P608" s="1"/>
      <c r="Q608" s="3"/>
      <c r="R608" s="3"/>
      <c r="S608" s="3"/>
      <c r="T608" s="3"/>
      <c r="U608" s="3"/>
      <c r="V608" s="3"/>
      <c r="W608" s="3"/>
      <c r="X608" s="3"/>
      <c r="Y608" s="3"/>
      <c r="Z608" s="3"/>
    </row>
    <row r="609" ht="14.25" customHeight="1">
      <c r="A609" s="1"/>
      <c r="B609" s="1"/>
      <c r="C609" s="1"/>
      <c r="D609" s="1"/>
      <c r="E609" s="1"/>
      <c r="F609" s="1"/>
      <c r="G609" s="1"/>
      <c r="H609" s="1"/>
      <c r="I609" s="1"/>
      <c r="J609" s="1"/>
      <c r="K609" s="1"/>
      <c r="L609" s="1"/>
      <c r="M609" s="1"/>
      <c r="N609" s="1"/>
      <c r="O609" s="1"/>
      <c r="P609" s="1"/>
      <c r="Q609" s="3"/>
      <c r="R609" s="3"/>
      <c r="S609" s="3"/>
      <c r="T609" s="3"/>
      <c r="U609" s="3"/>
      <c r="V609" s="3"/>
      <c r="W609" s="3"/>
      <c r="X609" s="3"/>
      <c r="Y609" s="3"/>
      <c r="Z609" s="3"/>
    </row>
    <row r="610" ht="14.25" customHeight="1">
      <c r="A610" s="1"/>
      <c r="B610" s="1"/>
      <c r="C610" s="1"/>
      <c r="D610" s="1"/>
      <c r="E610" s="1"/>
      <c r="F610" s="1"/>
      <c r="G610" s="1"/>
      <c r="H610" s="1"/>
      <c r="I610" s="1"/>
      <c r="J610" s="1"/>
      <c r="K610" s="1"/>
      <c r="L610" s="1"/>
      <c r="M610" s="1"/>
      <c r="N610" s="1"/>
      <c r="O610" s="1"/>
      <c r="P610" s="1"/>
      <c r="Q610" s="3"/>
      <c r="R610" s="3"/>
      <c r="S610" s="3"/>
      <c r="T610" s="3"/>
      <c r="U610" s="3"/>
      <c r="V610" s="3"/>
      <c r="W610" s="3"/>
      <c r="X610" s="3"/>
      <c r="Y610" s="3"/>
      <c r="Z610" s="3"/>
    </row>
    <row r="611" ht="14.25" customHeight="1">
      <c r="A611" s="1"/>
      <c r="B611" s="1"/>
      <c r="C611" s="1"/>
      <c r="D611" s="1"/>
      <c r="E611" s="1"/>
      <c r="F611" s="1"/>
      <c r="G611" s="1"/>
      <c r="H611" s="1"/>
      <c r="I611" s="1"/>
      <c r="J611" s="1"/>
      <c r="K611" s="1"/>
      <c r="L611" s="1"/>
      <c r="M611" s="1"/>
      <c r="N611" s="1"/>
      <c r="O611" s="1"/>
      <c r="P611" s="1"/>
      <c r="Q611" s="3"/>
      <c r="R611" s="3"/>
      <c r="S611" s="3"/>
      <c r="T611" s="3"/>
      <c r="U611" s="3"/>
      <c r="V611" s="3"/>
      <c r="W611" s="3"/>
      <c r="X611" s="3"/>
      <c r="Y611" s="3"/>
      <c r="Z611" s="3"/>
    </row>
    <row r="612" ht="14.25" customHeight="1">
      <c r="A612" s="1"/>
      <c r="B612" s="1"/>
      <c r="C612" s="1"/>
      <c r="D612" s="1"/>
      <c r="E612" s="1"/>
      <c r="F612" s="1"/>
      <c r="G612" s="1"/>
      <c r="H612" s="1"/>
      <c r="I612" s="1"/>
      <c r="J612" s="1"/>
      <c r="K612" s="1"/>
      <c r="L612" s="1"/>
      <c r="M612" s="1"/>
      <c r="N612" s="1"/>
      <c r="O612" s="1"/>
      <c r="P612" s="1"/>
      <c r="Q612" s="3"/>
      <c r="R612" s="3"/>
      <c r="S612" s="3"/>
      <c r="T612" s="3"/>
      <c r="U612" s="3"/>
      <c r="V612" s="3"/>
      <c r="W612" s="3"/>
      <c r="X612" s="3"/>
      <c r="Y612" s="3"/>
      <c r="Z612" s="3"/>
    </row>
    <row r="613" ht="14.25" customHeight="1">
      <c r="A613" s="1"/>
      <c r="B613" s="1"/>
      <c r="C613" s="1"/>
      <c r="D613" s="1"/>
      <c r="E613" s="1"/>
      <c r="F613" s="1"/>
      <c r="G613" s="1"/>
      <c r="H613" s="1"/>
      <c r="I613" s="1"/>
      <c r="J613" s="1"/>
      <c r="K613" s="1"/>
      <c r="L613" s="1"/>
      <c r="M613" s="1"/>
      <c r="N613" s="1"/>
      <c r="O613" s="1"/>
      <c r="P613" s="1"/>
      <c r="Q613" s="3"/>
      <c r="R613" s="3"/>
      <c r="S613" s="3"/>
      <c r="T613" s="3"/>
      <c r="U613" s="3"/>
      <c r="V613" s="3"/>
      <c r="W613" s="3"/>
      <c r="X613" s="3"/>
      <c r="Y613" s="3"/>
      <c r="Z613" s="3"/>
    </row>
    <row r="614" ht="14.25" customHeight="1">
      <c r="A614" s="1"/>
      <c r="B614" s="1"/>
      <c r="C614" s="1"/>
      <c r="D614" s="1"/>
      <c r="E614" s="1"/>
      <c r="F614" s="1"/>
      <c r="G614" s="1"/>
      <c r="H614" s="1"/>
      <c r="I614" s="1"/>
      <c r="J614" s="1"/>
      <c r="K614" s="1"/>
      <c r="L614" s="1"/>
      <c r="M614" s="1"/>
      <c r="N614" s="1"/>
      <c r="O614" s="1"/>
      <c r="P614" s="1"/>
      <c r="Q614" s="3"/>
      <c r="R614" s="3"/>
      <c r="S614" s="3"/>
      <c r="T614" s="3"/>
      <c r="U614" s="3"/>
      <c r="V614" s="3"/>
      <c r="W614" s="3"/>
      <c r="X614" s="3"/>
      <c r="Y614" s="3"/>
      <c r="Z614" s="3"/>
    </row>
    <row r="615" ht="14.25" customHeight="1">
      <c r="A615" s="1"/>
      <c r="B615" s="1"/>
      <c r="C615" s="1"/>
      <c r="D615" s="1"/>
      <c r="E615" s="1"/>
      <c r="F615" s="1"/>
      <c r="G615" s="1"/>
      <c r="H615" s="1"/>
      <c r="I615" s="1"/>
      <c r="J615" s="1"/>
      <c r="K615" s="1"/>
      <c r="L615" s="1"/>
      <c r="M615" s="1"/>
      <c r="N615" s="1"/>
      <c r="O615" s="1"/>
      <c r="P615" s="1"/>
      <c r="Q615" s="3"/>
      <c r="R615" s="3"/>
      <c r="S615" s="3"/>
      <c r="T615" s="3"/>
      <c r="U615" s="3"/>
      <c r="V615" s="3"/>
      <c r="W615" s="3"/>
      <c r="X615" s="3"/>
      <c r="Y615" s="3"/>
      <c r="Z615" s="3"/>
    </row>
    <row r="616" ht="14.25" customHeight="1">
      <c r="A616" s="1"/>
      <c r="B616" s="1"/>
      <c r="C616" s="1"/>
      <c r="D616" s="1"/>
      <c r="E616" s="1"/>
      <c r="F616" s="1"/>
      <c r="G616" s="1"/>
      <c r="H616" s="1"/>
      <c r="I616" s="1"/>
      <c r="J616" s="1"/>
      <c r="K616" s="1"/>
      <c r="L616" s="1"/>
      <c r="M616" s="1"/>
      <c r="N616" s="1"/>
      <c r="O616" s="1"/>
      <c r="P616" s="1"/>
      <c r="Q616" s="3"/>
      <c r="R616" s="3"/>
      <c r="S616" s="3"/>
      <c r="T616" s="3"/>
      <c r="U616" s="3"/>
      <c r="V616" s="3"/>
      <c r="W616" s="3"/>
      <c r="X616" s="3"/>
      <c r="Y616" s="3"/>
      <c r="Z616" s="3"/>
    </row>
    <row r="617" ht="14.25" customHeight="1">
      <c r="A617" s="1"/>
      <c r="B617" s="1"/>
      <c r="C617" s="1"/>
      <c r="D617" s="1"/>
      <c r="E617" s="1"/>
      <c r="F617" s="1"/>
      <c r="G617" s="1"/>
      <c r="H617" s="1"/>
      <c r="I617" s="1"/>
      <c r="J617" s="1"/>
      <c r="K617" s="1"/>
      <c r="L617" s="1"/>
      <c r="M617" s="1"/>
      <c r="N617" s="1"/>
      <c r="O617" s="1"/>
      <c r="P617" s="1"/>
      <c r="Q617" s="3"/>
      <c r="R617" s="3"/>
      <c r="S617" s="3"/>
      <c r="T617" s="3"/>
      <c r="U617" s="3"/>
      <c r="V617" s="3"/>
      <c r="W617" s="3"/>
      <c r="X617" s="3"/>
      <c r="Y617" s="3"/>
      <c r="Z617" s="3"/>
    </row>
    <row r="618" ht="14.25" customHeight="1">
      <c r="A618" s="1"/>
      <c r="B618" s="1"/>
      <c r="C618" s="1"/>
      <c r="D618" s="1"/>
      <c r="E618" s="1"/>
      <c r="F618" s="1"/>
      <c r="G618" s="1"/>
      <c r="H618" s="1"/>
      <c r="I618" s="1"/>
      <c r="J618" s="1"/>
      <c r="K618" s="1"/>
      <c r="L618" s="1"/>
      <c r="M618" s="1"/>
      <c r="N618" s="1"/>
      <c r="O618" s="1"/>
      <c r="P618" s="1"/>
      <c r="Q618" s="3"/>
      <c r="R618" s="3"/>
      <c r="S618" s="3"/>
      <c r="T618" s="3"/>
      <c r="U618" s="3"/>
      <c r="V618" s="3"/>
      <c r="W618" s="3"/>
      <c r="X618" s="3"/>
      <c r="Y618" s="3"/>
      <c r="Z618" s="3"/>
    </row>
    <row r="619" ht="14.25" customHeight="1">
      <c r="A619" s="1"/>
      <c r="B619" s="1"/>
      <c r="C619" s="1"/>
      <c r="D619" s="1"/>
      <c r="E619" s="1"/>
      <c r="F619" s="1"/>
      <c r="G619" s="1"/>
      <c r="H619" s="1"/>
      <c r="I619" s="1"/>
      <c r="J619" s="1"/>
      <c r="K619" s="1"/>
      <c r="L619" s="1"/>
      <c r="M619" s="1"/>
      <c r="N619" s="1"/>
      <c r="O619" s="1"/>
      <c r="P619" s="1"/>
      <c r="Q619" s="3"/>
      <c r="R619" s="3"/>
      <c r="S619" s="3"/>
      <c r="T619" s="3"/>
      <c r="U619" s="3"/>
      <c r="V619" s="3"/>
      <c r="W619" s="3"/>
      <c r="X619" s="3"/>
      <c r="Y619" s="3"/>
      <c r="Z619" s="3"/>
    </row>
    <row r="620" ht="14.25" customHeight="1">
      <c r="A620" s="1"/>
      <c r="B620" s="1"/>
      <c r="C620" s="1"/>
      <c r="D620" s="1"/>
      <c r="E620" s="1"/>
      <c r="F620" s="1"/>
      <c r="G620" s="1"/>
      <c r="H620" s="1"/>
      <c r="I620" s="1"/>
      <c r="J620" s="1"/>
      <c r="K620" s="1"/>
      <c r="L620" s="1"/>
      <c r="M620" s="1"/>
      <c r="N620" s="1"/>
      <c r="O620" s="1"/>
      <c r="P620" s="1"/>
      <c r="Q620" s="3"/>
      <c r="R620" s="3"/>
      <c r="S620" s="3"/>
      <c r="T620" s="3"/>
      <c r="U620" s="3"/>
      <c r="V620" s="3"/>
      <c r="W620" s="3"/>
      <c r="X620" s="3"/>
      <c r="Y620" s="3"/>
      <c r="Z620" s="3"/>
    </row>
    <row r="621" ht="14.25" customHeight="1">
      <c r="A621" s="1"/>
      <c r="B621" s="1"/>
      <c r="C621" s="1"/>
      <c r="D621" s="1"/>
      <c r="E621" s="1"/>
      <c r="F621" s="1"/>
      <c r="G621" s="1"/>
      <c r="H621" s="1"/>
      <c r="I621" s="1"/>
      <c r="J621" s="1"/>
      <c r="K621" s="1"/>
      <c r="L621" s="1"/>
      <c r="M621" s="1"/>
      <c r="N621" s="1"/>
      <c r="O621" s="1"/>
      <c r="P621" s="1"/>
      <c r="Q621" s="3"/>
      <c r="R621" s="3"/>
      <c r="S621" s="3"/>
      <c r="T621" s="3"/>
      <c r="U621" s="3"/>
      <c r="V621" s="3"/>
      <c r="W621" s="3"/>
      <c r="X621" s="3"/>
      <c r="Y621" s="3"/>
      <c r="Z621" s="3"/>
    </row>
    <row r="622" ht="14.25" customHeight="1">
      <c r="A622" s="1"/>
      <c r="B622" s="1"/>
      <c r="C622" s="1"/>
      <c r="D622" s="1"/>
      <c r="E622" s="1"/>
      <c r="F622" s="1"/>
      <c r="G622" s="1"/>
      <c r="H622" s="1"/>
      <c r="I622" s="1"/>
      <c r="J622" s="1"/>
      <c r="K622" s="1"/>
      <c r="L622" s="1"/>
      <c r="M622" s="1"/>
      <c r="N622" s="1"/>
      <c r="O622" s="1"/>
      <c r="P622" s="1"/>
      <c r="Q622" s="3"/>
      <c r="R622" s="3"/>
      <c r="S622" s="3"/>
      <c r="T622" s="3"/>
      <c r="U622" s="3"/>
      <c r="V622" s="3"/>
      <c r="W622" s="3"/>
      <c r="X622" s="3"/>
      <c r="Y622" s="3"/>
      <c r="Z622" s="3"/>
    </row>
    <row r="623" ht="14.25" customHeight="1">
      <c r="A623" s="1"/>
      <c r="B623" s="1"/>
      <c r="C623" s="1"/>
      <c r="D623" s="1"/>
      <c r="E623" s="1"/>
      <c r="F623" s="1"/>
      <c r="G623" s="1"/>
      <c r="H623" s="1"/>
      <c r="I623" s="1"/>
      <c r="J623" s="1"/>
      <c r="K623" s="1"/>
      <c r="L623" s="1"/>
      <c r="M623" s="1"/>
      <c r="N623" s="1"/>
      <c r="O623" s="1"/>
      <c r="P623" s="1"/>
      <c r="Q623" s="3"/>
      <c r="R623" s="3"/>
      <c r="S623" s="3"/>
      <c r="T623" s="3"/>
      <c r="U623" s="3"/>
      <c r="V623" s="3"/>
      <c r="W623" s="3"/>
      <c r="X623" s="3"/>
      <c r="Y623" s="3"/>
      <c r="Z623" s="3"/>
    </row>
    <row r="624" ht="14.25" customHeight="1">
      <c r="A624" s="1"/>
      <c r="B624" s="1"/>
      <c r="C624" s="1"/>
      <c r="D624" s="1"/>
      <c r="E624" s="1"/>
      <c r="F624" s="1"/>
      <c r="G624" s="1"/>
      <c r="H624" s="1"/>
      <c r="I624" s="1"/>
      <c r="J624" s="1"/>
      <c r="K624" s="1"/>
      <c r="L624" s="1"/>
      <c r="M624" s="1"/>
      <c r="N624" s="1"/>
      <c r="O624" s="1"/>
      <c r="P624" s="1"/>
      <c r="Q624" s="3"/>
      <c r="R624" s="3"/>
      <c r="S624" s="3"/>
      <c r="T624" s="3"/>
      <c r="U624" s="3"/>
      <c r="V624" s="3"/>
      <c r="W624" s="3"/>
      <c r="X624" s="3"/>
      <c r="Y624" s="3"/>
      <c r="Z624" s="3"/>
    </row>
    <row r="625" ht="14.25" customHeight="1">
      <c r="A625" s="1"/>
      <c r="B625" s="1"/>
      <c r="C625" s="1"/>
      <c r="D625" s="1"/>
      <c r="E625" s="1"/>
      <c r="F625" s="1"/>
      <c r="G625" s="1"/>
      <c r="H625" s="1"/>
      <c r="I625" s="1"/>
      <c r="J625" s="1"/>
      <c r="K625" s="1"/>
      <c r="L625" s="1"/>
      <c r="M625" s="1"/>
      <c r="N625" s="1"/>
      <c r="O625" s="1"/>
      <c r="P625" s="1"/>
      <c r="Q625" s="3"/>
      <c r="R625" s="3"/>
      <c r="S625" s="3"/>
      <c r="T625" s="3"/>
      <c r="U625" s="3"/>
      <c r="V625" s="3"/>
      <c r="W625" s="3"/>
      <c r="X625" s="3"/>
      <c r="Y625" s="3"/>
      <c r="Z625" s="3"/>
    </row>
    <row r="626" ht="14.25" customHeight="1">
      <c r="A626" s="1"/>
      <c r="B626" s="1"/>
      <c r="C626" s="1"/>
      <c r="D626" s="1"/>
      <c r="E626" s="1"/>
      <c r="F626" s="1"/>
      <c r="G626" s="1"/>
      <c r="H626" s="1"/>
      <c r="I626" s="1"/>
      <c r="J626" s="1"/>
      <c r="K626" s="1"/>
      <c r="L626" s="1"/>
      <c r="M626" s="1"/>
      <c r="N626" s="1"/>
      <c r="O626" s="1"/>
      <c r="P626" s="1"/>
      <c r="Q626" s="3"/>
      <c r="R626" s="3"/>
      <c r="S626" s="3"/>
      <c r="T626" s="3"/>
      <c r="U626" s="3"/>
      <c r="V626" s="3"/>
      <c r="W626" s="3"/>
      <c r="X626" s="3"/>
      <c r="Y626" s="3"/>
      <c r="Z626" s="3"/>
    </row>
    <row r="627" ht="14.25" customHeight="1">
      <c r="A627" s="1"/>
      <c r="B627" s="1"/>
      <c r="C627" s="1"/>
      <c r="D627" s="1"/>
      <c r="E627" s="1"/>
      <c r="F627" s="1"/>
      <c r="G627" s="1"/>
      <c r="H627" s="1"/>
      <c r="I627" s="1"/>
      <c r="J627" s="1"/>
      <c r="K627" s="1"/>
      <c r="L627" s="1"/>
      <c r="M627" s="1"/>
      <c r="N627" s="1"/>
      <c r="O627" s="1"/>
      <c r="P627" s="1"/>
      <c r="Q627" s="3"/>
      <c r="R627" s="3"/>
      <c r="S627" s="3"/>
      <c r="T627" s="3"/>
      <c r="U627" s="3"/>
      <c r="V627" s="3"/>
      <c r="W627" s="3"/>
      <c r="X627" s="3"/>
      <c r="Y627" s="3"/>
      <c r="Z627" s="3"/>
    </row>
    <row r="628" ht="14.25" customHeight="1">
      <c r="A628" s="1"/>
      <c r="B628" s="1"/>
      <c r="C628" s="1"/>
      <c r="D628" s="1"/>
      <c r="E628" s="1"/>
      <c r="F628" s="1"/>
      <c r="G628" s="1"/>
      <c r="H628" s="1"/>
      <c r="I628" s="1"/>
      <c r="J628" s="1"/>
      <c r="K628" s="1"/>
      <c r="L628" s="1"/>
      <c r="M628" s="1"/>
      <c r="N628" s="1"/>
      <c r="O628" s="1"/>
      <c r="P628" s="1"/>
      <c r="Q628" s="3"/>
      <c r="R628" s="3"/>
      <c r="S628" s="3"/>
      <c r="T628" s="3"/>
      <c r="U628" s="3"/>
      <c r="V628" s="3"/>
      <c r="W628" s="3"/>
      <c r="X628" s="3"/>
      <c r="Y628" s="3"/>
      <c r="Z628" s="3"/>
    </row>
    <row r="629" ht="14.25" customHeight="1">
      <c r="A629" s="1"/>
      <c r="B629" s="1"/>
      <c r="C629" s="1"/>
      <c r="D629" s="1"/>
      <c r="E629" s="1"/>
      <c r="F629" s="1"/>
      <c r="G629" s="1"/>
      <c r="H629" s="1"/>
      <c r="I629" s="1"/>
      <c r="J629" s="1"/>
      <c r="K629" s="1"/>
      <c r="L629" s="1"/>
      <c r="M629" s="1"/>
      <c r="N629" s="1"/>
      <c r="O629" s="1"/>
      <c r="P629" s="1"/>
      <c r="Q629" s="3"/>
      <c r="R629" s="3"/>
      <c r="S629" s="3"/>
      <c r="T629" s="3"/>
      <c r="U629" s="3"/>
      <c r="V629" s="3"/>
      <c r="W629" s="3"/>
      <c r="X629" s="3"/>
      <c r="Y629" s="3"/>
      <c r="Z629" s="3"/>
    </row>
    <row r="630" ht="14.25" customHeight="1">
      <c r="A630" s="1"/>
      <c r="B630" s="1"/>
      <c r="C630" s="1"/>
      <c r="D630" s="1"/>
      <c r="E630" s="1"/>
      <c r="F630" s="1"/>
      <c r="G630" s="1"/>
      <c r="H630" s="1"/>
      <c r="I630" s="1"/>
      <c r="J630" s="1"/>
      <c r="K630" s="1"/>
      <c r="L630" s="1"/>
      <c r="M630" s="1"/>
      <c r="N630" s="1"/>
      <c r="O630" s="1"/>
      <c r="P630" s="1"/>
      <c r="Q630" s="3"/>
      <c r="R630" s="3"/>
      <c r="S630" s="3"/>
      <c r="T630" s="3"/>
      <c r="U630" s="3"/>
      <c r="V630" s="3"/>
      <c r="W630" s="3"/>
      <c r="X630" s="3"/>
      <c r="Y630" s="3"/>
      <c r="Z630" s="3"/>
    </row>
    <row r="631" ht="14.25" customHeight="1">
      <c r="A631" s="1"/>
      <c r="B631" s="1"/>
      <c r="C631" s="1"/>
      <c r="D631" s="1"/>
      <c r="E631" s="1"/>
      <c r="F631" s="1"/>
      <c r="G631" s="1"/>
      <c r="H631" s="1"/>
      <c r="I631" s="1"/>
      <c r="J631" s="1"/>
      <c r="K631" s="1"/>
      <c r="L631" s="1"/>
      <c r="M631" s="1"/>
      <c r="N631" s="1"/>
      <c r="O631" s="1"/>
      <c r="P631" s="1"/>
      <c r="Q631" s="3"/>
      <c r="R631" s="3"/>
      <c r="S631" s="3"/>
      <c r="T631" s="3"/>
      <c r="U631" s="3"/>
      <c r="V631" s="3"/>
      <c r="W631" s="3"/>
      <c r="X631" s="3"/>
      <c r="Y631" s="3"/>
      <c r="Z631" s="3"/>
    </row>
    <row r="632" ht="14.25" customHeight="1">
      <c r="A632" s="1"/>
      <c r="B632" s="1"/>
      <c r="C632" s="1"/>
      <c r="D632" s="1"/>
      <c r="E632" s="1"/>
      <c r="F632" s="1"/>
      <c r="G632" s="1"/>
      <c r="H632" s="1"/>
      <c r="I632" s="1"/>
      <c r="J632" s="1"/>
      <c r="K632" s="1"/>
      <c r="L632" s="1"/>
      <c r="M632" s="1"/>
      <c r="N632" s="1"/>
      <c r="O632" s="1"/>
      <c r="P632" s="1"/>
      <c r="Q632" s="3"/>
      <c r="R632" s="3"/>
      <c r="S632" s="3"/>
      <c r="T632" s="3"/>
      <c r="U632" s="3"/>
      <c r="V632" s="3"/>
      <c r="W632" s="3"/>
      <c r="X632" s="3"/>
      <c r="Y632" s="3"/>
      <c r="Z632" s="3"/>
    </row>
    <row r="633" ht="14.25" customHeight="1">
      <c r="A633" s="1"/>
      <c r="B633" s="1"/>
      <c r="C633" s="1"/>
      <c r="D633" s="1"/>
      <c r="E633" s="1"/>
      <c r="F633" s="1"/>
      <c r="G633" s="1"/>
      <c r="H633" s="1"/>
      <c r="I633" s="1"/>
      <c r="J633" s="1"/>
      <c r="K633" s="1"/>
      <c r="L633" s="1"/>
      <c r="M633" s="1"/>
      <c r="N633" s="1"/>
      <c r="O633" s="1"/>
      <c r="P633" s="1"/>
      <c r="Q633" s="3"/>
      <c r="R633" s="3"/>
      <c r="S633" s="3"/>
      <c r="T633" s="3"/>
      <c r="U633" s="3"/>
      <c r="V633" s="3"/>
      <c r="W633" s="3"/>
      <c r="X633" s="3"/>
      <c r="Y633" s="3"/>
      <c r="Z633" s="3"/>
    </row>
    <row r="634" ht="14.25" customHeight="1">
      <c r="A634" s="1"/>
      <c r="B634" s="1"/>
      <c r="C634" s="1"/>
      <c r="D634" s="1"/>
      <c r="E634" s="1"/>
      <c r="F634" s="1"/>
      <c r="G634" s="1"/>
      <c r="H634" s="1"/>
      <c r="I634" s="1"/>
      <c r="J634" s="1"/>
      <c r="K634" s="1"/>
      <c r="L634" s="1"/>
      <c r="M634" s="1"/>
      <c r="N634" s="1"/>
      <c r="O634" s="1"/>
      <c r="P634" s="1"/>
      <c r="Q634" s="3"/>
      <c r="R634" s="3"/>
      <c r="S634" s="3"/>
      <c r="T634" s="3"/>
      <c r="U634" s="3"/>
      <c r="V634" s="3"/>
      <c r="W634" s="3"/>
      <c r="X634" s="3"/>
      <c r="Y634" s="3"/>
      <c r="Z634" s="3"/>
    </row>
    <row r="635" ht="14.25" customHeight="1">
      <c r="A635" s="1"/>
      <c r="B635" s="1"/>
      <c r="C635" s="1"/>
      <c r="D635" s="1"/>
      <c r="E635" s="1"/>
      <c r="F635" s="1"/>
      <c r="G635" s="1"/>
      <c r="H635" s="1"/>
      <c r="I635" s="1"/>
      <c r="J635" s="1"/>
      <c r="K635" s="1"/>
      <c r="L635" s="1"/>
      <c r="M635" s="1"/>
      <c r="N635" s="1"/>
      <c r="O635" s="1"/>
      <c r="P635" s="1"/>
      <c r="Q635" s="3"/>
      <c r="R635" s="3"/>
      <c r="S635" s="3"/>
      <c r="T635" s="3"/>
      <c r="U635" s="3"/>
      <c r="V635" s="3"/>
      <c r="W635" s="3"/>
      <c r="X635" s="3"/>
      <c r="Y635" s="3"/>
      <c r="Z635" s="3"/>
    </row>
    <row r="636" ht="14.25" customHeight="1">
      <c r="A636" s="1"/>
      <c r="B636" s="1"/>
      <c r="C636" s="1"/>
      <c r="D636" s="1"/>
      <c r="E636" s="1"/>
      <c r="F636" s="1"/>
      <c r="G636" s="1"/>
      <c r="H636" s="1"/>
      <c r="I636" s="1"/>
      <c r="J636" s="1"/>
      <c r="K636" s="1"/>
      <c r="L636" s="1"/>
      <c r="M636" s="1"/>
      <c r="N636" s="1"/>
      <c r="O636" s="1"/>
      <c r="P636" s="1"/>
      <c r="Q636" s="3"/>
      <c r="R636" s="3"/>
      <c r="S636" s="3"/>
      <c r="T636" s="3"/>
      <c r="U636" s="3"/>
      <c r="V636" s="3"/>
      <c r="W636" s="3"/>
      <c r="X636" s="3"/>
      <c r="Y636" s="3"/>
      <c r="Z636" s="3"/>
    </row>
    <row r="637" ht="14.25" customHeight="1">
      <c r="A637" s="1"/>
      <c r="B637" s="1"/>
      <c r="C637" s="1"/>
      <c r="D637" s="1"/>
      <c r="E637" s="1"/>
      <c r="F637" s="1"/>
      <c r="G637" s="1"/>
      <c r="H637" s="1"/>
      <c r="I637" s="1"/>
      <c r="J637" s="1"/>
      <c r="K637" s="1"/>
      <c r="L637" s="1"/>
      <c r="M637" s="1"/>
      <c r="N637" s="1"/>
      <c r="O637" s="1"/>
      <c r="P637" s="1"/>
      <c r="Q637" s="3"/>
      <c r="R637" s="3"/>
      <c r="S637" s="3"/>
      <c r="T637" s="3"/>
      <c r="U637" s="3"/>
      <c r="V637" s="3"/>
      <c r="W637" s="3"/>
      <c r="X637" s="3"/>
      <c r="Y637" s="3"/>
      <c r="Z637" s="3"/>
    </row>
    <row r="638" ht="14.25" customHeight="1">
      <c r="A638" s="1"/>
      <c r="B638" s="1"/>
      <c r="C638" s="1"/>
      <c r="D638" s="1"/>
      <c r="E638" s="1"/>
      <c r="F638" s="1"/>
      <c r="G638" s="1"/>
      <c r="H638" s="1"/>
      <c r="I638" s="1"/>
      <c r="J638" s="1"/>
      <c r="K638" s="1"/>
      <c r="L638" s="1"/>
      <c r="M638" s="1"/>
      <c r="N638" s="1"/>
      <c r="O638" s="1"/>
      <c r="P638" s="1"/>
      <c r="Q638" s="3"/>
      <c r="R638" s="3"/>
      <c r="S638" s="3"/>
      <c r="T638" s="3"/>
      <c r="U638" s="3"/>
      <c r="V638" s="3"/>
      <c r="W638" s="3"/>
      <c r="X638" s="3"/>
      <c r="Y638" s="3"/>
      <c r="Z638" s="3"/>
    </row>
    <row r="639" ht="14.25" customHeight="1">
      <c r="A639" s="1"/>
      <c r="B639" s="1"/>
      <c r="C639" s="1"/>
      <c r="D639" s="1"/>
      <c r="E639" s="1"/>
      <c r="F639" s="1"/>
      <c r="G639" s="1"/>
      <c r="H639" s="1"/>
      <c r="I639" s="1"/>
      <c r="J639" s="1"/>
      <c r="K639" s="1"/>
      <c r="L639" s="1"/>
      <c r="M639" s="1"/>
      <c r="N639" s="1"/>
      <c r="O639" s="1"/>
      <c r="P639" s="1"/>
      <c r="Q639" s="3"/>
      <c r="R639" s="3"/>
      <c r="S639" s="3"/>
      <c r="T639" s="3"/>
      <c r="U639" s="3"/>
      <c r="V639" s="3"/>
      <c r="W639" s="3"/>
      <c r="X639" s="3"/>
      <c r="Y639" s="3"/>
      <c r="Z639" s="3"/>
    </row>
    <row r="640" ht="14.25" customHeight="1">
      <c r="A640" s="1"/>
      <c r="B640" s="1"/>
      <c r="C640" s="1"/>
      <c r="D640" s="1"/>
      <c r="E640" s="1"/>
      <c r="F640" s="1"/>
      <c r="G640" s="1"/>
      <c r="H640" s="1"/>
      <c r="I640" s="1"/>
      <c r="J640" s="1"/>
      <c r="K640" s="1"/>
      <c r="L640" s="1"/>
      <c r="M640" s="1"/>
      <c r="N640" s="1"/>
      <c r="O640" s="1"/>
      <c r="P640" s="1"/>
      <c r="Q640" s="3"/>
      <c r="R640" s="3"/>
      <c r="S640" s="3"/>
      <c r="T640" s="3"/>
      <c r="U640" s="3"/>
      <c r="V640" s="3"/>
      <c r="W640" s="3"/>
      <c r="X640" s="3"/>
      <c r="Y640" s="3"/>
      <c r="Z640" s="3"/>
    </row>
    <row r="641" ht="14.25" customHeight="1">
      <c r="A641" s="1"/>
      <c r="B641" s="1"/>
      <c r="C641" s="1"/>
      <c r="D641" s="1"/>
      <c r="E641" s="1"/>
      <c r="F641" s="1"/>
      <c r="G641" s="1"/>
      <c r="H641" s="1"/>
      <c r="I641" s="1"/>
      <c r="J641" s="1"/>
      <c r="K641" s="1"/>
      <c r="L641" s="1"/>
      <c r="M641" s="1"/>
      <c r="N641" s="1"/>
      <c r="O641" s="1"/>
      <c r="P641" s="1"/>
      <c r="Q641" s="3"/>
      <c r="R641" s="3"/>
      <c r="S641" s="3"/>
      <c r="T641" s="3"/>
      <c r="U641" s="3"/>
      <c r="V641" s="3"/>
      <c r="W641" s="3"/>
      <c r="X641" s="3"/>
      <c r="Y641" s="3"/>
      <c r="Z641" s="3"/>
    </row>
    <row r="642" ht="14.25" customHeight="1">
      <c r="A642" s="1"/>
      <c r="B642" s="1"/>
      <c r="C642" s="1"/>
      <c r="D642" s="1"/>
      <c r="E642" s="1"/>
      <c r="F642" s="1"/>
      <c r="G642" s="1"/>
      <c r="H642" s="1"/>
      <c r="I642" s="1"/>
      <c r="J642" s="1"/>
      <c r="K642" s="1"/>
      <c r="L642" s="1"/>
      <c r="M642" s="1"/>
      <c r="N642" s="1"/>
      <c r="O642" s="1"/>
      <c r="P642" s="1"/>
      <c r="Q642" s="3"/>
      <c r="R642" s="3"/>
      <c r="S642" s="3"/>
      <c r="T642" s="3"/>
      <c r="U642" s="3"/>
      <c r="V642" s="3"/>
      <c r="W642" s="3"/>
      <c r="X642" s="3"/>
      <c r="Y642" s="3"/>
      <c r="Z642" s="3"/>
    </row>
    <row r="643" ht="14.25" customHeight="1">
      <c r="A643" s="1"/>
      <c r="B643" s="1"/>
      <c r="C643" s="1"/>
      <c r="D643" s="1"/>
      <c r="E643" s="1"/>
      <c r="F643" s="1"/>
      <c r="G643" s="1"/>
      <c r="H643" s="1"/>
      <c r="I643" s="1"/>
      <c r="J643" s="1"/>
      <c r="K643" s="1"/>
      <c r="L643" s="1"/>
      <c r="M643" s="1"/>
      <c r="N643" s="1"/>
      <c r="O643" s="1"/>
      <c r="P643" s="1"/>
      <c r="Q643" s="3"/>
      <c r="R643" s="3"/>
      <c r="S643" s="3"/>
      <c r="T643" s="3"/>
      <c r="U643" s="3"/>
      <c r="V643" s="3"/>
      <c r="W643" s="3"/>
      <c r="X643" s="3"/>
      <c r="Y643" s="3"/>
      <c r="Z643" s="3"/>
    </row>
    <row r="644" ht="14.25" customHeight="1">
      <c r="A644" s="1"/>
      <c r="B644" s="1"/>
      <c r="C644" s="1"/>
      <c r="D644" s="1"/>
      <c r="E644" s="1"/>
      <c r="F644" s="1"/>
      <c r="G644" s="1"/>
      <c r="H644" s="1"/>
      <c r="I644" s="1"/>
      <c r="J644" s="1"/>
      <c r="K644" s="1"/>
      <c r="L644" s="1"/>
      <c r="M644" s="1"/>
      <c r="N644" s="1"/>
      <c r="O644" s="1"/>
      <c r="P644" s="1"/>
      <c r="Q644" s="3"/>
      <c r="R644" s="3"/>
      <c r="S644" s="3"/>
      <c r="T644" s="3"/>
      <c r="U644" s="3"/>
      <c r="V644" s="3"/>
      <c r="W644" s="3"/>
      <c r="X644" s="3"/>
      <c r="Y644" s="3"/>
      <c r="Z644" s="3"/>
    </row>
    <row r="645" ht="14.25" customHeight="1">
      <c r="A645" s="1"/>
      <c r="B645" s="1"/>
      <c r="C645" s="1"/>
      <c r="D645" s="1"/>
      <c r="E645" s="1"/>
      <c r="F645" s="1"/>
      <c r="G645" s="1"/>
      <c r="H645" s="1"/>
      <c r="I645" s="1"/>
      <c r="J645" s="1"/>
      <c r="K645" s="1"/>
      <c r="L645" s="1"/>
      <c r="M645" s="1"/>
      <c r="N645" s="1"/>
      <c r="O645" s="1"/>
      <c r="P645" s="1"/>
      <c r="Q645" s="3"/>
      <c r="R645" s="3"/>
      <c r="S645" s="3"/>
      <c r="T645" s="3"/>
      <c r="U645" s="3"/>
      <c r="V645" s="3"/>
      <c r="W645" s="3"/>
      <c r="X645" s="3"/>
      <c r="Y645" s="3"/>
      <c r="Z645" s="3"/>
    </row>
    <row r="646" ht="14.25" customHeight="1">
      <c r="A646" s="1"/>
      <c r="B646" s="1"/>
      <c r="C646" s="1"/>
      <c r="D646" s="1"/>
      <c r="E646" s="1"/>
      <c r="F646" s="1"/>
      <c r="G646" s="1"/>
      <c r="H646" s="1"/>
      <c r="I646" s="1"/>
      <c r="J646" s="1"/>
      <c r="K646" s="1"/>
      <c r="L646" s="1"/>
      <c r="M646" s="1"/>
      <c r="N646" s="1"/>
      <c r="O646" s="1"/>
      <c r="P646" s="1"/>
      <c r="Q646" s="3"/>
      <c r="R646" s="3"/>
      <c r="S646" s="3"/>
      <c r="T646" s="3"/>
      <c r="U646" s="3"/>
      <c r="V646" s="3"/>
      <c r="W646" s="3"/>
      <c r="X646" s="3"/>
      <c r="Y646" s="3"/>
      <c r="Z646" s="3"/>
    </row>
    <row r="647" ht="14.25" customHeight="1">
      <c r="A647" s="1"/>
      <c r="B647" s="1"/>
      <c r="C647" s="1"/>
      <c r="D647" s="1"/>
      <c r="E647" s="1"/>
      <c r="F647" s="1"/>
      <c r="G647" s="1"/>
      <c r="H647" s="1"/>
      <c r="I647" s="1"/>
      <c r="J647" s="1"/>
      <c r="K647" s="1"/>
      <c r="L647" s="1"/>
      <c r="M647" s="1"/>
      <c r="N647" s="1"/>
      <c r="O647" s="1"/>
      <c r="P647" s="1"/>
      <c r="Q647" s="3"/>
      <c r="R647" s="3"/>
      <c r="S647" s="3"/>
      <c r="T647" s="3"/>
      <c r="U647" s="3"/>
      <c r="V647" s="3"/>
      <c r="W647" s="3"/>
      <c r="X647" s="3"/>
      <c r="Y647" s="3"/>
      <c r="Z647" s="3"/>
    </row>
    <row r="648" ht="14.25" customHeight="1">
      <c r="A648" s="1"/>
      <c r="B648" s="1"/>
      <c r="C648" s="1"/>
      <c r="D648" s="1"/>
      <c r="E648" s="1"/>
      <c r="F648" s="1"/>
      <c r="G648" s="1"/>
      <c r="H648" s="1"/>
      <c r="I648" s="1"/>
      <c r="J648" s="1"/>
      <c r="K648" s="1"/>
      <c r="L648" s="1"/>
      <c r="M648" s="1"/>
      <c r="N648" s="1"/>
      <c r="O648" s="1"/>
      <c r="P648" s="1"/>
      <c r="Q648" s="3"/>
      <c r="R648" s="3"/>
      <c r="S648" s="3"/>
      <c r="T648" s="3"/>
      <c r="U648" s="3"/>
      <c r="V648" s="3"/>
      <c r="W648" s="3"/>
      <c r="X648" s="3"/>
      <c r="Y648" s="3"/>
      <c r="Z648" s="3"/>
    </row>
    <row r="649" ht="14.25" customHeight="1">
      <c r="A649" s="1"/>
      <c r="B649" s="1"/>
      <c r="C649" s="1"/>
      <c r="D649" s="1"/>
      <c r="E649" s="1"/>
      <c r="F649" s="1"/>
      <c r="G649" s="1"/>
      <c r="H649" s="1"/>
      <c r="I649" s="1"/>
      <c r="J649" s="1"/>
      <c r="K649" s="1"/>
      <c r="L649" s="1"/>
      <c r="M649" s="1"/>
      <c r="N649" s="1"/>
      <c r="O649" s="1"/>
      <c r="P649" s="1"/>
      <c r="Q649" s="3"/>
      <c r="R649" s="3"/>
      <c r="S649" s="3"/>
      <c r="T649" s="3"/>
      <c r="U649" s="3"/>
      <c r="V649" s="3"/>
      <c r="W649" s="3"/>
      <c r="X649" s="3"/>
      <c r="Y649" s="3"/>
      <c r="Z649" s="3"/>
    </row>
    <row r="650" ht="14.25" customHeight="1">
      <c r="A650" s="1"/>
      <c r="B650" s="1"/>
      <c r="C650" s="1"/>
      <c r="D650" s="1"/>
      <c r="E650" s="1"/>
      <c r="F650" s="1"/>
      <c r="G650" s="1"/>
      <c r="H650" s="1"/>
      <c r="I650" s="1"/>
      <c r="J650" s="1"/>
      <c r="K650" s="1"/>
      <c r="L650" s="1"/>
      <c r="M650" s="1"/>
      <c r="N650" s="1"/>
      <c r="O650" s="1"/>
      <c r="P650" s="1"/>
      <c r="Q650" s="3"/>
      <c r="R650" s="3"/>
      <c r="S650" s="3"/>
      <c r="T650" s="3"/>
      <c r="U650" s="3"/>
      <c r="V650" s="3"/>
      <c r="W650" s="3"/>
      <c r="X650" s="3"/>
      <c r="Y650" s="3"/>
      <c r="Z650" s="3"/>
    </row>
    <row r="651" ht="14.25" customHeight="1">
      <c r="A651" s="1"/>
      <c r="B651" s="1"/>
      <c r="C651" s="1"/>
      <c r="D651" s="1"/>
      <c r="E651" s="1"/>
      <c r="F651" s="1"/>
      <c r="G651" s="1"/>
      <c r="H651" s="1"/>
      <c r="I651" s="1"/>
      <c r="J651" s="1"/>
      <c r="K651" s="1"/>
      <c r="L651" s="1"/>
      <c r="M651" s="1"/>
      <c r="N651" s="1"/>
      <c r="O651" s="1"/>
      <c r="P651" s="1"/>
      <c r="Q651" s="3"/>
      <c r="R651" s="3"/>
      <c r="S651" s="3"/>
      <c r="T651" s="3"/>
      <c r="U651" s="3"/>
      <c r="V651" s="3"/>
      <c r="W651" s="3"/>
      <c r="X651" s="3"/>
      <c r="Y651" s="3"/>
      <c r="Z651" s="3"/>
    </row>
    <row r="652" ht="14.25" customHeight="1">
      <c r="A652" s="1"/>
      <c r="B652" s="1"/>
      <c r="C652" s="1"/>
      <c r="D652" s="1"/>
      <c r="E652" s="1"/>
      <c r="F652" s="1"/>
      <c r="G652" s="1"/>
      <c r="H652" s="1"/>
      <c r="I652" s="1"/>
      <c r="J652" s="1"/>
      <c r="K652" s="1"/>
      <c r="L652" s="1"/>
      <c r="M652" s="1"/>
      <c r="N652" s="1"/>
      <c r="O652" s="1"/>
      <c r="P652" s="1"/>
      <c r="Q652" s="3"/>
      <c r="R652" s="3"/>
      <c r="S652" s="3"/>
      <c r="T652" s="3"/>
      <c r="U652" s="3"/>
      <c r="V652" s="3"/>
      <c r="W652" s="3"/>
      <c r="X652" s="3"/>
      <c r="Y652" s="3"/>
      <c r="Z652" s="3"/>
    </row>
    <row r="653" ht="14.25" customHeight="1">
      <c r="A653" s="1"/>
      <c r="B653" s="1"/>
      <c r="C653" s="1"/>
      <c r="D653" s="1"/>
      <c r="E653" s="1"/>
      <c r="F653" s="1"/>
      <c r="G653" s="1"/>
      <c r="H653" s="1"/>
      <c r="I653" s="1"/>
      <c r="J653" s="1"/>
      <c r="K653" s="1"/>
      <c r="L653" s="1"/>
      <c r="M653" s="1"/>
      <c r="N653" s="1"/>
      <c r="O653" s="1"/>
      <c r="P653" s="1"/>
      <c r="Q653" s="3"/>
      <c r="R653" s="3"/>
      <c r="S653" s="3"/>
      <c r="T653" s="3"/>
      <c r="U653" s="3"/>
      <c r="V653" s="3"/>
      <c r="W653" s="3"/>
      <c r="X653" s="3"/>
      <c r="Y653" s="3"/>
      <c r="Z653" s="3"/>
    </row>
    <row r="654" ht="14.25" customHeight="1">
      <c r="A654" s="1"/>
      <c r="B654" s="1"/>
      <c r="C654" s="1"/>
      <c r="D654" s="1"/>
      <c r="E654" s="1"/>
      <c r="F654" s="1"/>
      <c r="G654" s="1"/>
      <c r="H654" s="1"/>
      <c r="I654" s="1"/>
      <c r="J654" s="1"/>
      <c r="K654" s="1"/>
      <c r="L654" s="1"/>
      <c r="M654" s="1"/>
      <c r="N654" s="1"/>
      <c r="O654" s="1"/>
      <c r="P654" s="1"/>
      <c r="Q654" s="3"/>
      <c r="R654" s="3"/>
      <c r="S654" s="3"/>
      <c r="T654" s="3"/>
      <c r="U654" s="3"/>
      <c r="V654" s="3"/>
      <c r="W654" s="3"/>
      <c r="X654" s="3"/>
      <c r="Y654" s="3"/>
      <c r="Z654" s="3"/>
    </row>
    <row r="655" ht="14.25" customHeight="1">
      <c r="A655" s="1"/>
      <c r="B655" s="1"/>
      <c r="C655" s="1"/>
      <c r="D655" s="1"/>
      <c r="E655" s="1"/>
      <c r="F655" s="1"/>
      <c r="G655" s="1"/>
      <c r="H655" s="1"/>
      <c r="I655" s="1"/>
      <c r="J655" s="1"/>
      <c r="K655" s="1"/>
      <c r="L655" s="1"/>
      <c r="M655" s="1"/>
      <c r="N655" s="1"/>
      <c r="O655" s="1"/>
      <c r="P655" s="1"/>
      <c r="Q655" s="3"/>
      <c r="R655" s="3"/>
      <c r="S655" s="3"/>
      <c r="T655" s="3"/>
      <c r="U655" s="3"/>
      <c r="V655" s="3"/>
      <c r="W655" s="3"/>
      <c r="X655" s="3"/>
      <c r="Y655" s="3"/>
      <c r="Z655" s="3"/>
    </row>
    <row r="656" ht="14.25" customHeight="1">
      <c r="A656" s="1"/>
      <c r="B656" s="1"/>
      <c r="C656" s="1"/>
      <c r="D656" s="1"/>
      <c r="E656" s="1"/>
      <c r="F656" s="1"/>
      <c r="G656" s="1"/>
      <c r="H656" s="1"/>
      <c r="I656" s="1"/>
      <c r="J656" s="1"/>
      <c r="K656" s="1"/>
      <c r="L656" s="1"/>
      <c r="M656" s="1"/>
      <c r="N656" s="1"/>
      <c r="O656" s="1"/>
      <c r="P656" s="1"/>
      <c r="Q656" s="3"/>
      <c r="R656" s="3"/>
      <c r="S656" s="3"/>
      <c r="T656" s="3"/>
      <c r="U656" s="3"/>
      <c r="V656" s="3"/>
      <c r="W656" s="3"/>
      <c r="X656" s="3"/>
      <c r="Y656" s="3"/>
      <c r="Z656" s="3"/>
    </row>
    <row r="657" ht="14.25" customHeight="1">
      <c r="A657" s="1"/>
      <c r="B657" s="1"/>
      <c r="C657" s="1"/>
      <c r="D657" s="1"/>
      <c r="E657" s="1"/>
      <c r="F657" s="1"/>
      <c r="G657" s="1"/>
      <c r="H657" s="1"/>
      <c r="I657" s="1"/>
      <c r="J657" s="1"/>
      <c r="K657" s="1"/>
      <c r="L657" s="1"/>
      <c r="M657" s="1"/>
      <c r="N657" s="1"/>
      <c r="O657" s="1"/>
      <c r="P657" s="1"/>
      <c r="Q657" s="3"/>
      <c r="R657" s="3"/>
      <c r="S657" s="3"/>
      <c r="T657" s="3"/>
      <c r="U657" s="3"/>
      <c r="V657" s="3"/>
      <c r="W657" s="3"/>
      <c r="X657" s="3"/>
      <c r="Y657" s="3"/>
      <c r="Z657" s="3"/>
    </row>
    <row r="658" ht="14.25" customHeight="1">
      <c r="A658" s="1"/>
      <c r="B658" s="1"/>
      <c r="C658" s="1"/>
      <c r="D658" s="1"/>
      <c r="E658" s="1"/>
      <c r="F658" s="1"/>
      <c r="G658" s="1"/>
      <c r="H658" s="1"/>
      <c r="I658" s="1"/>
      <c r="J658" s="1"/>
      <c r="K658" s="1"/>
      <c r="L658" s="1"/>
      <c r="M658" s="1"/>
      <c r="N658" s="1"/>
      <c r="O658" s="1"/>
      <c r="P658" s="1"/>
      <c r="Q658" s="3"/>
      <c r="R658" s="3"/>
      <c r="S658" s="3"/>
      <c r="T658" s="3"/>
      <c r="U658" s="3"/>
      <c r="V658" s="3"/>
      <c r="W658" s="3"/>
      <c r="X658" s="3"/>
      <c r="Y658" s="3"/>
      <c r="Z658" s="3"/>
    </row>
    <row r="659" ht="14.25" customHeight="1">
      <c r="A659" s="1"/>
      <c r="B659" s="1"/>
      <c r="C659" s="1"/>
      <c r="D659" s="1"/>
      <c r="E659" s="1"/>
      <c r="F659" s="1"/>
      <c r="G659" s="1"/>
      <c r="H659" s="1"/>
      <c r="I659" s="1"/>
      <c r="J659" s="1"/>
      <c r="K659" s="1"/>
      <c r="L659" s="1"/>
      <c r="M659" s="1"/>
      <c r="N659" s="1"/>
      <c r="O659" s="1"/>
      <c r="P659" s="1"/>
      <c r="Q659" s="3"/>
      <c r="R659" s="3"/>
      <c r="S659" s="3"/>
      <c r="T659" s="3"/>
      <c r="U659" s="3"/>
      <c r="V659" s="3"/>
      <c r="W659" s="3"/>
      <c r="X659" s="3"/>
      <c r="Y659" s="3"/>
      <c r="Z659" s="3"/>
    </row>
    <row r="660" ht="14.25" customHeight="1">
      <c r="A660" s="1"/>
      <c r="B660" s="1"/>
      <c r="C660" s="1"/>
      <c r="D660" s="1"/>
      <c r="E660" s="1"/>
      <c r="F660" s="1"/>
      <c r="G660" s="1"/>
      <c r="H660" s="1"/>
      <c r="I660" s="1"/>
      <c r="J660" s="1"/>
      <c r="K660" s="1"/>
      <c r="L660" s="1"/>
      <c r="M660" s="1"/>
      <c r="N660" s="1"/>
      <c r="O660" s="1"/>
      <c r="P660" s="1"/>
      <c r="Q660" s="3"/>
      <c r="R660" s="3"/>
      <c r="S660" s="3"/>
      <c r="T660" s="3"/>
      <c r="U660" s="3"/>
      <c r="V660" s="3"/>
      <c r="W660" s="3"/>
      <c r="X660" s="3"/>
      <c r="Y660" s="3"/>
      <c r="Z660" s="3"/>
    </row>
    <row r="661" ht="14.25" customHeight="1">
      <c r="A661" s="1"/>
      <c r="B661" s="1"/>
      <c r="C661" s="1"/>
      <c r="D661" s="1"/>
      <c r="E661" s="1"/>
      <c r="F661" s="1"/>
      <c r="G661" s="1"/>
      <c r="H661" s="1"/>
      <c r="I661" s="1"/>
      <c r="J661" s="1"/>
      <c r="K661" s="1"/>
      <c r="L661" s="1"/>
      <c r="M661" s="1"/>
      <c r="N661" s="1"/>
      <c r="O661" s="1"/>
      <c r="P661" s="1"/>
      <c r="Q661" s="3"/>
      <c r="R661" s="3"/>
      <c r="S661" s="3"/>
      <c r="T661" s="3"/>
      <c r="U661" s="3"/>
      <c r="V661" s="3"/>
      <c r="W661" s="3"/>
      <c r="X661" s="3"/>
      <c r="Y661" s="3"/>
      <c r="Z661" s="3"/>
    </row>
    <row r="662" ht="14.25" customHeight="1">
      <c r="A662" s="1"/>
      <c r="B662" s="1"/>
      <c r="C662" s="1"/>
      <c r="D662" s="1"/>
      <c r="E662" s="1"/>
      <c r="F662" s="1"/>
      <c r="G662" s="1"/>
      <c r="H662" s="1"/>
      <c r="I662" s="1"/>
      <c r="J662" s="1"/>
      <c r="K662" s="1"/>
      <c r="L662" s="1"/>
      <c r="M662" s="1"/>
      <c r="N662" s="1"/>
      <c r="O662" s="1"/>
      <c r="P662" s="1"/>
      <c r="Q662" s="3"/>
      <c r="R662" s="3"/>
      <c r="S662" s="3"/>
      <c r="T662" s="3"/>
      <c r="U662" s="3"/>
      <c r="V662" s="3"/>
      <c r="W662" s="3"/>
      <c r="X662" s="3"/>
      <c r="Y662" s="3"/>
      <c r="Z662" s="3"/>
    </row>
    <row r="663" ht="14.25" customHeight="1">
      <c r="A663" s="1"/>
      <c r="B663" s="1"/>
      <c r="C663" s="1"/>
      <c r="D663" s="1"/>
      <c r="E663" s="1"/>
      <c r="F663" s="1"/>
      <c r="G663" s="1"/>
      <c r="H663" s="1"/>
      <c r="I663" s="1"/>
      <c r="J663" s="1"/>
      <c r="K663" s="1"/>
      <c r="L663" s="1"/>
      <c r="M663" s="1"/>
      <c r="N663" s="1"/>
      <c r="O663" s="1"/>
      <c r="P663" s="1"/>
      <c r="Q663" s="3"/>
      <c r="R663" s="3"/>
      <c r="S663" s="3"/>
      <c r="T663" s="3"/>
      <c r="U663" s="3"/>
      <c r="V663" s="3"/>
      <c r="W663" s="3"/>
      <c r="X663" s="3"/>
      <c r="Y663" s="3"/>
      <c r="Z663" s="3"/>
    </row>
    <row r="664" ht="14.25" customHeight="1">
      <c r="A664" s="1"/>
      <c r="B664" s="1"/>
      <c r="C664" s="1"/>
      <c r="D664" s="1"/>
      <c r="E664" s="1"/>
      <c r="F664" s="1"/>
      <c r="G664" s="1"/>
      <c r="H664" s="1"/>
      <c r="I664" s="1"/>
      <c r="J664" s="1"/>
      <c r="K664" s="1"/>
      <c r="L664" s="1"/>
      <c r="M664" s="1"/>
      <c r="N664" s="1"/>
      <c r="O664" s="1"/>
      <c r="P664" s="1"/>
      <c r="Q664" s="3"/>
      <c r="R664" s="3"/>
      <c r="S664" s="3"/>
      <c r="T664" s="3"/>
      <c r="U664" s="3"/>
      <c r="V664" s="3"/>
      <c r="W664" s="3"/>
      <c r="X664" s="3"/>
      <c r="Y664" s="3"/>
      <c r="Z664" s="3"/>
    </row>
    <row r="665" ht="14.25" customHeight="1">
      <c r="A665" s="1"/>
      <c r="B665" s="1"/>
      <c r="C665" s="1"/>
      <c r="D665" s="1"/>
      <c r="E665" s="1"/>
      <c r="F665" s="1"/>
      <c r="G665" s="1"/>
      <c r="H665" s="1"/>
      <c r="I665" s="1"/>
      <c r="J665" s="1"/>
      <c r="K665" s="1"/>
      <c r="L665" s="1"/>
      <c r="M665" s="1"/>
      <c r="N665" s="1"/>
      <c r="O665" s="1"/>
      <c r="P665" s="1"/>
      <c r="Q665" s="3"/>
      <c r="R665" s="3"/>
      <c r="S665" s="3"/>
      <c r="T665" s="3"/>
      <c r="U665" s="3"/>
      <c r="V665" s="3"/>
      <c r="W665" s="3"/>
      <c r="X665" s="3"/>
      <c r="Y665" s="3"/>
      <c r="Z665" s="3"/>
    </row>
    <row r="666" ht="14.25" customHeight="1">
      <c r="A666" s="1"/>
      <c r="B666" s="1"/>
      <c r="C666" s="1"/>
      <c r="D666" s="1"/>
      <c r="E666" s="1"/>
      <c r="F666" s="1"/>
      <c r="G666" s="1"/>
      <c r="H666" s="1"/>
      <c r="I666" s="1"/>
      <c r="J666" s="1"/>
      <c r="K666" s="1"/>
      <c r="L666" s="1"/>
      <c r="M666" s="1"/>
      <c r="N666" s="1"/>
      <c r="O666" s="1"/>
      <c r="P666" s="1"/>
      <c r="Q666" s="3"/>
      <c r="R666" s="3"/>
      <c r="S666" s="3"/>
      <c r="T666" s="3"/>
      <c r="U666" s="3"/>
      <c r="V666" s="3"/>
      <c r="W666" s="3"/>
      <c r="X666" s="3"/>
      <c r="Y666" s="3"/>
      <c r="Z666" s="3"/>
    </row>
    <row r="667" ht="14.25" customHeight="1">
      <c r="A667" s="1"/>
      <c r="B667" s="1"/>
      <c r="C667" s="1"/>
      <c r="D667" s="1"/>
      <c r="E667" s="1"/>
      <c r="F667" s="1"/>
      <c r="G667" s="1"/>
      <c r="H667" s="1"/>
      <c r="I667" s="1"/>
      <c r="J667" s="1"/>
      <c r="K667" s="1"/>
      <c r="L667" s="1"/>
      <c r="M667" s="1"/>
      <c r="N667" s="1"/>
      <c r="O667" s="1"/>
      <c r="P667" s="1"/>
      <c r="Q667" s="3"/>
      <c r="R667" s="3"/>
      <c r="S667" s="3"/>
      <c r="T667" s="3"/>
      <c r="U667" s="3"/>
      <c r="V667" s="3"/>
      <c r="W667" s="3"/>
      <c r="X667" s="3"/>
      <c r="Y667" s="3"/>
      <c r="Z667" s="3"/>
    </row>
    <row r="668" ht="14.25" customHeight="1">
      <c r="A668" s="1"/>
      <c r="B668" s="1"/>
      <c r="C668" s="1"/>
      <c r="D668" s="1"/>
      <c r="E668" s="1"/>
      <c r="F668" s="1"/>
      <c r="G668" s="1"/>
      <c r="H668" s="1"/>
      <c r="I668" s="1"/>
      <c r="J668" s="1"/>
      <c r="K668" s="1"/>
      <c r="L668" s="1"/>
      <c r="M668" s="1"/>
      <c r="N668" s="1"/>
      <c r="O668" s="1"/>
      <c r="P668" s="1"/>
      <c r="Q668" s="3"/>
      <c r="R668" s="3"/>
      <c r="S668" s="3"/>
      <c r="T668" s="3"/>
      <c r="U668" s="3"/>
      <c r="V668" s="3"/>
      <c r="W668" s="3"/>
      <c r="X668" s="3"/>
      <c r="Y668" s="3"/>
      <c r="Z668" s="3"/>
    </row>
    <row r="669" ht="14.25" customHeight="1">
      <c r="A669" s="1"/>
      <c r="B669" s="1"/>
      <c r="C669" s="1"/>
      <c r="D669" s="1"/>
      <c r="E669" s="1"/>
      <c r="F669" s="1"/>
      <c r="G669" s="1"/>
      <c r="H669" s="1"/>
      <c r="I669" s="1"/>
      <c r="J669" s="1"/>
      <c r="K669" s="1"/>
      <c r="L669" s="1"/>
      <c r="M669" s="1"/>
      <c r="N669" s="1"/>
      <c r="O669" s="1"/>
      <c r="P669" s="1"/>
      <c r="Q669" s="3"/>
      <c r="R669" s="3"/>
      <c r="S669" s="3"/>
      <c r="T669" s="3"/>
      <c r="U669" s="3"/>
      <c r="V669" s="3"/>
      <c r="W669" s="3"/>
      <c r="X669" s="3"/>
      <c r="Y669" s="3"/>
      <c r="Z669" s="3"/>
    </row>
    <row r="670" ht="14.25" customHeight="1">
      <c r="A670" s="1"/>
      <c r="B670" s="1"/>
      <c r="C670" s="1"/>
      <c r="D670" s="1"/>
      <c r="E670" s="1"/>
      <c r="F670" s="1"/>
      <c r="G670" s="1"/>
      <c r="H670" s="1"/>
      <c r="I670" s="1"/>
      <c r="J670" s="1"/>
      <c r="K670" s="1"/>
      <c r="L670" s="1"/>
      <c r="M670" s="1"/>
      <c r="N670" s="1"/>
      <c r="O670" s="1"/>
      <c r="P670" s="1"/>
      <c r="Q670" s="3"/>
      <c r="R670" s="3"/>
      <c r="S670" s="3"/>
      <c r="T670" s="3"/>
      <c r="U670" s="3"/>
      <c r="V670" s="3"/>
      <c r="W670" s="3"/>
      <c r="X670" s="3"/>
      <c r="Y670" s="3"/>
      <c r="Z670" s="3"/>
    </row>
    <row r="671" ht="14.25" customHeight="1">
      <c r="A671" s="1"/>
      <c r="B671" s="1"/>
      <c r="C671" s="1"/>
      <c r="D671" s="1"/>
      <c r="E671" s="1"/>
      <c r="F671" s="1"/>
      <c r="G671" s="1"/>
      <c r="H671" s="1"/>
      <c r="I671" s="1"/>
      <c r="J671" s="1"/>
      <c r="K671" s="1"/>
      <c r="L671" s="1"/>
      <c r="M671" s="1"/>
      <c r="N671" s="1"/>
      <c r="O671" s="1"/>
      <c r="P671" s="1"/>
      <c r="Q671" s="3"/>
      <c r="R671" s="3"/>
      <c r="S671" s="3"/>
      <c r="T671" s="3"/>
      <c r="U671" s="3"/>
      <c r="V671" s="3"/>
      <c r="W671" s="3"/>
      <c r="X671" s="3"/>
      <c r="Y671" s="3"/>
      <c r="Z671" s="3"/>
    </row>
    <row r="672" ht="14.25" customHeight="1">
      <c r="A672" s="1"/>
      <c r="B672" s="1"/>
      <c r="C672" s="1"/>
      <c r="D672" s="1"/>
      <c r="E672" s="1"/>
      <c r="F672" s="1"/>
      <c r="G672" s="1"/>
      <c r="H672" s="1"/>
      <c r="I672" s="1"/>
      <c r="J672" s="1"/>
      <c r="K672" s="1"/>
      <c r="L672" s="1"/>
      <c r="M672" s="1"/>
      <c r="N672" s="1"/>
      <c r="O672" s="1"/>
      <c r="P672" s="1"/>
      <c r="Q672" s="3"/>
      <c r="R672" s="3"/>
      <c r="S672" s="3"/>
      <c r="T672" s="3"/>
      <c r="U672" s="3"/>
      <c r="V672" s="3"/>
      <c r="W672" s="3"/>
      <c r="X672" s="3"/>
      <c r="Y672" s="3"/>
      <c r="Z672" s="3"/>
    </row>
    <row r="673" ht="14.25" customHeight="1">
      <c r="A673" s="1"/>
      <c r="B673" s="1"/>
      <c r="C673" s="1"/>
      <c r="D673" s="1"/>
      <c r="E673" s="1"/>
      <c r="F673" s="1"/>
      <c r="G673" s="1"/>
      <c r="H673" s="1"/>
      <c r="I673" s="1"/>
      <c r="J673" s="1"/>
      <c r="K673" s="1"/>
      <c r="L673" s="1"/>
      <c r="M673" s="1"/>
      <c r="N673" s="1"/>
      <c r="O673" s="1"/>
      <c r="P673" s="1"/>
      <c r="Q673" s="3"/>
      <c r="R673" s="3"/>
      <c r="S673" s="3"/>
      <c r="T673" s="3"/>
      <c r="U673" s="3"/>
      <c r="V673" s="3"/>
      <c r="W673" s="3"/>
      <c r="X673" s="3"/>
      <c r="Y673" s="3"/>
      <c r="Z673" s="3"/>
    </row>
    <row r="674" ht="14.25" customHeight="1">
      <c r="A674" s="1"/>
      <c r="B674" s="1"/>
      <c r="C674" s="1"/>
      <c r="D674" s="1"/>
      <c r="E674" s="1"/>
      <c r="F674" s="1"/>
      <c r="G674" s="1"/>
      <c r="H674" s="1"/>
      <c r="I674" s="1"/>
      <c r="J674" s="1"/>
      <c r="K674" s="1"/>
      <c r="L674" s="1"/>
      <c r="M674" s="1"/>
      <c r="N674" s="1"/>
      <c r="O674" s="1"/>
      <c r="P674" s="1"/>
      <c r="Q674" s="3"/>
      <c r="R674" s="3"/>
      <c r="S674" s="3"/>
      <c r="T674" s="3"/>
      <c r="U674" s="3"/>
      <c r="V674" s="3"/>
      <c r="W674" s="3"/>
      <c r="X674" s="3"/>
      <c r="Y674" s="3"/>
      <c r="Z674" s="3"/>
    </row>
    <row r="675" ht="14.25" customHeight="1">
      <c r="A675" s="1"/>
      <c r="B675" s="1"/>
      <c r="C675" s="1"/>
      <c r="D675" s="1"/>
      <c r="E675" s="1"/>
      <c r="F675" s="1"/>
      <c r="G675" s="1"/>
      <c r="H675" s="1"/>
      <c r="I675" s="1"/>
      <c r="J675" s="1"/>
      <c r="K675" s="1"/>
      <c r="L675" s="1"/>
      <c r="M675" s="1"/>
      <c r="N675" s="1"/>
      <c r="O675" s="1"/>
      <c r="P675" s="1"/>
      <c r="Q675" s="3"/>
      <c r="R675" s="3"/>
      <c r="S675" s="3"/>
      <c r="T675" s="3"/>
      <c r="U675" s="3"/>
      <c r="V675" s="3"/>
      <c r="W675" s="3"/>
      <c r="X675" s="3"/>
      <c r="Y675" s="3"/>
      <c r="Z675" s="3"/>
    </row>
    <row r="676" ht="14.25" customHeight="1">
      <c r="A676" s="1"/>
      <c r="B676" s="1"/>
      <c r="C676" s="1"/>
      <c r="D676" s="1"/>
      <c r="E676" s="1"/>
      <c r="F676" s="1"/>
      <c r="G676" s="1"/>
      <c r="H676" s="1"/>
      <c r="I676" s="1"/>
      <c r="J676" s="1"/>
      <c r="K676" s="1"/>
      <c r="L676" s="1"/>
      <c r="M676" s="1"/>
      <c r="N676" s="1"/>
      <c r="O676" s="1"/>
      <c r="P676" s="1"/>
      <c r="Q676" s="3"/>
      <c r="R676" s="3"/>
      <c r="S676" s="3"/>
      <c r="T676" s="3"/>
      <c r="U676" s="3"/>
      <c r="V676" s="3"/>
      <c r="W676" s="3"/>
      <c r="X676" s="3"/>
      <c r="Y676" s="3"/>
      <c r="Z676" s="3"/>
    </row>
    <row r="677" ht="14.25" customHeight="1">
      <c r="A677" s="1"/>
      <c r="B677" s="1"/>
      <c r="C677" s="1"/>
      <c r="D677" s="1"/>
      <c r="E677" s="1"/>
      <c r="F677" s="1"/>
      <c r="G677" s="1"/>
      <c r="H677" s="1"/>
      <c r="I677" s="1"/>
      <c r="J677" s="1"/>
      <c r="K677" s="1"/>
      <c r="L677" s="1"/>
      <c r="M677" s="1"/>
      <c r="N677" s="1"/>
      <c r="O677" s="1"/>
      <c r="P677" s="1"/>
      <c r="Q677" s="3"/>
      <c r="R677" s="3"/>
      <c r="S677" s="3"/>
      <c r="T677" s="3"/>
      <c r="U677" s="3"/>
      <c r="V677" s="3"/>
      <c r="W677" s="3"/>
      <c r="X677" s="3"/>
      <c r="Y677" s="3"/>
      <c r="Z677" s="3"/>
    </row>
    <row r="678" ht="14.25" customHeight="1">
      <c r="A678" s="1"/>
      <c r="B678" s="1"/>
      <c r="C678" s="1"/>
      <c r="D678" s="1"/>
      <c r="E678" s="1"/>
      <c r="F678" s="1"/>
      <c r="G678" s="1"/>
      <c r="H678" s="1"/>
      <c r="I678" s="1"/>
      <c r="J678" s="1"/>
      <c r="K678" s="1"/>
      <c r="L678" s="1"/>
      <c r="M678" s="1"/>
      <c r="N678" s="1"/>
      <c r="O678" s="1"/>
      <c r="P678" s="1"/>
      <c r="Q678" s="3"/>
      <c r="R678" s="3"/>
      <c r="S678" s="3"/>
      <c r="T678" s="3"/>
      <c r="U678" s="3"/>
      <c r="V678" s="3"/>
      <c r="W678" s="3"/>
      <c r="X678" s="3"/>
      <c r="Y678" s="3"/>
      <c r="Z678" s="3"/>
    </row>
    <row r="679" ht="14.25" customHeight="1">
      <c r="A679" s="1"/>
      <c r="B679" s="1"/>
      <c r="C679" s="1"/>
      <c r="D679" s="1"/>
      <c r="E679" s="1"/>
      <c r="F679" s="1"/>
      <c r="G679" s="1"/>
      <c r="H679" s="1"/>
      <c r="I679" s="1"/>
      <c r="J679" s="1"/>
      <c r="K679" s="1"/>
      <c r="L679" s="1"/>
      <c r="M679" s="1"/>
      <c r="N679" s="1"/>
      <c r="O679" s="1"/>
      <c r="P679" s="1"/>
      <c r="Q679" s="3"/>
      <c r="R679" s="3"/>
      <c r="S679" s="3"/>
      <c r="T679" s="3"/>
      <c r="U679" s="3"/>
      <c r="V679" s="3"/>
      <c r="W679" s="3"/>
      <c r="X679" s="3"/>
      <c r="Y679" s="3"/>
      <c r="Z679" s="3"/>
    </row>
    <row r="680" ht="14.25" customHeight="1">
      <c r="A680" s="1"/>
      <c r="B680" s="1"/>
      <c r="C680" s="1"/>
      <c r="D680" s="1"/>
      <c r="E680" s="1"/>
      <c r="F680" s="1"/>
      <c r="G680" s="1"/>
      <c r="H680" s="1"/>
      <c r="I680" s="1"/>
      <c r="J680" s="1"/>
      <c r="K680" s="1"/>
      <c r="L680" s="1"/>
      <c r="M680" s="1"/>
      <c r="N680" s="1"/>
      <c r="O680" s="1"/>
      <c r="P680" s="1"/>
      <c r="Q680" s="3"/>
      <c r="R680" s="3"/>
      <c r="S680" s="3"/>
      <c r="T680" s="3"/>
      <c r="U680" s="3"/>
      <c r="V680" s="3"/>
      <c r="W680" s="3"/>
      <c r="X680" s="3"/>
      <c r="Y680" s="3"/>
      <c r="Z680" s="3"/>
    </row>
    <row r="681" ht="14.25" customHeight="1">
      <c r="A681" s="1"/>
      <c r="B681" s="1"/>
      <c r="C681" s="1"/>
      <c r="D681" s="1"/>
      <c r="E681" s="1"/>
      <c r="F681" s="1"/>
      <c r="G681" s="1"/>
      <c r="H681" s="1"/>
      <c r="I681" s="1"/>
      <c r="J681" s="1"/>
      <c r="K681" s="1"/>
      <c r="L681" s="1"/>
      <c r="M681" s="1"/>
      <c r="N681" s="1"/>
      <c r="O681" s="1"/>
      <c r="P681" s="1"/>
      <c r="Q681" s="3"/>
      <c r="R681" s="3"/>
      <c r="S681" s="3"/>
      <c r="T681" s="3"/>
      <c r="U681" s="3"/>
      <c r="V681" s="3"/>
      <c r="W681" s="3"/>
      <c r="X681" s="3"/>
      <c r="Y681" s="3"/>
      <c r="Z681" s="3"/>
    </row>
    <row r="682" ht="14.25" customHeight="1">
      <c r="A682" s="1"/>
      <c r="B682" s="1"/>
      <c r="C682" s="1"/>
      <c r="D682" s="1"/>
      <c r="E682" s="1"/>
      <c r="F682" s="1"/>
      <c r="G682" s="1"/>
      <c r="H682" s="1"/>
      <c r="I682" s="1"/>
      <c r="J682" s="1"/>
      <c r="K682" s="1"/>
      <c r="L682" s="1"/>
      <c r="M682" s="1"/>
      <c r="N682" s="1"/>
      <c r="O682" s="1"/>
      <c r="P682" s="1"/>
      <c r="Q682" s="3"/>
      <c r="R682" s="3"/>
      <c r="S682" s="3"/>
      <c r="T682" s="3"/>
      <c r="U682" s="3"/>
      <c r="V682" s="3"/>
      <c r="W682" s="3"/>
      <c r="X682" s="3"/>
      <c r="Y682" s="3"/>
      <c r="Z682" s="3"/>
    </row>
    <row r="683" ht="14.25" customHeight="1">
      <c r="A683" s="1"/>
      <c r="B683" s="1"/>
      <c r="C683" s="1"/>
      <c r="D683" s="1"/>
      <c r="E683" s="1"/>
      <c r="F683" s="1"/>
      <c r="G683" s="1"/>
      <c r="H683" s="1"/>
      <c r="I683" s="1"/>
      <c r="J683" s="1"/>
      <c r="K683" s="1"/>
      <c r="L683" s="1"/>
      <c r="M683" s="1"/>
      <c r="N683" s="1"/>
      <c r="O683" s="1"/>
      <c r="P683" s="1"/>
      <c r="Q683" s="3"/>
      <c r="R683" s="3"/>
      <c r="S683" s="3"/>
      <c r="T683" s="3"/>
      <c r="U683" s="3"/>
      <c r="V683" s="3"/>
      <c r="W683" s="3"/>
      <c r="X683" s="3"/>
      <c r="Y683" s="3"/>
      <c r="Z683" s="3"/>
    </row>
    <row r="684" ht="14.25" customHeight="1">
      <c r="A684" s="1"/>
      <c r="B684" s="1"/>
      <c r="C684" s="1"/>
      <c r="D684" s="1"/>
      <c r="E684" s="1"/>
      <c r="F684" s="1"/>
      <c r="G684" s="1"/>
      <c r="H684" s="1"/>
      <c r="I684" s="1"/>
      <c r="J684" s="1"/>
      <c r="K684" s="1"/>
      <c r="L684" s="1"/>
      <c r="M684" s="1"/>
      <c r="N684" s="1"/>
      <c r="O684" s="1"/>
      <c r="P684" s="1"/>
      <c r="Q684" s="3"/>
      <c r="R684" s="3"/>
      <c r="S684" s="3"/>
      <c r="T684" s="3"/>
      <c r="U684" s="3"/>
      <c r="V684" s="3"/>
      <c r="W684" s="3"/>
      <c r="X684" s="3"/>
      <c r="Y684" s="3"/>
      <c r="Z684" s="3"/>
    </row>
    <row r="685" ht="14.25" customHeight="1">
      <c r="A685" s="1"/>
      <c r="B685" s="1"/>
      <c r="C685" s="1"/>
      <c r="D685" s="1"/>
      <c r="E685" s="1"/>
      <c r="F685" s="1"/>
      <c r="G685" s="1"/>
      <c r="H685" s="1"/>
      <c r="I685" s="1"/>
      <c r="J685" s="1"/>
      <c r="K685" s="1"/>
      <c r="L685" s="1"/>
      <c r="M685" s="1"/>
      <c r="N685" s="1"/>
      <c r="O685" s="1"/>
      <c r="P685" s="1"/>
      <c r="Q685" s="3"/>
      <c r="R685" s="3"/>
      <c r="S685" s="3"/>
      <c r="T685" s="3"/>
      <c r="U685" s="3"/>
      <c r="V685" s="3"/>
      <c r="W685" s="3"/>
      <c r="X685" s="3"/>
      <c r="Y685" s="3"/>
      <c r="Z685" s="3"/>
    </row>
    <row r="686" ht="14.25" customHeight="1">
      <c r="A686" s="1"/>
      <c r="B686" s="1"/>
      <c r="C686" s="1"/>
      <c r="D686" s="1"/>
      <c r="E686" s="1"/>
      <c r="F686" s="1"/>
      <c r="G686" s="1"/>
      <c r="H686" s="1"/>
      <c r="I686" s="1"/>
      <c r="J686" s="1"/>
      <c r="K686" s="1"/>
      <c r="L686" s="1"/>
      <c r="M686" s="1"/>
      <c r="N686" s="1"/>
      <c r="O686" s="1"/>
      <c r="P686" s="1"/>
      <c r="Q686" s="3"/>
      <c r="R686" s="3"/>
      <c r="S686" s="3"/>
      <c r="T686" s="3"/>
      <c r="U686" s="3"/>
      <c r="V686" s="3"/>
      <c r="W686" s="3"/>
      <c r="X686" s="3"/>
      <c r="Y686" s="3"/>
      <c r="Z686" s="3"/>
    </row>
    <row r="687" ht="14.25" customHeight="1">
      <c r="A687" s="1"/>
      <c r="B687" s="1"/>
      <c r="C687" s="1"/>
      <c r="D687" s="1"/>
      <c r="E687" s="1"/>
      <c r="F687" s="1"/>
      <c r="G687" s="1"/>
      <c r="H687" s="1"/>
      <c r="I687" s="1"/>
      <c r="J687" s="1"/>
      <c r="K687" s="1"/>
      <c r="L687" s="1"/>
      <c r="M687" s="1"/>
      <c r="N687" s="1"/>
      <c r="O687" s="1"/>
      <c r="P687" s="1"/>
      <c r="Q687" s="3"/>
      <c r="R687" s="3"/>
      <c r="S687" s="3"/>
      <c r="T687" s="3"/>
      <c r="U687" s="3"/>
      <c r="V687" s="3"/>
      <c r="W687" s="3"/>
      <c r="X687" s="3"/>
      <c r="Y687" s="3"/>
      <c r="Z687" s="3"/>
    </row>
    <row r="688" ht="14.25" customHeight="1">
      <c r="A688" s="1"/>
      <c r="B688" s="1"/>
      <c r="C688" s="1"/>
      <c r="D688" s="1"/>
      <c r="E688" s="1"/>
      <c r="F688" s="1"/>
      <c r="G688" s="1"/>
      <c r="H688" s="1"/>
      <c r="I688" s="1"/>
      <c r="J688" s="1"/>
      <c r="K688" s="1"/>
      <c r="L688" s="1"/>
      <c r="M688" s="1"/>
      <c r="N688" s="1"/>
      <c r="O688" s="1"/>
      <c r="P688" s="1"/>
      <c r="Q688" s="3"/>
      <c r="R688" s="3"/>
      <c r="S688" s="3"/>
      <c r="T688" s="3"/>
      <c r="U688" s="3"/>
      <c r="V688" s="3"/>
      <c r="W688" s="3"/>
      <c r="X688" s="3"/>
      <c r="Y688" s="3"/>
      <c r="Z688" s="3"/>
    </row>
    <row r="689" ht="14.25" customHeight="1">
      <c r="A689" s="1"/>
      <c r="B689" s="1"/>
      <c r="C689" s="1"/>
      <c r="D689" s="1"/>
      <c r="E689" s="1"/>
      <c r="F689" s="1"/>
      <c r="G689" s="1"/>
      <c r="H689" s="1"/>
      <c r="I689" s="1"/>
      <c r="J689" s="1"/>
      <c r="K689" s="1"/>
      <c r="L689" s="1"/>
      <c r="M689" s="1"/>
      <c r="N689" s="1"/>
      <c r="O689" s="1"/>
      <c r="P689" s="1"/>
      <c r="Q689" s="3"/>
      <c r="R689" s="3"/>
      <c r="S689" s="3"/>
      <c r="T689" s="3"/>
      <c r="U689" s="3"/>
      <c r="V689" s="3"/>
      <c r="W689" s="3"/>
      <c r="X689" s="3"/>
      <c r="Y689" s="3"/>
      <c r="Z689" s="3"/>
    </row>
    <row r="690" ht="14.25" customHeight="1">
      <c r="A690" s="1"/>
      <c r="B690" s="1"/>
      <c r="C690" s="1"/>
      <c r="D690" s="1"/>
      <c r="E690" s="1"/>
      <c r="F690" s="1"/>
      <c r="G690" s="1"/>
      <c r="H690" s="1"/>
      <c r="I690" s="1"/>
      <c r="J690" s="1"/>
      <c r="K690" s="1"/>
      <c r="L690" s="1"/>
      <c r="M690" s="1"/>
      <c r="N690" s="1"/>
      <c r="O690" s="1"/>
      <c r="P690" s="1"/>
      <c r="Q690" s="3"/>
      <c r="R690" s="3"/>
      <c r="S690" s="3"/>
      <c r="T690" s="3"/>
      <c r="U690" s="3"/>
      <c r="V690" s="3"/>
      <c r="W690" s="3"/>
      <c r="X690" s="3"/>
      <c r="Y690" s="3"/>
      <c r="Z690" s="3"/>
    </row>
    <row r="691" ht="14.25" customHeight="1">
      <c r="A691" s="1"/>
      <c r="B691" s="1"/>
      <c r="C691" s="1"/>
      <c r="D691" s="1"/>
      <c r="E691" s="1"/>
      <c r="F691" s="1"/>
      <c r="G691" s="1"/>
      <c r="H691" s="1"/>
      <c r="I691" s="1"/>
      <c r="J691" s="1"/>
      <c r="K691" s="1"/>
      <c r="L691" s="1"/>
      <c r="M691" s="1"/>
      <c r="N691" s="1"/>
      <c r="O691" s="1"/>
      <c r="P691" s="1"/>
      <c r="Q691" s="3"/>
      <c r="R691" s="3"/>
      <c r="S691" s="3"/>
      <c r="T691" s="3"/>
      <c r="U691" s="3"/>
      <c r="V691" s="3"/>
      <c r="W691" s="3"/>
      <c r="X691" s="3"/>
      <c r="Y691" s="3"/>
      <c r="Z691" s="3"/>
    </row>
    <row r="692" ht="14.25" customHeight="1">
      <c r="A692" s="1"/>
      <c r="B692" s="1"/>
      <c r="C692" s="1"/>
      <c r="D692" s="1"/>
      <c r="E692" s="1"/>
      <c r="F692" s="1"/>
      <c r="G692" s="1"/>
      <c r="H692" s="1"/>
      <c r="I692" s="1"/>
      <c r="J692" s="1"/>
      <c r="K692" s="1"/>
      <c r="L692" s="1"/>
      <c r="M692" s="1"/>
      <c r="N692" s="1"/>
      <c r="O692" s="1"/>
      <c r="P692" s="1"/>
      <c r="Q692" s="3"/>
      <c r="R692" s="3"/>
      <c r="S692" s="3"/>
      <c r="T692" s="3"/>
      <c r="U692" s="3"/>
      <c r="V692" s="3"/>
      <c r="W692" s="3"/>
      <c r="X692" s="3"/>
      <c r="Y692" s="3"/>
      <c r="Z692" s="3"/>
    </row>
    <row r="693" ht="14.25" customHeight="1">
      <c r="A693" s="1"/>
      <c r="B693" s="1"/>
      <c r="C693" s="1"/>
      <c r="D693" s="1"/>
      <c r="E693" s="1"/>
      <c r="F693" s="1"/>
      <c r="G693" s="1"/>
      <c r="H693" s="1"/>
      <c r="I693" s="1"/>
      <c r="J693" s="1"/>
      <c r="K693" s="1"/>
      <c r="L693" s="1"/>
      <c r="M693" s="1"/>
      <c r="N693" s="1"/>
      <c r="O693" s="1"/>
      <c r="P693" s="1"/>
      <c r="Q693" s="3"/>
      <c r="R693" s="3"/>
      <c r="S693" s="3"/>
      <c r="T693" s="3"/>
      <c r="U693" s="3"/>
      <c r="V693" s="3"/>
      <c r="W693" s="3"/>
      <c r="X693" s="3"/>
      <c r="Y693" s="3"/>
      <c r="Z693" s="3"/>
    </row>
    <row r="694" ht="14.25" customHeight="1">
      <c r="A694" s="1"/>
      <c r="B694" s="1"/>
      <c r="C694" s="1"/>
      <c r="D694" s="1"/>
      <c r="E694" s="1"/>
      <c r="F694" s="1"/>
      <c r="G694" s="1"/>
      <c r="H694" s="1"/>
      <c r="I694" s="1"/>
      <c r="J694" s="1"/>
      <c r="K694" s="1"/>
      <c r="L694" s="1"/>
      <c r="M694" s="1"/>
      <c r="N694" s="1"/>
      <c r="O694" s="1"/>
      <c r="P694" s="1"/>
      <c r="Q694" s="3"/>
      <c r="R694" s="3"/>
      <c r="S694" s="3"/>
      <c r="T694" s="3"/>
      <c r="U694" s="3"/>
      <c r="V694" s="3"/>
      <c r="W694" s="3"/>
      <c r="X694" s="3"/>
      <c r="Y694" s="3"/>
      <c r="Z694" s="3"/>
    </row>
    <row r="695" ht="14.25" customHeight="1">
      <c r="A695" s="1"/>
      <c r="B695" s="1"/>
      <c r="C695" s="1"/>
      <c r="D695" s="1"/>
      <c r="E695" s="1"/>
      <c r="F695" s="1"/>
      <c r="G695" s="1"/>
      <c r="H695" s="1"/>
      <c r="I695" s="1"/>
      <c r="J695" s="1"/>
      <c r="K695" s="1"/>
      <c r="L695" s="1"/>
      <c r="M695" s="1"/>
      <c r="N695" s="1"/>
      <c r="O695" s="1"/>
      <c r="P695" s="1"/>
      <c r="Q695" s="3"/>
      <c r="R695" s="3"/>
      <c r="S695" s="3"/>
      <c r="T695" s="3"/>
      <c r="U695" s="3"/>
      <c r="V695" s="3"/>
      <c r="W695" s="3"/>
      <c r="X695" s="3"/>
      <c r="Y695" s="3"/>
      <c r="Z695" s="3"/>
    </row>
    <row r="696" ht="14.25" customHeight="1">
      <c r="A696" s="1"/>
      <c r="B696" s="1"/>
      <c r="C696" s="1"/>
      <c r="D696" s="1"/>
      <c r="E696" s="1"/>
      <c r="F696" s="1"/>
      <c r="G696" s="1"/>
      <c r="H696" s="1"/>
      <c r="I696" s="1"/>
      <c r="J696" s="1"/>
      <c r="K696" s="1"/>
      <c r="L696" s="1"/>
      <c r="M696" s="1"/>
      <c r="N696" s="1"/>
      <c r="O696" s="1"/>
      <c r="P696" s="1"/>
      <c r="Q696" s="3"/>
      <c r="R696" s="3"/>
      <c r="S696" s="3"/>
      <c r="T696" s="3"/>
      <c r="U696" s="3"/>
      <c r="V696" s="3"/>
      <c r="W696" s="3"/>
      <c r="X696" s="3"/>
      <c r="Y696" s="3"/>
      <c r="Z696" s="3"/>
    </row>
    <row r="697" ht="14.25" customHeight="1">
      <c r="A697" s="1"/>
      <c r="B697" s="1"/>
      <c r="C697" s="1"/>
      <c r="D697" s="1"/>
      <c r="E697" s="1"/>
      <c r="F697" s="1"/>
      <c r="G697" s="1"/>
      <c r="H697" s="1"/>
      <c r="I697" s="1"/>
      <c r="J697" s="1"/>
      <c r="K697" s="1"/>
      <c r="L697" s="1"/>
      <c r="M697" s="1"/>
      <c r="N697" s="1"/>
      <c r="O697" s="1"/>
      <c r="P697" s="1"/>
      <c r="Q697" s="3"/>
      <c r="R697" s="3"/>
      <c r="S697" s="3"/>
      <c r="T697" s="3"/>
      <c r="U697" s="3"/>
      <c r="V697" s="3"/>
      <c r="W697" s="3"/>
      <c r="X697" s="3"/>
      <c r="Y697" s="3"/>
      <c r="Z697" s="3"/>
    </row>
    <row r="698" ht="14.25" customHeight="1">
      <c r="A698" s="1"/>
      <c r="B698" s="1"/>
      <c r="C698" s="1"/>
      <c r="D698" s="1"/>
      <c r="E698" s="1"/>
      <c r="F698" s="1"/>
      <c r="G698" s="1"/>
      <c r="H698" s="1"/>
      <c r="I698" s="1"/>
      <c r="J698" s="1"/>
      <c r="K698" s="1"/>
      <c r="L698" s="1"/>
      <c r="M698" s="1"/>
      <c r="N698" s="1"/>
      <c r="O698" s="1"/>
      <c r="P698" s="1"/>
      <c r="Q698" s="3"/>
      <c r="R698" s="3"/>
      <c r="S698" s="3"/>
      <c r="T698" s="3"/>
      <c r="U698" s="3"/>
      <c r="V698" s="3"/>
      <c r="W698" s="3"/>
      <c r="X698" s="3"/>
      <c r="Y698" s="3"/>
      <c r="Z698" s="3"/>
    </row>
    <row r="699" ht="14.25" customHeight="1">
      <c r="A699" s="1"/>
      <c r="B699" s="1"/>
      <c r="C699" s="1"/>
      <c r="D699" s="1"/>
      <c r="E699" s="1"/>
      <c r="F699" s="1"/>
      <c r="G699" s="1"/>
      <c r="H699" s="1"/>
      <c r="I699" s="1"/>
      <c r="J699" s="1"/>
      <c r="K699" s="1"/>
      <c r="L699" s="1"/>
      <c r="M699" s="1"/>
      <c r="N699" s="1"/>
      <c r="O699" s="1"/>
      <c r="P699" s="1"/>
      <c r="Q699" s="3"/>
      <c r="R699" s="3"/>
      <c r="S699" s="3"/>
      <c r="T699" s="3"/>
      <c r="U699" s="3"/>
      <c r="V699" s="3"/>
      <c r="W699" s="3"/>
      <c r="X699" s="3"/>
      <c r="Y699" s="3"/>
      <c r="Z699" s="3"/>
    </row>
    <row r="700" ht="14.25" customHeight="1">
      <c r="A700" s="1"/>
      <c r="B700" s="1"/>
      <c r="C700" s="1"/>
      <c r="D700" s="1"/>
      <c r="E700" s="1"/>
      <c r="F700" s="1"/>
      <c r="G700" s="1"/>
      <c r="H700" s="1"/>
      <c r="I700" s="1"/>
      <c r="J700" s="1"/>
      <c r="K700" s="1"/>
      <c r="L700" s="1"/>
      <c r="M700" s="1"/>
      <c r="N700" s="1"/>
      <c r="O700" s="1"/>
      <c r="P700" s="1"/>
      <c r="Q700" s="3"/>
      <c r="R700" s="3"/>
      <c r="S700" s="3"/>
      <c r="T700" s="3"/>
      <c r="U700" s="3"/>
      <c r="V700" s="3"/>
      <c r="W700" s="3"/>
      <c r="X700" s="3"/>
      <c r="Y700" s="3"/>
      <c r="Z700" s="3"/>
    </row>
    <row r="701" ht="14.25" customHeight="1">
      <c r="A701" s="1"/>
      <c r="B701" s="1"/>
      <c r="C701" s="1"/>
      <c r="D701" s="1"/>
      <c r="E701" s="1"/>
      <c r="F701" s="1"/>
      <c r="G701" s="1"/>
      <c r="H701" s="1"/>
      <c r="I701" s="1"/>
      <c r="J701" s="1"/>
      <c r="K701" s="1"/>
      <c r="L701" s="1"/>
      <c r="M701" s="1"/>
      <c r="N701" s="1"/>
      <c r="O701" s="1"/>
      <c r="P701" s="1"/>
      <c r="Q701" s="3"/>
      <c r="R701" s="3"/>
      <c r="S701" s="3"/>
      <c r="T701" s="3"/>
      <c r="U701" s="3"/>
      <c r="V701" s="3"/>
      <c r="W701" s="3"/>
      <c r="X701" s="3"/>
      <c r="Y701" s="3"/>
      <c r="Z701" s="3"/>
    </row>
    <row r="702" ht="14.25" customHeight="1">
      <c r="A702" s="1"/>
      <c r="B702" s="1"/>
      <c r="C702" s="1"/>
      <c r="D702" s="1"/>
      <c r="E702" s="1"/>
      <c r="F702" s="1"/>
      <c r="G702" s="1"/>
      <c r="H702" s="1"/>
      <c r="I702" s="1"/>
      <c r="J702" s="1"/>
      <c r="K702" s="1"/>
      <c r="L702" s="1"/>
      <c r="M702" s="1"/>
      <c r="N702" s="1"/>
      <c r="O702" s="1"/>
      <c r="P702" s="1"/>
      <c r="Q702" s="3"/>
      <c r="R702" s="3"/>
      <c r="S702" s="3"/>
      <c r="T702" s="3"/>
      <c r="U702" s="3"/>
      <c r="V702" s="3"/>
      <c r="W702" s="3"/>
      <c r="X702" s="3"/>
      <c r="Y702" s="3"/>
      <c r="Z702" s="3"/>
    </row>
    <row r="703" ht="14.25" customHeight="1">
      <c r="A703" s="1"/>
      <c r="B703" s="1"/>
      <c r="C703" s="1"/>
      <c r="D703" s="1"/>
      <c r="E703" s="1"/>
      <c r="F703" s="1"/>
      <c r="G703" s="1"/>
      <c r="H703" s="1"/>
      <c r="I703" s="1"/>
      <c r="J703" s="1"/>
      <c r="K703" s="1"/>
      <c r="L703" s="1"/>
      <c r="M703" s="1"/>
      <c r="N703" s="1"/>
      <c r="O703" s="1"/>
      <c r="P703" s="1"/>
      <c r="Q703" s="3"/>
      <c r="R703" s="3"/>
      <c r="S703" s="3"/>
      <c r="T703" s="3"/>
      <c r="U703" s="3"/>
      <c r="V703" s="3"/>
      <c r="W703" s="3"/>
      <c r="X703" s="3"/>
      <c r="Y703" s="3"/>
      <c r="Z703" s="3"/>
    </row>
    <row r="704" ht="14.25" customHeight="1">
      <c r="A704" s="1"/>
      <c r="B704" s="1"/>
      <c r="C704" s="1"/>
      <c r="D704" s="1"/>
      <c r="E704" s="1"/>
      <c r="F704" s="1"/>
      <c r="G704" s="1"/>
      <c r="H704" s="1"/>
      <c r="I704" s="1"/>
      <c r="J704" s="1"/>
      <c r="K704" s="1"/>
      <c r="L704" s="1"/>
      <c r="M704" s="1"/>
      <c r="N704" s="1"/>
      <c r="O704" s="1"/>
      <c r="P704" s="1"/>
      <c r="Q704" s="3"/>
      <c r="R704" s="3"/>
      <c r="S704" s="3"/>
      <c r="T704" s="3"/>
      <c r="U704" s="3"/>
      <c r="V704" s="3"/>
      <c r="W704" s="3"/>
      <c r="X704" s="3"/>
      <c r="Y704" s="3"/>
      <c r="Z704" s="3"/>
    </row>
    <row r="705" ht="14.25" customHeight="1">
      <c r="A705" s="1"/>
      <c r="B705" s="1"/>
      <c r="C705" s="1"/>
      <c r="D705" s="1"/>
      <c r="E705" s="1"/>
      <c r="F705" s="1"/>
      <c r="G705" s="1"/>
      <c r="H705" s="1"/>
      <c r="I705" s="1"/>
      <c r="J705" s="1"/>
      <c r="K705" s="1"/>
      <c r="L705" s="1"/>
      <c r="M705" s="1"/>
      <c r="N705" s="1"/>
      <c r="O705" s="1"/>
      <c r="P705" s="1"/>
      <c r="Q705" s="3"/>
      <c r="R705" s="3"/>
      <c r="S705" s="3"/>
      <c r="T705" s="3"/>
      <c r="U705" s="3"/>
      <c r="V705" s="3"/>
      <c r="W705" s="3"/>
      <c r="X705" s="3"/>
      <c r="Y705" s="3"/>
      <c r="Z705" s="3"/>
    </row>
    <row r="706" ht="14.25" customHeight="1">
      <c r="A706" s="1"/>
      <c r="B706" s="1"/>
      <c r="C706" s="1"/>
      <c r="D706" s="1"/>
      <c r="E706" s="1"/>
      <c r="F706" s="1"/>
      <c r="G706" s="1"/>
      <c r="H706" s="1"/>
      <c r="I706" s="1"/>
      <c r="J706" s="1"/>
      <c r="K706" s="1"/>
      <c r="L706" s="1"/>
      <c r="M706" s="1"/>
      <c r="N706" s="1"/>
      <c r="O706" s="1"/>
      <c r="P706" s="1"/>
      <c r="Q706" s="3"/>
      <c r="R706" s="3"/>
      <c r="S706" s="3"/>
      <c r="T706" s="3"/>
      <c r="U706" s="3"/>
      <c r="V706" s="3"/>
      <c r="W706" s="3"/>
      <c r="X706" s="3"/>
      <c r="Y706" s="3"/>
      <c r="Z706" s="3"/>
    </row>
    <row r="707" ht="14.25" customHeight="1">
      <c r="A707" s="1"/>
      <c r="B707" s="1"/>
      <c r="C707" s="1"/>
      <c r="D707" s="1"/>
      <c r="E707" s="1"/>
      <c r="F707" s="1"/>
      <c r="G707" s="1"/>
      <c r="H707" s="1"/>
      <c r="I707" s="1"/>
      <c r="J707" s="1"/>
      <c r="K707" s="1"/>
      <c r="L707" s="1"/>
      <c r="M707" s="1"/>
      <c r="N707" s="1"/>
      <c r="O707" s="1"/>
      <c r="P707" s="1"/>
      <c r="Q707" s="3"/>
      <c r="R707" s="3"/>
      <c r="S707" s="3"/>
      <c r="T707" s="3"/>
      <c r="U707" s="3"/>
      <c r="V707" s="3"/>
      <c r="W707" s="3"/>
      <c r="X707" s="3"/>
      <c r="Y707" s="3"/>
      <c r="Z707" s="3"/>
    </row>
    <row r="708" ht="14.25" customHeight="1">
      <c r="A708" s="1"/>
      <c r="B708" s="1"/>
      <c r="C708" s="1"/>
      <c r="D708" s="1"/>
      <c r="E708" s="1"/>
      <c r="F708" s="1"/>
      <c r="G708" s="1"/>
      <c r="H708" s="1"/>
      <c r="I708" s="1"/>
      <c r="J708" s="1"/>
      <c r="K708" s="1"/>
      <c r="L708" s="1"/>
      <c r="M708" s="1"/>
      <c r="N708" s="1"/>
      <c r="O708" s="1"/>
      <c r="P708" s="1"/>
      <c r="Q708" s="3"/>
      <c r="R708" s="3"/>
      <c r="S708" s="3"/>
      <c r="T708" s="3"/>
      <c r="U708" s="3"/>
      <c r="V708" s="3"/>
      <c r="W708" s="3"/>
      <c r="X708" s="3"/>
      <c r="Y708" s="3"/>
      <c r="Z708" s="3"/>
    </row>
    <row r="709" ht="14.25" customHeight="1">
      <c r="A709" s="1"/>
      <c r="B709" s="1"/>
      <c r="C709" s="1"/>
      <c r="D709" s="1"/>
      <c r="E709" s="1"/>
      <c r="F709" s="1"/>
      <c r="G709" s="1"/>
      <c r="H709" s="1"/>
      <c r="I709" s="1"/>
      <c r="J709" s="1"/>
      <c r="K709" s="1"/>
      <c r="L709" s="1"/>
      <c r="M709" s="1"/>
      <c r="N709" s="1"/>
      <c r="O709" s="1"/>
      <c r="P709" s="1"/>
      <c r="Q709" s="3"/>
      <c r="R709" s="3"/>
      <c r="S709" s="3"/>
      <c r="T709" s="3"/>
      <c r="U709" s="3"/>
      <c r="V709" s="3"/>
      <c r="W709" s="3"/>
      <c r="X709" s="3"/>
      <c r="Y709" s="3"/>
      <c r="Z709" s="3"/>
    </row>
    <row r="710" ht="14.25" customHeight="1">
      <c r="A710" s="1"/>
      <c r="B710" s="1"/>
      <c r="C710" s="1"/>
      <c r="D710" s="1"/>
      <c r="E710" s="1"/>
      <c r="F710" s="1"/>
      <c r="G710" s="1"/>
      <c r="H710" s="1"/>
      <c r="I710" s="1"/>
      <c r="J710" s="1"/>
      <c r="K710" s="1"/>
      <c r="L710" s="1"/>
      <c r="M710" s="1"/>
      <c r="N710" s="1"/>
      <c r="O710" s="1"/>
      <c r="P710" s="1"/>
      <c r="Q710" s="3"/>
      <c r="R710" s="3"/>
      <c r="S710" s="3"/>
      <c r="T710" s="3"/>
      <c r="U710" s="3"/>
      <c r="V710" s="3"/>
      <c r="W710" s="3"/>
      <c r="X710" s="3"/>
      <c r="Y710" s="3"/>
      <c r="Z710" s="3"/>
    </row>
    <row r="711" ht="14.25" customHeight="1">
      <c r="A711" s="1"/>
      <c r="B711" s="1"/>
      <c r="C711" s="1"/>
      <c r="D711" s="1"/>
      <c r="E711" s="1"/>
      <c r="F711" s="1"/>
      <c r="G711" s="1"/>
      <c r="H711" s="1"/>
      <c r="I711" s="1"/>
      <c r="J711" s="1"/>
      <c r="K711" s="1"/>
      <c r="L711" s="1"/>
      <c r="M711" s="1"/>
      <c r="N711" s="1"/>
      <c r="O711" s="1"/>
      <c r="P711" s="1"/>
      <c r="Q711" s="3"/>
      <c r="R711" s="3"/>
      <c r="S711" s="3"/>
      <c r="T711" s="3"/>
      <c r="U711" s="3"/>
      <c r="V711" s="3"/>
      <c r="W711" s="3"/>
      <c r="X711" s="3"/>
      <c r="Y711" s="3"/>
      <c r="Z711" s="3"/>
    </row>
    <row r="712" ht="14.25" customHeight="1">
      <c r="A712" s="1"/>
      <c r="B712" s="1"/>
      <c r="C712" s="1"/>
      <c r="D712" s="1"/>
      <c r="E712" s="1"/>
      <c r="F712" s="1"/>
      <c r="G712" s="1"/>
      <c r="H712" s="1"/>
      <c r="I712" s="1"/>
      <c r="J712" s="1"/>
      <c r="K712" s="1"/>
      <c r="L712" s="1"/>
      <c r="M712" s="1"/>
      <c r="N712" s="1"/>
      <c r="O712" s="1"/>
      <c r="P712" s="1"/>
      <c r="Q712" s="3"/>
      <c r="R712" s="3"/>
      <c r="S712" s="3"/>
      <c r="T712" s="3"/>
      <c r="U712" s="3"/>
      <c r="V712" s="3"/>
      <c r="W712" s="3"/>
      <c r="X712" s="3"/>
      <c r="Y712" s="3"/>
      <c r="Z712" s="3"/>
    </row>
    <row r="713" ht="14.25" customHeight="1">
      <c r="A713" s="1"/>
      <c r="B713" s="1"/>
      <c r="C713" s="1"/>
      <c r="D713" s="1"/>
      <c r="E713" s="1"/>
      <c r="F713" s="1"/>
      <c r="G713" s="1"/>
      <c r="H713" s="1"/>
      <c r="I713" s="1"/>
      <c r="J713" s="1"/>
      <c r="K713" s="1"/>
      <c r="L713" s="1"/>
      <c r="M713" s="1"/>
      <c r="N713" s="1"/>
      <c r="O713" s="1"/>
      <c r="P713" s="1"/>
      <c r="Q713" s="3"/>
      <c r="R713" s="3"/>
      <c r="S713" s="3"/>
      <c r="T713" s="3"/>
      <c r="U713" s="3"/>
      <c r="V713" s="3"/>
      <c r="W713" s="3"/>
      <c r="X713" s="3"/>
      <c r="Y713" s="3"/>
      <c r="Z713" s="3"/>
    </row>
    <row r="714" ht="14.25" customHeight="1">
      <c r="A714" s="1"/>
      <c r="B714" s="1"/>
      <c r="C714" s="1"/>
      <c r="D714" s="1"/>
      <c r="E714" s="1"/>
      <c r="F714" s="1"/>
      <c r="G714" s="1"/>
      <c r="H714" s="1"/>
      <c r="I714" s="1"/>
      <c r="J714" s="1"/>
      <c r="K714" s="1"/>
      <c r="L714" s="1"/>
      <c r="M714" s="1"/>
      <c r="N714" s="1"/>
      <c r="O714" s="1"/>
      <c r="P714" s="1"/>
      <c r="Q714" s="3"/>
      <c r="R714" s="3"/>
      <c r="S714" s="3"/>
      <c r="T714" s="3"/>
      <c r="U714" s="3"/>
      <c r="V714" s="3"/>
      <c r="W714" s="3"/>
      <c r="X714" s="3"/>
      <c r="Y714" s="3"/>
      <c r="Z714" s="3"/>
    </row>
    <row r="715" ht="14.25" customHeight="1">
      <c r="A715" s="1"/>
      <c r="B715" s="1"/>
      <c r="C715" s="1"/>
      <c r="D715" s="1"/>
      <c r="E715" s="1"/>
      <c r="F715" s="1"/>
      <c r="G715" s="1"/>
      <c r="H715" s="1"/>
      <c r="I715" s="1"/>
      <c r="J715" s="1"/>
      <c r="K715" s="1"/>
      <c r="L715" s="1"/>
      <c r="M715" s="1"/>
      <c r="N715" s="1"/>
      <c r="O715" s="1"/>
      <c r="P715" s="1"/>
      <c r="Q715" s="3"/>
      <c r="R715" s="3"/>
      <c r="S715" s="3"/>
      <c r="T715" s="3"/>
      <c r="U715" s="3"/>
      <c r="V715" s="3"/>
      <c r="W715" s="3"/>
      <c r="X715" s="3"/>
      <c r="Y715" s="3"/>
      <c r="Z715" s="3"/>
    </row>
    <row r="716" ht="14.25" customHeight="1">
      <c r="A716" s="1"/>
      <c r="B716" s="1"/>
      <c r="C716" s="1"/>
      <c r="D716" s="1"/>
      <c r="E716" s="1"/>
      <c r="F716" s="1"/>
      <c r="G716" s="1"/>
      <c r="H716" s="1"/>
      <c r="I716" s="1"/>
      <c r="J716" s="1"/>
      <c r="K716" s="1"/>
      <c r="L716" s="1"/>
      <c r="M716" s="1"/>
      <c r="N716" s="1"/>
      <c r="O716" s="1"/>
      <c r="P716" s="1"/>
      <c r="Q716" s="3"/>
      <c r="R716" s="3"/>
      <c r="S716" s="3"/>
      <c r="T716" s="3"/>
      <c r="U716" s="3"/>
      <c r="V716" s="3"/>
      <c r="W716" s="3"/>
      <c r="X716" s="3"/>
      <c r="Y716" s="3"/>
      <c r="Z716" s="3"/>
    </row>
    <row r="717" ht="14.25" customHeight="1">
      <c r="A717" s="1"/>
      <c r="B717" s="1"/>
      <c r="C717" s="1"/>
      <c r="D717" s="1"/>
      <c r="E717" s="1"/>
      <c r="F717" s="1"/>
      <c r="G717" s="1"/>
      <c r="H717" s="1"/>
      <c r="I717" s="1"/>
      <c r="J717" s="1"/>
      <c r="K717" s="1"/>
      <c r="L717" s="1"/>
      <c r="M717" s="1"/>
      <c r="N717" s="1"/>
      <c r="O717" s="1"/>
      <c r="P717" s="1"/>
      <c r="Q717" s="3"/>
      <c r="R717" s="3"/>
      <c r="S717" s="3"/>
      <c r="T717" s="3"/>
      <c r="U717" s="3"/>
      <c r="V717" s="3"/>
      <c r="W717" s="3"/>
      <c r="X717" s="3"/>
      <c r="Y717" s="3"/>
      <c r="Z717" s="3"/>
    </row>
    <row r="718" ht="14.25" customHeight="1">
      <c r="A718" s="1"/>
      <c r="B718" s="1"/>
      <c r="C718" s="1"/>
      <c r="D718" s="1"/>
      <c r="E718" s="1"/>
      <c r="F718" s="1"/>
      <c r="G718" s="1"/>
      <c r="H718" s="1"/>
      <c r="I718" s="1"/>
      <c r="J718" s="1"/>
      <c r="K718" s="1"/>
      <c r="L718" s="1"/>
      <c r="M718" s="1"/>
      <c r="N718" s="1"/>
      <c r="O718" s="1"/>
      <c r="P718" s="1"/>
      <c r="Q718" s="3"/>
      <c r="R718" s="3"/>
      <c r="S718" s="3"/>
      <c r="T718" s="3"/>
      <c r="U718" s="3"/>
      <c r="V718" s="3"/>
      <c r="W718" s="3"/>
      <c r="X718" s="3"/>
      <c r="Y718" s="3"/>
      <c r="Z718" s="3"/>
    </row>
    <row r="719" ht="14.25" customHeight="1">
      <c r="A719" s="1"/>
      <c r="B719" s="1"/>
      <c r="C719" s="1"/>
      <c r="D719" s="1"/>
      <c r="E719" s="1"/>
      <c r="F719" s="1"/>
      <c r="G719" s="1"/>
      <c r="H719" s="1"/>
      <c r="I719" s="1"/>
      <c r="J719" s="1"/>
      <c r="K719" s="1"/>
      <c r="L719" s="1"/>
      <c r="M719" s="1"/>
      <c r="N719" s="1"/>
      <c r="O719" s="1"/>
      <c r="P719" s="1"/>
      <c r="Q719" s="3"/>
      <c r="R719" s="3"/>
      <c r="S719" s="3"/>
      <c r="T719" s="3"/>
      <c r="U719" s="3"/>
      <c r="V719" s="3"/>
      <c r="W719" s="3"/>
      <c r="X719" s="3"/>
      <c r="Y719" s="3"/>
      <c r="Z719" s="3"/>
    </row>
    <row r="720" ht="14.25" customHeight="1">
      <c r="A720" s="1"/>
      <c r="B720" s="1"/>
      <c r="C720" s="1"/>
      <c r="D720" s="1"/>
      <c r="E720" s="1"/>
      <c r="F720" s="1"/>
      <c r="G720" s="1"/>
      <c r="H720" s="1"/>
      <c r="I720" s="1"/>
      <c r="J720" s="1"/>
      <c r="K720" s="1"/>
      <c r="L720" s="1"/>
      <c r="M720" s="1"/>
      <c r="N720" s="1"/>
      <c r="O720" s="1"/>
      <c r="P720" s="1"/>
      <c r="Q720" s="3"/>
      <c r="R720" s="3"/>
      <c r="S720" s="3"/>
      <c r="T720" s="3"/>
      <c r="U720" s="3"/>
      <c r="V720" s="3"/>
      <c r="W720" s="3"/>
      <c r="X720" s="3"/>
      <c r="Y720" s="3"/>
      <c r="Z720" s="3"/>
    </row>
    <row r="721" ht="14.25" customHeight="1">
      <c r="A721" s="1"/>
      <c r="B721" s="1"/>
      <c r="C721" s="1"/>
      <c r="D721" s="1"/>
      <c r="E721" s="1"/>
      <c r="F721" s="1"/>
      <c r="G721" s="1"/>
      <c r="H721" s="1"/>
      <c r="I721" s="1"/>
      <c r="J721" s="1"/>
      <c r="K721" s="1"/>
      <c r="L721" s="1"/>
      <c r="M721" s="1"/>
      <c r="N721" s="1"/>
      <c r="O721" s="1"/>
      <c r="P721" s="1"/>
      <c r="Q721" s="3"/>
      <c r="R721" s="3"/>
      <c r="S721" s="3"/>
      <c r="T721" s="3"/>
      <c r="U721" s="3"/>
      <c r="V721" s="3"/>
      <c r="W721" s="3"/>
      <c r="X721" s="3"/>
      <c r="Y721" s="3"/>
      <c r="Z721" s="3"/>
    </row>
    <row r="722" ht="14.25" customHeight="1">
      <c r="A722" s="1"/>
      <c r="B722" s="1"/>
      <c r="C722" s="1"/>
      <c r="D722" s="1"/>
      <c r="E722" s="1"/>
      <c r="F722" s="1"/>
      <c r="G722" s="1"/>
      <c r="H722" s="1"/>
      <c r="I722" s="1"/>
      <c r="J722" s="1"/>
      <c r="K722" s="1"/>
      <c r="L722" s="1"/>
      <c r="M722" s="1"/>
      <c r="N722" s="1"/>
      <c r="O722" s="1"/>
      <c r="P722" s="1"/>
      <c r="Q722" s="3"/>
      <c r="R722" s="3"/>
      <c r="S722" s="3"/>
      <c r="T722" s="3"/>
      <c r="U722" s="3"/>
      <c r="V722" s="3"/>
      <c r="W722" s="3"/>
      <c r="X722" s="3"/>
      <c r="Y722" s="3"/>
      <c r="Z722" s="3"/>
    </row>
    <row r="723" ht="14.25" customHeight="1">
      <c r="A723" s="1"/>
      <c r="B723" s="1"/>
      <c r="C723" s="1"/>
      <c r="D723" s="1"/>
      <c r="E723" s="1"/>
      <c r="F723" s="1"/>
      <c r="G723" s="1"/>
      <c r="H723" s="1"/>
      <c r="I723" s="1"/>
      <c r="J723" s="1"/>
      <c r="K723" s="1"/>
      <c r="L723" s="1"/>
      <c r="M723" s="1"/>
      <c r="N723" s="1"/>
      <c r="O723" s="1"/>
      <c r="P723" s="1"/>
      <c r="Q723" s="3"/>
      <c r="R723" s="3"/>
      <c r="S723" s="3"/>
      <c r="T723" s="3"/>
      <c r="U723" s="3"/>
      <c r="V723" s="3"/>
      <c r="W723" s="3"/>
      <c r="X723" s="3"/>
      <c r="Y723" s="3"/>
      <c r="Z723" s="3"/>
    </row>
    <row r="724" ht="14.25" customHeight="1">
      <c r="A724" s="1"/>
      <c r="B724" s="1"/>
      <c r="C724" s="1"/>
      <c r="D724" s="1"/>
      <c r="E724" s="1"/>
      <c r="F724" s="1"/>
      <c r="G724" s="1"/>
      <c r="H724" s="1"/>
      <c r="I724" s="1"/>
      <c r="J724" s="1"/>
      <c r="K724" s="1"/>
      <c r="L724" s="1"/>
      <c r="M724" s="1"/>
      <c r="N724" s="1"/>
      <c r="O724" s="1"/>
      <c r="P724" s="1"/>
      <c r="Q724" s="3"/>
      <c r="R724" s="3"/>
      <c r="S724" s="3"/>
      <c r="T724" s="3"/>
      <c r="U724" s="3"/>
      <c r="V724" s="3"/>
      <c r="W724" s="3"/>
      <c r="X724" s="3"/>
      <c r="Y724" s="3"/>
      <c r="Z724" s="3"/>
    </row>
    <row r="725" ht="14.25" customHeight="1">
      <c r="A725" s="1"/>
      <c r="B725" s="1"/>
      <c r="C725" s="1"/>
      <c r="D725" s="1"/>
      <c r="E725" s="1"/>
      <c r="F725" s="1"/>
      <c r="G725" s="1"/>
      <c r="H725" s="1"/>
      <c r="I725" s="1"/>
      <c r="J725" s="1"/>
      <c r="K725" s="1"/>
      <c r="L725" s="1"/>
      <c r="M725" s="1"/>
      <c r="N725" s="1"/>
      <c r="O725" s="1"/>
      <c r="P725" s="1"/>
      <c r="Q725" s="3"/>
      <c r="R725" s="3"/>
      <c r="S725" s="3"/>
      <c r="T725" s="3"/>
      <c r="U725" s="3"/>
      <c r="V725" s="3"/>
      <c r="W725" s="3"/>
      <c r="X725" s="3"/>
      <c r="Y725" s="3"/>
      <c r="Z725" s="3"/>
    </row>
    <row r="726" ht="14.25" customHeight="1">
      <c r="A726" s="1"/>
      <c r="B726" s="1"/>
      <c r="C726" s="1"/>
      <c r="D726" s="1"/>
      <c r="E726" s="1"/>
      <c r="F726" s="1"/>
      <c r="G726" s="1"/>
      <c r="H726" s="1"/>
      <c r="I726" s="1"/>
      <c r="J726" s="1"/>
      <c r="K726" s="1"/>
      <c r="L726" s="1"/>
      <c r="M726" s="1"/>
      <c r="N726" s="1"/>
      <c r="O726" s="1"/>
      <c r="P726" s="1"/>
      <c r="Q726" s="3"/>
      <c r="R726" s="3"/>
      <c r="S726" s="3"/>
      <c r="T726" s="3"/>
      <c r="U726" s="3"/>
      <c r="V726" s="3"/>
      <c r="W726" s="3"/>
      <c r="X726" s="3"/>
      <c r="Y726" s="3"/>
      <c r="Z726" s="3"/>
    </row>
    <row r="727" ht="14.25" customHeight="1">
      <c r="A727" s="1"/>
      <c r="B727" s="1"/>
      <c r="C727" s="1"/>
      <c r="D727" s="1"/>
      <c r="E727" s="1"/>
      <c r="F727" s="1"/>
      <c r="G727" s="1"/>
      <c r="H727" s="1"/>
      <c r="I727" s="1"/>
      <c r="J727" s="1"/>
      <c r="K727" s="1"/>
      <c r="L727" s="1"/>
      <c r="M727" s="1"/>
      <c r="N727" s="1"/>
      <c r="O727" s="1"/>
      <c r="P727" s="1"/>
      <c r="Q727" s="3"/>
      <c r="R727" s="3"/>
      <c r="S727" s="3"/>
      <c r="T727" s="3"/>
      <c r="U727" s="3"/>
      <c r="V727" s="3"/>
      <c r="W727" s="3"/>
      <c r="X727" s="3"/>
      <c r="Y727" s="3"/>
      <c r="Z727" s="3"/>
    </row>
    <row r="728" ht="14.25" customHeight="1">
      <c r="A728" s="1"/>
      <c r="B728" s="1"/>
      <c r="C728" s="1"/>
      <c r="D728" s="1"/>
      <c r="E728" s="1"/>
      <c r="F728" s="1"/>
      <c r="G728" s="1"/>
      <c r="H728" s="1"/>
      <c r="I728" s="1"/>
      <c r="J728" s="1"/>
      <c r="K728" s="1"/>
      <c r="L728" s="1"/>
      <c r="M728" s="1"/>
      <c r="N728" s="1"/>
      <c r="O728" s="1"/>
      <c r="P728" s="1"/>
      <c r="Q728" s="3"/>
      <c r="R728" s="3"/>
      <c r="S728" s="3"/>
      <c r="T728" s="3"/>
      <c r="U728" s="3"/>
      <c r="V728" s="3"/>
      <c r="W728" s="3"/>
      <c r="X728" s="3"/>
      <c r="Y728" s="3"/>
      <c r="Z728" s="3"/>
    </row>
    <row r="729" ht="14.25" customHeight="1">
      <c r="A729" s="1"/>
      <c r="B729" s="1"/>
      <c r="C729" s="1"/>
      <c r="D729" s="1"/>
      <c r="E729" s="1"/>
      <c r="F729" s="1"/>
      <c r="G729" s="1"/>
      <c r="H729" s="1"/>
      <c r="I729" s="1"/>
      <c r="J729" s="1"/>
      <c r="K729" s="1"/>
      <c r="L729" s="1"/>
      <c r="M729" s="1"/>
      <c r="N729" s="1"/>
      <c r="O729" s="1"/>
      <c r="P729" s="1"/>
      <c r="Q729" s="3"/>
      <c r="R729" s="3"/>
      <c r="S729" s="3"/>
      <c r="T729" s="3"/>
      <c r="U729" s="3"/>
      <c r="V729" s="3"/>
      <c r="W729" s="3"/>
      <c r="X729" s="3"/>
      <c r="Y729" s="3"/>
      <c r="Z729" s="3"/>
    </row>
    <row r="730" ht="14.25" customHeight="1">
      <c r="A730" s="1"/>
      <c r="B730" s="1"/>
      <c r="C730" s="1"/>
      <c r="D730" s="1"/>
      <c r="E730" s="1"/>
      <c r="F730" s="1"/>
      <c r="G730" s="1"/>
      <c r="H730" s="1"/>
      <c r="I730" s="1"/>
      <c r="J730" s="1"/>
      <c r="K730" s="1"/>
      <c r="L730" s="1"/>
      <c r="M730" s="1"/>
      <c r="N730" s="1"/>
      <c r="O730" s="1"/>
      <c r="P730" s="1"/>
      <c r="Q730" s="3"/>
      <c r="R730" s="3"/>
      <c r="S730" s="3"/>
      <c r="T730" s="3"/>
      <c r="U730" s="3"/>
      <c r="V730" s="3"/>
      <c r="W730" s="3"/>
      <c r="X730" s="3"/>
      <c r="Y730" s="3"/>
      <c r="Z730" s="3"/>
    </row>
    <row r="731" ht="14.25" customHeight="1">
      <c r="A731" s="1"/>
      <c r="B731" s="1"/>
      <c r="C731" s="1"/>
      <c r="D731" s="1"/>
      <c r="E731" s="1"/>
      <c r="F731" s="1"/>
      <c r="G731" s="1"/>
      <c r="H731" s="1"/>
      <c r="I731" s="1"/>
      <c r="J731" s="1"/>
      <c r="K731" s="1"/>
      <c r="L731" s="1"/>
      <c r="M731" s="1"/>
      <c r="N731" s="1"/>
      <c r="O731" s="1"/>
      <c r="P731" s="1"/>
      <c r="Q731" s="3"/>
      <c r="R731" s="3"/>
      <c r="S731" s="3"/>
      <c r="T731" s="3"/>
      <c r="U731" s="3"/>
      <c r="V731" s="3"/>
      <c r="W731" s="3"/>
      <c r="X731" s="3"/>
      <c r="Y731" s="3"/>
      <c r="Z731" s="3"/>
    </row>
    <row r="732" ht="14.25" customHeight="1">
      <c r="A732" s="1"/>
      <c r="B732" s="1"/>
      <c r="C732" s="1"/>
      <c r="D732" s="1"/>
      <c r="E732" s="1"/>
      <c r="F732" s="1"/>
      <c r="G732" s="1"/>
      <c r="H732" s="1"/>
      <c r="I732" s="1"/>
      <c r="J732" s="1"/>
      <c r="K732" s="1"/>
      <c r="L732" s="1"/>
      <c r="M732" s="1"/>
      <c r="N732" s="1"/>
      <c r="O732" s="1"/>
      <c r="P732" s="1"/>
      <c r="Q732" s="3"/>
      <c r="R732" s="3"/>
      <c r="S732" s="3"/>
      <c r="T732" s="3"/>
      <c r="U732" s="3"/>
      <c r="V732" s="3"/>
      <c r="W732" s="3"/>
      <c r="X732" s="3"/>
      <c r="Y732" s="3"/>
      <c r="Z732" s="3"/>
    </row>
    <row r="733" ht="14.25" customHeight="1">
      <c r="A733" s="1"/>
      <c r="B733" s="1"/>
      <c r="C733" s="1"/>
      <c r="D733" s="1"/>
      <c r="E733" s="1"/>
      <c r="F733" s="1"/>
      <c r="G733" s="1"/>
      <c r="H733" s="1"/>
      <c r="I733" s="1"/>
      <c r="J733" s="1"/>
      <c r="K733" s="1"/>
      <c r="L733" s="1"/>
      <c r="M733" s="1"/>
      <c r="N733" s="1"/>
      <c r="O733" s="1"/>
      <c r="P733" s="1"/>
      <c r="Q733" s="3"/>
      <c r="R733" s="3"/>
      <c r="S733" s="3"/>
      <c r="T733" s="3"/>
      <c r="U733" s="3"/>
      <c r="V733" s="3"/>
      <c r="W733" s="3"/>
      <c r="X733" s="3"/>
      <c r="Y733" s="3"/>
      <c r="Z733" s="3"/>
    </row>
    <row r="734" ht="14.25" customHeight="1">
      <c r="A734" s="1"/>
      <c r="B734" s="1"/>
      <c r="C734" s="1"/>
      <c r="D734" s="1"/>
      <c r="E734" s="1"/>
      <c r="F734" s="1"/>
      <c r="G734" s="1"/>
      <c r="H734" s="1"/>
      <c r="I734" s="1"/>
      <c r="J734" s="1"/>
      <c r="K734" s="1"/>
      <c r="L734" s="1"/>
      <c r="M734" s="1"/>
      <c r="N734" s="1"/>
      <c r="O734" s="1"/>
      <c r="P734" s="1"/>
      <c r="Q734" s="3"/>
      <c r="R734" s="3"/>
      <c r="S734" s="3"/>
      <c r="T734" s="3"/>
      <c r="U734" s="3"/>
      <c r="V734" s="3"/>
      <c r="W734" s="3"/>
      <c r="X734" s="3"/>
      <c r="Y734" s="3"/>
      <c r="Z734" s="3"/>
    </row>
    <row r="735" ht="14.25" customHeight="1">
      <c r="A735" s="1"/>
      <c r="B735" s="1"/>
      <c r="C735" s="1"/>
      <c r="D735" s="1"/>
      <c r="E735" s="1"/>
      <c r="F735" s="1"/>
      <c r="G735" s="1"/>
      <c r="H735" s="1"/>
      <c r="I735" s="1"/>
      <c r="J735" s="1"/>
      <c r="K735" s="1"/>
      <c r="L735" s="1"/>
      <c r="M735" s="1"/>
      <c r="N735" s="1"/>
      <c r="O735" s="1"/>
      <c r="P735" s="1"/>
      <c r="Q735" s="3"/>
      <c r="R735" s="3"/>
      <c r="S735" s="3"/>
      <c r="T735" s="3"/>
      <c r="U735" s="3"/>
      <c r="V735" s="3"/>
      <c r="W735" s="3"/>
      <c r="X735" s="3"/>
      <c r="Y735" s="3"/>
      <c r="Z735" s="3"/>
    </row>
    <row r="736" ht="14.25" customHeight="1">
      <c r="A736" s="1"/>
      <c r="B736" s="1"/>
      <c r="C736" s="1"/>
      <c r="D736" s="1"/>
      <c r="E736" s="1"/>
      <c r="F736" s="1"/>
      <c r="G736" s="1"/>
      <c r="H736" s="1"/>
      <c r="I736" s="1"/>
      <c r="J736" s="1"/>
      <c r="K736" s="1"/>
      <c r="L736" s="1"/>
      <c r="M736" s="1"/>
      <c r="N736" s="1"/>
      <c r="O736" s="1"/>
      <c r="P736" s="1"/>
      <c r="Q736" s="3"/>
      <c r="R736" s="3"/>
      <c r="S736" s="3"/>
      <c r="T736" s="3"/>
      <c r="U736" s="3"/>
      <c r="V736" s="3"/>
      <c r="W736" s="3"/>
      <c r="X736" s="3"/>
      <c r="Y736" s="3"/>
      <c r="Z736" s="3"/>
    </row>
    <row r="737" ht="14.25" customHeight="1">
      <c r="A737" s="1"/>
      <c r="B737" s="1"/>
      <c r="C737" s="1"/>
      <c r="D737" s="1"/>
      <c r="E737" s="1"/>
      <c r="F737" s="1"/>
      <c r="G737" s="1"/>
      <c r="H737" s="1"/>
      <c r="I737" s="1"/>
      <c r="J737" s="1"/>
      <c r="K737" s="1"/>
      <c r="L737" s="1"/>
      <c r="M737" s="1"/>
      <c r="N737" s="1"/>
      <c r="O737" s="1"/>
      <c r="P737" s="1"/>
      <c r="Q737" s="3"/>
      <c r="R737" s="3"/>
      <c r="S737" s="3"/>
      <c r="T737" s="3"/>
      <c r="U737" s="3"/>
      <c r="V737" s="3"/>
      <c r="W737" s="3"/>
      <c r="X737" s="3"/>
      <c r="Y737" s="3"/>
      <c r="Z737" s="3"/>
    </row>
    <row r="738" ht="14.25" customHeight="1">
      <c r="A738" s="1"/>
      <c r="B738" s="1"/>
      <c r="C738" s="1"/>
      <c r="D738" s="1"/>
      <c r="E738" s="1"/>
      <c r="F738" s="1"/>
      <c r="G738" s="1"/>
      <c r="H738" s="1"/>
      <c r="I738" s="1"/>
      <c r="J738" s="1"/>
      <c r="K738" s="1"/>
      <c r="L738" s="1"/>
      <c r="M738" s="1"/>
      <c r="N738" s="1"/>
      <c r="O738" s="1"/>
      <c r="P738" s="1"/>
      <c r="Q738" s="3"/>
      <c r="R738" s="3"/>
      <c r="S738" s="3"/>
      <c r="T738" s="3"/>
      <c r="U738" s="3"/>
      <c r="V738" s="3"/>
      <c r="W738" s="3"/>
      <c r="X738" s="3"/>
      <c r="Y738" s="3"/>
      <c r="Z738" s="3"/>
    </row>
    <row r="739" ht="14.25" customHeight="1">
      <c r="A739" s="1"/>
      <c r="B739" s="1"/>
      <c r="C739" s="1"/>
      <c r="D739" s="1"/>
      <c r="E739" s="1"/>
      <c r="F739" s="1"/>
      <c r="G739" s="1"/>
      <c r="H739" s="1"/>
      <c r="I739" s="1"/>
      <c r="J739" s="1"/>
      <c r="K739" s="1"/>
      <c r="L739" s="1"/>
      <c r="M739" s="1"/>
      <c r="N739" s="1"/>
      <c r="O739" s="1"/>
      <c r="P739" s="1"/>
      <c r="Q739" s="3"/>
      <c r="R739" s="3"/>
      <c r="S739" s="3"/>
      <c r="T739" s="3"/>
      <c r="U739" s="3"/>
      <c r="V739" s="3"/>
      <c r="W739" s="3"/>
      <c r="X739" s="3"/>
      <c r="Y739" s="3"/>
      <c r="Z739" s="3"/>
    </row>
    <row r="740" ht="14.25" customHeight="1">
      <c r="A740" s="1"/>
      <c r="B740" s="1"/>
      <c r="C740" s="1"/>
      <c r="D740" s="1"/>
      <c r="E740" s="1"/>
      <c r="F740" s="1"/>
      <c r="G740" s="1"/>
      <c r="H740" s="1"/>
      <c r="I740" s="1"/>
      <c r="J740" s="1"/>
      <c r="K740" s="1"/>
      <c r="L740" s="1"/>
      <c r="M740" s="1"/>
      <c r="N740" s="1"/>
      <c r="O740" s="1"/>
      <c r="P740" s="1"/>
      <c r="Q740" s="3"/>
      <c r="R740" s="3"/>
      <c r="S740" s="3"/>
      <c r="T740" s="3"/>
      <c r="U740" s="3"/>
      <c r="V740" s="3"/>
      <c r="W740" s="3"/>
      <c r="X740" s="3"/>
      <c r="Y740" s="3"/>
      <c r="Z740" s="3"/>
    </row>
    <row r="741" ht="14.25" customHeight="1">
      <c r="A741" s="1"/>
      <c r="B741" s="1"/>
      <c r="C741" s="1"/>
      <c r="D741" s="1"/>
      <c r="E741" s="1"/>
      <c r="F741" s="1"/>
      <c r="G741" s="1"/>
      <c r="H741" s="1"/>
      <c r="I741" s="1"/>
      <c r="J741" s="1"/>
      <c r="K741" s="1"/>
      <c r="L741" s="1"/>
      <c r="M741" s="1"/>
      <c r="N741" s="1"/>
      <c r="O741" s="1"/>
      <c r="P741" s="1"/>
      <c r="Q741" s="3"/>
      <c r="R741" s="3"/>
      <c r="S741" s="3"/>
      <c r="T741" s="3"/>
      <c r="U741" s="3"/>
      <c r="V741" s="3"/>
      <c r="W741" s="3"/>
      <c r="X741" s="3"/>
      <c r="Y741" s="3"/>
      <c r="Z741" s="3"/>
    </row>
    <row r="742" ht="14.25" customHeight="1">
      <c r="A742" s="1"/>
      <c r="B742" s="1"/>
      <c r="C742" s="1"/>
      <c r="D742" s="1"/>
      <c r="E742" s="1"/>
      <c r="F742" s="1"/>
      <c r="G742" s="1"/>
      <c r="H742" s="1"/>
      <c r="I742" s="1"/>
      <c r="J742" s="1"/>
      <c r="K742" s="1"/>
      <c r="L742" s="1"/>
      <c r="M742" s="1"/>
      <c r="N742" s="1"/>
      <c r="O742" s="1"/>
      <c r="P742" s="1"/>
      <c r="Q742" s="3"/>
      <c r="R742" s="3"/>
      <c r="S742" s="3"/>
      <c r="T742" s="3"/>
      <c r="U742" s="3"/>
      <c r="V742" s="3"/>
      <c r="W742" s="3"/>
      <c r="X742" s="3"/>
      <c r="Y742" s="3"/>
      <c r="Z742" s="3"/>
    </row>
    <row r="743" ht="14.25" customHeight="1">
      <c r="A743" s="1"/>
      <c r="B743" s="1"/>
      <c r="C743" s="1"/>
      <c r="D743" s="1"/>
      <c r="E743" s="1"/>
      <c r="F743" s="1"/>
      <c r="G743" s="1"/>
      <c r="H743" s="1"/>
      <c r="I743" s="1"/>
      <c r="J743" s="1"/>
      <c r="K743" s="1"/>
      <c r="L743" s="1"/>
      <c r="M743" s="1"/>
      <c r="N743" s="1"/>
      <c r="O743" s="1"/>
      <c r="P743" s="1"/>
      <c r="Q743" s="3"/>
      <c r="R743" s="3"/>
      <c r="S743" s="3"/>
      <c r="T743" s="3"/>
      <c r="U743" s="3"/>
      <c r="V743" s="3"/>
      <c r="W743" s="3"/>
      <c r="X743" s="3"/>
      <c r="Y743" s="3"/>
      <c r="Z743" s="3"/>
    </row>
    <row r="744" ht="14.25" customHeight="1">
      <c r="A744" s="1"/>
      <c r="B744" s="1"/>
      <c r="C744" s="1"/>
      <c r="D744" s="1"/>
      <c r="E744" s="1"/>
      <c r="F744" s="1"/>
      <c r="G744" s="1"/>
      <c r="H744" s="1"/>
      <c r="I744" s="1"/>
      <c r="J744" s="1"/>
      <c r="K744" s="1"/>
      <c r="L744" s="1"/>
      <c r="M744" s="1"/>
      <c r="N744" s="1"/>
      <c r="O744" s="1"/>
      <c r="P744" s="1"/>
      <c r="Q744" s="3"/>
      <c r="R744" s="3"/>
      <c r="S744" s="3"/>
      <c r="T744" s="3"/>
      <c r="U744" s="3"/>
      <c r="V744" s="3"/>
      <c r="W744" s="3"/>
      <c r="X744" s="3"/>
      <c r="Y744" s="3"/>
      <c r="Z744" s="3"/>
    </row>
    <row r="745" ht="14.25" customHeight="1">
      <c r="A745" s="1"/>
      <c r="B745" s="1"/>
      <c r="C745" s="1"/>
      <c r="D745" s="1"/>
      <c r="E745" s="1"/>
      <c r="F745" s="1"/>
      <c r="G745" s="1"/>
      <c r="H745" s="1"/>
      <c r="I745" s="1"/>
      <c r="J745" s="1"/>
      <c r="K745" s="1"/>
      <c r="L745" s="1"/>
      <c r="M745" s="1"/>
      <c r="N745" s="1"/>
      <c r="O745" s="1"/>
      <c r="P745" s="1"/>
      <c r="Q745" s="3"/>
      <c r="R745" s="3"/>
      <c r="S745" s="3"/>
      <c r="T745" s="3"/>
      <c r="U745" s="3"/>
      <c r="V745" s="3"/>
      <c r="W745" s="3"/>
      <c r="X745" s="3"/>
      <c r="Y745" s="3"/>
      <c r="Z745" s="3"/>
    </row>
    <row r="746" ht="14.25" customHeight="1">
      <c r="A746" s="1"/>
      <c r="B746" s="1"/>
      <c r="C746" s="1"/>
      <c r="D746" s="1"/>
      <c r="E746" s="1"/>
      <c r="F746" s="1"/>
      <c r="G746" s="1"/>
      <c r="H746" s="1"/>
      <c r="I746" s="1"/>
      <c r="J746" s="1"/>
      <c r="K746" s="1"/>
      <c r="L746" s="1"/>
      <c r="M746" s="1"/>
      <c r="N746" s="1"/>
      <c r="O746" s="1"/>
      <c r="P746" s="1"/>
      <c r="Q746" s="3"/>
      <c r="R746" s="3"/>
      <c r="S746" s="3"/>
      <c r="T746" s="3"/>
      <c r="U746" s="3"/>
      <c r="V746" s="3"/>
      <c r="W746" s="3"/>
      <c r="X746" s="3"/>
      <c r="Y746" s="3"/>
      <c r="Z746" s="3"/>
    </row>
    <row r="747" ht="14.25" customHeight="1">
      <c r="A747" s="1"/>
      <c r="B747" s="1"/>
      <c r="C747" s="1"/>
      <c r="D747" s="1"/>
      <c r="E747" s="1"/>
      <c r="F747" s="1"/>
      <c r="G747" s="1"/>
      <c r="H747" s="1"/>
      <c r="I747" s="1"/>
      <c r="J747" s="1"/>
      <c r="K747" s="1"/>
      <c r="L747" s="1"/>
      <c r="M747" s="1"/>
      <c r="N747" s="1"/>
      <c r="O747" s="1"/>
      <c r="P747" s="1"/>
      <c r="Q747" s="3"/>
      <c r="R747" s="3"/>
      <c r="S747" s="3"/>
      <c r="T747" s="3"/>
      <c r="U747" s="3"/>
      <c r="V747" s="3"/>
      <c r="W747" s="3"/>
      <c r="X747" s="3"/>
      <c r="Y747" s="3"/>
      <c r="Z747" s="3"/>
    </row>
    <row r="748" ht="14.25" customHeight="1">
      <c r="A748" s="1"/>
      <c r="B748" s="1"/>
      <c r="C748" s="1"/>
      <c r="D748" s="1"/>
      <c r="E748" s="1"/>
      <c r="F748" s="1"/>
      <c r="G748" s="1"/>
      <c r="H748" s="1"/>
      <c r="I748" s="1"/>
      <c r="J748" s="1"/>
      <c r="K748" s="1"/>
      <c r="L748" s="1"/>
      <c r="M748" s="1"/>
      <c r="N748" s="1"/>
      <c r="O748" s="1"/>
      <c r="P748" s="1"/>
      <c r="Q748" s="3"/>
      <c r="R748" s="3"/>
      <c r="S748" s="3"/>
      <c r="T748" s="3"/>
      <c r="U748" s="3"/>
      <c r="V748" s="3"/>
      <c r="W748" s="3"/>
      <c r="X748" s="3"/>
      <c r="Y748" s="3"/>
      <c r="Z748" s="3"/>
    </row>
    <row r="749" ht="14.25" customHeight="1">
      <c r="A749" s="1"/>
      <c r="B749" s="1"/>
      <c r="C749" s="1"/>
      <c r="D749" s="1"/>
      <c r="E749" s="1"/>
      <c r="F749" s="1"/>
      <c r="G749" s="1"/>
      <c r="H749" s="1"/>
      <c r="I749" s="1"/>
      <c r="J749" s="1"/>
      <c r="K749" s="1"/>
      <c r="L749" s="1"/>
      <c r="M749" s="1"/>
      <c r="N749" s="1"/>
      <c r="O749" s="1"/>
      <c r="P749" s="1"/>
      <c r="Q749" s="3"/>
      <c r="R749" s="3"/>
      <c r="S749" s="3"/>
      <c r="T749" s="3"/>
      <c r="U749" s="3"/>
      <c r="V749" s="3"/>
      <c r="W749" s="3"/>
      <c r="X749" s="3"/>
      <c r="Y749" s="3"/>
      <c r="Z749" s="3"/>
    </row>
    <row r="750" ht="14.25" customHeight="1">
      <c r="A750" s="1"/>
      <c r="B750" s="1"/>
      <c r="C750" s="1"/>
      <c r="D750" s="1"/>
      <c r="E750" s="1"/>
      <c r="F750" s="1"/>
      <c r="G750" s="1"/>
      <c r="H750" s="1"/>
      <c r="I750" s="1"/>
      <c r="J750" s="1"/>
      <c r="K750" s="1"/>
      <c r="L750" s="1"/>
      <c r="M750" s="1"/>
      <c r="N750" s="1"/>
      <c r="O750" s="1"/>
      <c r="P750" s="1"/>
      <c r="Q750" s="3"/>
      <c r="R750" s="3"/>
      <c r="S750" s="3"/>
      <c r="T750" s="3"/>
      <c r="U750" s="3"/>
      <c r="V750" s="3"/>
      <c r="W750" s="3"/>
      <c r="X750" s="3"/>
      <c r="Y750" s="3"/>
      <c r="Z750" s="3"/>
    </row>
    <row r="751" ht="14.25" customHeight="1">
      <c r="A751" s="1"/>
      <c r="B751" s="1"/>
      <c r="C751" s="1"/>
      <c r="D751" s="1"/>
      <c r="E751" s="1"/>
      <c r="F751" s="1"/>
      <c r="G751" s="1"/>
      <c r="H751" s="1"/>
      <c r="I751" s="1"/>
      <c r="J751" s="1"/>
      <c r="K751" s="1"/>
      <c r="L751" s="1"/>
      <c r="M751" s="1"/>
      <c r="N751" s="1"/>
      <c r="O751" s="1"/>
      <c r="P751" s="1"/>
      <c r="Q751" s="3"/>
      <c r="R751" s="3"/>
      <c r="S751" s="3"/>
      <c r="T751" s="3"/>
      <c r="U751" s="3"/>
      <c r="V751" s="3"/>
      <c r="W751" s="3"/>
      <c r="X751" s="3"/>
      <c r="Y751" s="3"/>
      <c r="Z751" s="3"/>
    </row>
    <row r="752" ht="14.25" customHeight="1">
      <c r="A752" s="1"/>
      <c r="B752" s="1"/>
      <c r="C752" s="1"/>
      <c r="D752" s="1"/>
      <c r="E752" s="1"/>
      <c r="F752" s="1"/>
      <c r="G752" s="1"/>
      <c r="H752" s="1"/>
      <c r="I752" s="1"/>
      <c r="J752" s="1"/>
      <c r="K752" s="1"/>
      <c r="L752" s="1"/>
      <c r="M752" s="1"/>
      <c r="N752" s="1"/>
      <c r="O752" s="1"/>
      <c r="P752" s="1"/>
      <c r="Q752" s="3"/>
      <c r="R752" s="3"/>
      <c r="S752" s="3"/>
      <c r="T752" s="3"/>
      <c r="U752" s="3"/>
      <c r="V752" s="3"/>
      <c r="W752" s="3"/>
      <c r="X752" s="3"/>
      <c r="Y752" s="3"/>
      <c r="Z752" s="3"/>
    </row>
    <row r="753" ht="14.25" customHeight="1">
      <c r="A753" s="1"/>
      <c r="B753" s="1"/>
      <c r="C753" s="1"/>
      <c r="D753" s="1"/>
      <c r="E753" s="1"/>
      <c r="F753" s="1"/>
      <c r="G753" s="1"/>
      <c r="H753" s="1"/>
      <c r="I753" s="1"/>
      <c r="J753" s="1"/>
      <c r="K753" s="1"/>
      <c r="L753" s="1"/>
      <c r="M753" s="1"/>
      <c r="N753" s="1"/>
      <c r="O753" s="1"/>
      <c r="P753" s="1"/>
      <c r="Q753" s="3"/>
      <c r="R753" s="3"/>
      <c r="S753" s="3"/>
      <c r="T753" s="3"/>
      <c r="U753" s="3"/>
      <c r="V753" s="3"/>
      <c r="W753" s="3"/>
      <c r="X753" s="3"/>
      <c r="Y753" s="3"/>
      <c r="Z753" s="3"/>
    </row>
    <row r="754" ht="14.25" customHeight="1">
      <c r="A754" s="1"/>
      <c r="B754" s="1"/>
      <c r="C754" s="1"/>
      <c r="D754" s="1"/>
      <c r="E754" s="1"/>
      <c r="F754" s="1"/>
      <c r="G754" s="1"/>
      <c r="H754" s="1"/>
      <c r="I754" s="1"/>
      <c r="J754" s="1"/>
      <c r="K754" s="1"/>
      <c r="L754" s="1"/>
      <c r="M754" s="1"/>
      <c r="N754" s="1"/>
      <c r="O754" s="1"/>
      <c r="P754" s="1"/>
      <c r="Q754" s="3"/>
      <c r="R754" s="3"/>
      <c r="S754" s="3"/>
      <c r="T754" s="3"/>
      <c r="U754" s="3"/>
      <c r="V754" s="3"/>
      <c r="W754" s="3"/>
      <c r="X754" s="3"/>
      <c r="Y754" s="3"/>
      <c r="Z754" s="3"/>
    </row>
    <row r="755" ht="14.25" customHeight="1">
      <c r="A755" s="1"/>
      <c r="B755" s="1"/>
      <c r="C755" s="1"/>
      <c r="D755" s="1"/>
      <c r="E755" s="1"/>
      <c r="F755" s="1"/>
      <c r="G755" s="1"/>
      <c r="H755" s="1"/>
      <c r="I755" s="1"/>
      <c r="J755" s="1"/>
      <c r="K755" s="1"/>
      <c r="L755" s="1"/>
      <c r="M755" s="1"/>
      <c r="N755" s="1"/>
      <c r="O755" s="1"/>
      <c r="P755" s="1"/>
      <c r="Q755" s="3"/>
      <c r="R755" s="3"/>
      <c r="S755" s="3"/>
      <c r="T755" s="3"/>
      <c r="U755" s="3"/>
      <c r="V755" s="3"/>
      <c r="W755" s="3"/>
      <c r="X755" s="3"/>
      <c r="Y755" s="3"/>
      <c r="Z755" s="3"/>
    </row>
    <row r="756" ht="14.25" customHeight="1">
      <c r="A756" s="1"/>
      <c r="B756" s="1"/>
      <c r="C756" s="1"/>
      <c r="D756" s="1"/>
      <c r="E756" s="1"/>
      <c r="F756" s="1"/>
      <c r="G756" s="1"/>
      <c r="H756" s="1"/>
      <c r="I756" s="1"/>
      <c r="J756" s="1"/>
      <c r="K756" s="1"/>
      <c r="L756" s="1"/>
      <c r="M756" s="1"/>
      <c r="N756" s="1"/>
      <c r="O756" s="1"/>
      <c r="P756" s="1"/>
      <c r="Q756" s="3"/>
      <c r="R756" s="3"/>
      <c r="S756" s="3"/>
      <c r="T756" s="3"/>
      <c r="U756" s="3"/>
      <c r="V756" s="3"/>
      <c r="W756" s="3"/>
      <c r="X756" s="3"/>
      <c r="Y756" s="3"/>
      <c r="Z756" s="3"/>
    </row>
    <row r="757" ht="14.25" customHeight="1">
      <c r="A757" s="1"/>
      <c r="B757" s="1"/>
      <c r="C757" s="1"/>
      <c r="D757" s="1"/>
      <c r="E757" s="1"/>
      <c r="F757" s="1"/>
      <c r="G757" s="1"/>
      <c r="H757" s="1"/>
      <c r="I757" s="1"/>
      <c r="J757" s="1"/>
      <c r="K757" s="1"/>
      <c r="L757" s="1"/>
      <c r="M757" s="1"/>
      <c r="N757" s="1"/>
      <c r="O757" s="1"/>
      <c r="P757" s="1"/>
      <c r="Q757" s="3"/>
      <c r="R757" s="3"/>
      <c r="S757" s="3"/>
      <c r="T757" s="3"/>
      <c r="U757" s="3"/>
      <c r="V757" s="3"/>
      <c r="W757" s="3"/>
      <c r="X757" s="3"/>
      <c r="Y757" s="3"/>
      <c r="Z757" s="3"/>
    </row>
    <row r="758" ht="14.25" customHeight="1">
      <c r="A758" s="1"/>
      <c r="B758" s="1"/>
      <c r="C758" s="1"/>
      <c r="D758" s="1"/>
      <c r="E758" s="1"/>
      <c r="F758" s="1"/>
      <c r="G758" s="1"/>
      <c r="H758" s="1"/>
      <c r="I758" s="1"/>
      <c r="J758" s="1"/>
      <c r="K758" s="1"/>
      <c r="L758" s="1"/>
      <c r="M758" s="1"/>
      <c r="N758" s="1"/>
      <c r="O758" s="1"/>
      <c r="P758" s="1"/>
      <c r="Q758" s="3"/>
      <c r="R758" s="3"/>
      <c r="S758" s="3"/>
      <c r="T758" s="3"/>
      <c r="U758" s="3"/>
      <c r="V758" s="3"/>
      <c r="W758" s="3"/>
      <c r="X758" s="3"/>
      <c r="Y758" s="3"/>
      <c r="Z758" s="3"/>
    </row>
    <row r="759" ht="14.25" customHeight="1">
      <c r="A759" s="1"/>
      <c r="B759" s="1"/>
      <c r="C759" s="1"/>
      <c r="D759" s="1"/>
      <c r="E759" s="1"/>
      <c r="F759" s="1"/>
      <c r="G759" s="1"/>
      <c r="H759" s="1"/>
      <c r="I759" s="1"/>
      <c r="J759" s="1"/>
      <c r="K759" s="1"/>
      <c r="L759" s="1"/>
      <c r="M759" s="1"/>
      <c r="N759" s="1"/>
      <c r="O759" s="1"/>
      <c r="P759" s="1"/>
      <c r="Q759" s="3"/>
      <c r="R759" s="3"/>
      <c r="S759" s="3"/>
      <c r="T759" s="3"/>
      <c r="U759" s="3"/>
      <c r="V759" s="3"/>
      <c r="W759" s="3"/>
      <c r="X759" s="3"/>
      <c r="Y759" s="3"/>
      <c r="Z759" s="3"/>
    </row>
    <row r="760" ht="14.25" customHeight="1">
      <c r="A760" s="1"/>
      <c r="B760" s="1"/>
      <c r="C760" s="1"/>
      <c r="D760" s="1"/>
      <c r="E760" s="1"/>
      <c r="F760" s="1"/>
      <c r="G760" s="1"/>
      <c r="H760" s="1"/>
      <c r="I760" s="1"/>
      <c r="J760" s="1"/>
      <c r="K760" s="1"/>
      <c r="L760" s="1"/>
      <c r="M760" s="1"/>
      <c r="N760" s="1"/>
      <c r="O760" s="1"/>
      <c r="P760" s="1"/>
      <c r="Q760" s="3"/>
      <c r="R760" s="3"/>
      <c r="S760" s="3"/>
      <c r="T760" s="3"/>
      <c r="U760" s="3"/>
      <c r="V760" s="3"/>
      <c r="W760" s="3"/>
      <c r="X760" s="3"/>
      <c r="Y760" s="3"/>
      <c r="Z760" s="3"/>
    </row>
    <row r="761" ht="14.25" customHeight="1">
      <c r="A761" s="1"/>
      <c r="B761" s="1"/>
      <c r="C761" s="1"/>
      <c r="D761" s="1"/>
      <c r="E761" s="1"/>
      <c r="F761" s="1"/>
      <c r="G761" s="1"/>
      <c r="H761" s="1"/>
      <c r="I761" s="1"/>
      <c r="J761" s="1"/>
      <c r="K761" s="1"/>
      <c r="L761" s="1"/>
      <c r="M761" s="1"/>
      <c r="N761" s="1"/>
      <c r="O761" s="1"/>
      <c r="P761" s="1"/>
      <c r="Q761" s="3"/>
      <c r="R761" s="3"/>
      <c r="S761" s="3"/>
      <c r="T761" s="3"/>
      <c r="U761" s="3"/>
      <c r="V761" s="3"/>
      <c r="W761" s="3"/>
      <c r="X761" s="3"/>
      <c r="Y761" s="3"/>
      <c r="Z761" s="3"/>
    </row>
    <row r="762" ht="14.25" customHeight="1">
      <c r="A762" s="1"/>
      <c r="B762" s="1"/>
      <c r="C762" s="1"/>
      <c r="D762" s="1"/>
      <c r="E762" s="1"/>
      <c r="F762" s="1"/>
      <c r="G762" s="1"/>
      <c r="H762" s="1"/>
      <c r="I762" s="1"/>
      <c r="J762" s="1"/>
      <c r="K762" s="1"/>
      <c r="L762" s="1"/>
      <c r="M762" s="1"/>
      <c r="N762" s="1"/>
      <c r="O762" s="1"/>
      <c r="P762" s="1"/>
      <c r="Q762" s="3"/>
      <c r="R762" s="3"/>
      <c r="S762" s="3"/>
      <c r="T762" s="3"/>
      <c r="U762" s="3"/>
      <c r="V762" s="3"/>
      <c r="W762" s="3"/>
      <c r="X762" s="3"/>
      <c r="Y762" s="3"/>
      <c r="Z762" s="3"/>
    </row>
    <row r="763" ht="14.25" customHeight="1">
      <c r="A763" s="1"/>
      <c r="B763" s="1"/>
      <c r="C763" s="1"/>
      <c r="D763" s="1"/>
      <c r="E763" s="1"/>
      <c r="F763" s="1"/>
      <c r="G763" s="1"/>
      <c r="H763" s="1"/>
      <c r="I763" s="1"/>
      <c r="J763" s="1"/>
      <c r="K763" s="1"/>
      <c r="L763" s="1"/>
      <c r="M763" s="1"/>
      <c r="N763" s="1"/>
      <c r="O763" s="1"/>
      <c r="P763" s="1"/>
      <c r="Q763" s="3"/>
      <c r="R763" s="3"/>
      <c r="S763" s="3"/>
      <c r="T763" s="3"/>
      <c r="U763" s="3"/>
      <c r="V763" s="3"/>
      <c r="W763" s="3"/>
      <c r="X763" s="3"/>
      <c r="Y763" s="3"/>
      <c r="Z763" s="3"/>
    </row>
    <row r="764" ht="14.25" customHeight="1">
      <c r="A764" s="1"/>
      <c r="B764" s="1"/>
      <c r="C764" s="1"/>
      <c r="D764" s="1"/>
      <c r="E764" s="1"/>
      <c r="F764" s="1"/>
      <c r="G764" s="1"/>
      <c r="H764" s="1"/>
      <c r="I764" s="1"/>
      <c r="J764" s="1"/>
      <c r="K764" s="1"/>
      <c r="L764" s="1"/>
      <c r="M764" s="1"/>
      <c r="N764" s="1"/>
      <c r="O764" s="1"/>
      <c r="P764" s="1"/>
      <c r="Q764" s="3"/>
      <c r="R764" s="3"/>
      <c r="S764" s="3"/>
      <c r="T764" s="3"/>
      <c r="U764" s="3"/>
      <c r="V764" s="3"/>
      <c r="W764" s="3"/>
      <c r="X764" s="3"/>
      <c r="Y764" s="3"/>
      <c r="Z764" s="3"/>
    </row>
    <row r="765" ht="14.25" customHeight="1">
      <c r="A765" s="1"/>
      <c r="B765" s="1"/>
      <c r="C765" s="1"/>
      <c r="D765" s="1"/>
      <c r="E765" s="1"/>
      <c r="F765" s="1"/>
      <c r="G765" s="1"/>
      <c r="H765" s="1"/>
      <c r="I765" s="1"/>
      <c r="J765" s="1"/>
      <c r="K765" s="1"/>
      <c r="L765" s="1"/>
      <c r="M765" s="1"/>
      <c r="N765" s="1"/>
      <c r="O765" s="1"/>
      <c r="P765" s="1"/>
      <c r="Q765" s="3"/>
      <c r="R765" s="3"/>
      <c r="S765" s="3"/>
      <c r="T765" s="3"/>
      <c r="U765" s="3"/>
      <c r="V765" s="3"/>
      <c r="W765" s="3"/>
      <c r="X765" s="3"/>
      <c r="Y765" s="3"/>
      <c r="Z765" s="3"/>
    </row>
    <row r="766" ht="14.25" customHeight="1">
      <c r="A766" s="1"/>
      <c r="B766" s="1"/>
      <c r="C766" s="1"/>
      <c r="D766" s="1"/>
      <c r="E766" s="1"/>
      <c r="F766" s="1"/>
      <c r="G766" s="1"/>
      <c r="H766" s="1"/>
      <c r="I766" s="1"/>
      <c r="J766" s="1"/>
      <c r="K766" s="1"/>
      <c r="L766" s="1"/>
      <c r="M766" s="1"/>
      <c r="N766" s="1"/>
      <c r="O766" s="1"/>
      <c r="P766" s="1"/>
      <c r="Q766" s="3"/>
      <c r="R766" s="3"/>
      <c r="S766" s="3"/>
      <c r="T766" s="3"/>
      <c r="U766" s="3"/>
      <c r="V766" s="3"/>
      <c r="W766" s="3"/>
      <c r="X766" s="3"/>
      <c r="Y766" s="3"/>
      <c r="Z766" s="3"/>
    </row>
    <row r="767" ht="14.25" customHeight="1">
      <c r="A767" s="1"/>
      <c r="B767" s="1"/>
      <c r="C767" s="1"/>
      <c r="D767" s="1"/>
      <c r="E767" s="1"/>
      <c r="F767" s="1"/>
      <c r="G767" s="1"/>
      <c r="H767" s="1"/>
      <c r="I767" s="1"/>
      <c r="J767" s="1"/>
      <c r="K767" s="1"/>
      <c r="L767" s="1"/>
      <c r="M767" s="1"/>
      <c r="N767" s="1"/>
      <c r="O767" s="1"/>
      <c r="P767" s="1"/>
      <c r="Q767" s="3"/>
      <c r="R767" s="3"/>
      <c r="S767" s="3"/>
      <c r="T767" s="3"/>
      <c r="U767" s="3"/>
      <c r="V767" s="3"/>
      <c r="W767" s="3"/>
      <c r="X767" s="3"/>
      <c r="Y767" s="3"/>
      <c r="Z767" s="3"/>
    </row>
    <row r="768" ht="14.25" customHeight="1">
      <c r="A768" s="1"/>
      <c r="B768" s="1"/>
      <c r="C768" s="1"/>
      <c r="D768" s="1"/>
      <c r="E768" s="1"/>
      <c r="F768" s="1"/>
      <c r="G768" s="1"/>
      <c r="H768" s="1"/>
      <c r="I768" s="1"/>
      <c r="J768" s="1"/>
      <c r="K768" s="1"/>
      <c r="L768" s="1"/>
      <c r="M768" s="1"/>
      <c r="N768" s="1"/>
      <c r="O768" s="1"/>
      <c r="P768" s="1"/>
      <c r="Q768" s="3"/>
      <c r="R768" s="3"/>
      <c r="S768" s="3"/>
      <c r="T768" s="3"/>
      <c r="U768" s="3"/>
      <c r="V768" s="3"/>
      <c r="W768" s="3"/>
      <c r="X768" s="3"/>
      <c r="Y768" s="3"/>
      <c r="Z768" s="3"/>
    </row>
    <row r="769" ht="14.25" customHeight="1">
      <c r="A769" s="1"/>
      <c r="B769" s="1"/>
      <c r="C769" s="1"/>
      <c r="D769" s="1"/>
      <c r="E769" s="1"/>
      <c r="F769" s="1"/>
      <c r="G769" s="1"/>
      <c r="H769" s="1"/>
      <c r="I769" s="1"/>
      <c r="J769" s="1"/>
      <c r="K769" s="1"/>
      <c r="L769" s="1"/>
      <c r="M769" s="1"/>
      <c r="N769" s="1"/>
      <c r="O769" s="1"/>
      <c r="P769" s="1"/>
      <c r="Q769" s="3"/>
      <c r="R769" s="3"/>
      <c r="S769" s="3"/>
      <c r="T769" s="3"/>
      <c r="U769" s="3"/>
      <c r="V769" s="3"/>
      <c r="W769" s="3"/>
      <c r="X769" s="3"/>
      <c r="Y769" s="3"/>
      <c r="Z769" s="3"/>
    </row>
    <row r="770" ht="14.25" customHeight="1">
      <c r="A770" s="1"/>
      <c r="B770" s="1"/>
      <c r="C770" s="1"/>
      <c r="D770" s="1"/>
      <c r="E770" s="1"/>
      <c r="F770" s="1"/>
      <c r="G770" s="1"/>
      <c r="H770" s="1"/>
      <c r="I770" s="1"/>
      <c r="J770" s="1"/>
      <c r="K770" s="1"/>
      <c r="L770" s="1"/>
      <c r="M770" s="1"/>
      <c r="N770" s="1"/>
      <c r="O770" s="1"/>
      <c r="P770" s="1"/>
      <c r="Q770" s="3"/>
      <c r="R770" s="3"/>
      <c r="S770" s="3"/>
      <c r="T770" s="3"/>
      <c r="U770" s="3"/>
      <c r="V770" s="3"/>
      <c r="W770" s="3"/>
      <c r="X770" s="3"/>
      <c r="Y770" s="3"/>
      <c r="Z770" s="3"/>
    </row>
    <row r="771" ht="14.25" customHeight="1">
      <c r="A771" s="1"/>
      <c r="B771" s="1"/>
      <c r="C771" s="1"/>
      <c r="D771" s="1"/>
      <c r="E771" s="1"/>
      <c r="F771" s="1"/>
      <c r="G771" s="1"/>
      <c r="H771" s="1"/>
      <c r="I771" s="1"/>
      <c r="J771" s="1"/>
      <c r="K771" s="1"/>
      <c r="L771" s="1"/>
      <c r="M771" s="1"/>
      <c r="N771" s="1"/>
      <c r="O771" s="1"/>
      <c r="P771" s="1"/>
      <c r="Q771" s="3"/>
      <c r="R771" s="3"/>
      <c r="S771" s="3"/>
      <c r="T771" s="3"/>
      <c r="U771" s="3"/>
      <c r="V771" s="3"/>
      <c r="W771" s="3"/>
      <c r="X771" s="3"/>
      <c r="Y771" s="3"/>
      <c r="Z771" s="3"/>
    </row>
    <row r="772" ht="14.25" customHeight="1">
      <c r="A772" s="1"/>
      <c r="B772" s="1"/>
      <c r="C772" s="1"/>
      <c r="D772" s="1"/>
      <c r="E772" s="1"/>
      <c r="F772" s="1"/>
      <c r="G772" s="1"/>
      <c r="H772" s="1"/>
      <c r="I772" s="1"/>
      <c r="J772" s="1"/>
      <c r="K772" s="1"/>
      <c r="L772" s="1"/>
      <c r="M772" s="1"/>
      <c r="N772" s="1"/>
      <c r="O772" s="1"/>
      <c r="P772" s="1"/>
      <c r="Q772" s="3"/>
      <c r="R772" s="3"/>
      <c r="S772" s="3"/>
      <c r="T772" s="3"/>
      <c r="U772" s="3"/>
      <c r="V772" s="3"/>
      <c r="W772" s="3"/>
      <c r="X772" s="3"/>
      <c r="Y772" s="3"/>
      <c r="Z772" s="3"/>
    </row>
    <row r="773" ht="14.25" customHeight="1">
      <c r="A773" s="1"/>
      <c r="B773" s="1"/>
      <c r="C773" s="1"/>
      <c r="D773" s="1"/>
      <c r="E773" s="1"/>
      <c r="F773" s="1"/>
      <c r="G773" s="1"/>
      <c r="H773" s="1"/>
      <c r="I773" s="1"/>
      <c r="J773" s="1"/>
      <c r="K773" s="1"/>
      <c r="L773" s="1"/>
      <c r="M773" s="1"/>
      <c r="N773" s="1"/>
      <c r="O773" s="1"/>
      <c r="P773" s="1"/>
      <c r="Q773" s="3"/>
      <c r="R773" s="3"/>
      <c r="S773" s="3"/>
      <c r="T773" s="3"/>
      <c r="U773" s="3"/>
      <c r="V773" s="3"/>
      <c r="W773" s="3"/>
      <c r="X773" s="3"/>
      <c r="Y773" s="3"/>
      <c r="Z773" s="3"/>
    </row>
    <row r="774" ht="14.25" customHeight="1">
      <c r="A774" s="1"/>
      <c r="B774" s="1"/>
      <c r="C774" s="1"/>
      <c r="D774" s="1"/>
      <c r="E774" s="1"/>
      <c r="F774" s="1"/>
      <c r="G774" s="1"/>
      <c r="H774" s="1"/>
      <c r="I774" s="1"/>
      <c r="J774" s="1"/>
      <c r="K774" s="1"/>
      <c r="L774" s="1"/>
      <c r="M774" s="1"/>
      <c r="N774" s="1"/>
      <c r="O774" s="1"/>
      <c r="P774" s="1"/>
      <c r="Q774" s="3"/>
      <c r="R774" s="3"/>
      <c r="S774" s="3"/>
      <c r="T774" s="3"/>
      <c r="U774" s="3"/>
      <c r="V774" s="3"/>
      <c r="W774" s="3"/>
      <c r="X774" s="3"/>
      <c r="Y774" s="3"/>
      <c r="Z774" s="3"/>
    </row>
    <row r="775" ht="14.25" customHeight="1">
      <c r="A775" s="1"/>
      <c r="B775" s="1"/>
      <c r="C775" s="1"/>
      <c r="D775" s="1"/>
      <c r="E775" s="1"/>
      <c r="F775" s="1"/>
      <c r="G775" s="1"/>
      <c r="H775" s="1"/>
      <c r="I775" s="1"/>
      <c r="J775" s="1"/>
      <c r="K775" s="1"/>
      <c r="L775" s="1"/>
      <c r="M775" s="1"/>
      <c r="N775" s="1"/>
      <c r="O775" s="1"/>
      <c r="P775" s="1"/>
      <c r="Q775" s="3"/>
      <c r="R775" s="3"/>
      <c r="S775" s="3"/>
      <c r="T775" s="3"/>
      <c r="U775" s="3"/>
      <c r="V775" s="3"/>
      <c r="W775" s="3"/>
      <c r="X775" s="3"/>
      <c r="Y775" s="3"/>
      <c r="Z775" s="3"/>
    </row>
    <row r="776" ht="14.25" customHeight="1">
      <c r="A776" s="1"/>
      <c r="B776" s="1"/>
      <c r="C776" s="1"/>
      <c r="D776" s="1"/>
      <c r="E776" s="1"/>
      <c r="F776" s="1"/>
      <c r="G776" s="1"/>
      <c r="H776" s="1"/>
      <c r="I776" s="1"/>
      <c r="J776" s="1"/>
      <c r="K776" s="1"/>
      <c r="L776" s="1"/>
      <c r="M776" s="1"/>
      <c r="N776" s="1"/>
      <c r="O776" s="1"/>
      <c r="P776" s="1"/>
      <c r="Q776" s="3"/>
      <c r="R776" s="3"/>
      <c r="S776" s="3"/>
      <c r="T776" s="3"/>
      <c r="U776" s="3"/>
      <c r="V776" s="3"/>
      <c r="W776" s="3"/>
      <c r="X776" s="3"/>
      <c r="Y776" s="3"/>
      <c r="Z776" s="3"/>
    </row>
    <row r="777" ht="14.25" customHeight="1">
      <c r="A777" s="1"/>
      <c r="B777" s="1"/>
      <c r="C777" s="1"/>
      <c r="D777" s="1"/>
      <c r="E777" s="1"/>
      <c r="F777" s="1"/>
      <c r="G777" s="1"/>
      <c r="H777" s="1"/>
      <c r="I777" s="1"/>
      <c r="J777" s="1"/>
      <c r="K777" s="1"/>
      <c r="L777" s="1"/>
      <c r="M777" s="1"/>
      <c r="N777" s="1"/>
      <c r="O777" s="1"/>
      <c r="P777" s="1"/>
      <c r="Q777" s="3"/>
      <c r="R777" s="3"/>
      <c r="S777" s="3"/>
      <c r="T777" s="3"/>
      <c r="U777" s="3"/>
      <c r="V777" s="3"/>
      <c r="W777" s="3"/>
      <c r="X777" s="3"/>
      <c r="Y777" s="3"/>
      <c r="Z777" s="3"/>
    </row>
    <row r="778" ht="14.25" customHeight="1">
      <c r="A778" s="1"/>
      <c r="B778" s="1"/>
      <c r="C778" s="1"/>
      <c r="D778" s="1"/>
      <c r="E778" s="1"/>
      <c r="F778" s="1"/>
      <c r="G778" s="1"/>
      <c r="H778" s="1"/>
      <c r="I778" s="1"/>
      <c r="J778" s="1"/>
      <c r="K778" s="1"/>
      <c r="L778" s="1"/>
      <c r="M778" s="1"/>
      <c r="N778" s="1"/>
      <c r="O778" s="1"/>
      <c r="P778" s="1"/>
      <c r="Q778" s="3"/>
      <c r="R778" s="3"/>
      <c r="S778" s="3"/>
      <c r="T778" s="3"/>
      <c r="U778" s="3"/>
      <c r="V778" s="3"/>
      <c r="W778" s="3"/>
      <c r="X778" s="3"/>
      <c r="Y778" s="3"/>
      <c r="Z778" s="3"/>
    </row>
    <row r="779" ht="14.25" customHeight="1">
      <c r="A779" s="1"/>
      <c r="B779" s="1"/>
      <c r="C779" s="1"/>
      <c r="D779" s="1"/>
      <c r="E779" s="1"/>
      <c r="F779" s="1"/>
      <c r="G779" s="1"/>
      <c r="H779" s="1"/>
      <c r="I779" s="1"/>
      <c r="J779" s="1"/>
      <c r="K779" s="1"/>
      <c r="L779" s="1"/>
      <c r="M779" s="1"/>
      <c r="N779" s="1"/>
      <c r="O779" s="1"/>
      <c r="P779" s="1"/>
      <c r="Q779" s="3"/>
      <c r="R779" s="3"/>
      <c r="S779" s="3"/>
      <c r="T779" s="3"/>
      <c r="U779" s="3"/>
      <c r="V779" s="3"/>
      <c r="W779" s="3"/>
      <c r="X779" s="3"/>
      <c r="Y779" s="3"/>
      <c r="Z779" s="3"/>
    </row>
    <row r="780" ht="14.25" customHeight="1">
      <c r="A780" s="1"/>
      <c r="B780" s="1"/>
      <c r="C780" s="1"/>
      <c r="D780" s="1"/>
      <c r="E780" s="1"/>
      <c r="F780" s="1"/>
      <c r="G780" s="1"/>
      <c r="H780" s="1"/>
      <c r="I780" s="1"/>
      <c r="J780" s="1"/>
      <c r="K780" s="1"/>
      <c r="L780" s="1"/>
      <c r="M780" s="1"/>
      <c r="N780" s="1"/>
      <c r="O780" s="1"/>
      <c r="P780" s="1"/>
      <c r="Q780" s="3"/>
      <c r="R780" s="3"/>
      <c r="S780" s="3"/>
      <c r="T780" s="3"/>
      <c r="U780" s="3"/>
      <c r="V780" s="3"/>
      <c r="W780" s="3"/>
      <c r="X780" s="3"/>
      <c r="Y780" s="3"/>
      <c r="Z780" s="3"/>
    </row>
    <row r="781" ht="14.25" customHeight="1">
      <c r="A781" s="1"/>
      <c r="B781" s="1"/>
      <c r="C781" s="1"/>
      <c r="D781" s="1"/>
      <c r="E781" s="1"/>
      <c r="F781" s="1"/>
      <c r="G781" s="1"/>
      <c r="H781" s="1"/>
      <c r="I781" s="1"/>
      <c r="J781" s="1"/>
      <c r="K781" s="1"/>
      <c r="L781" s="1"/>
      <c r="M781" s="1"/>
      <c r="N781" s="1"/>
      <c r="O781" s="1"/>
      <c r="P781" s="1"/>
      <c r="Q781" s="3"/>
      <c r="R781" s="3"/>
      <c r="S781" s="3"/>
      <c r="T781" s="3"/>
      <c r="U781" s="3"/>
      <c r="V781" s="3"/>
      <c r="W781" s="3"/>
      <c r="X781" s="3"/>
      <c r="Y781" s="3"/>
      <c r="Z781" s="3"/>
    </row>
    <row r="782" ht="14.25" customHeight="1">
      <c r="A782" s="1"/>
      <c r="B782" s="1"/>
      <c r="C782" s="1"/>
      <c r="D782" s="1"/>
      <c r="E782" s="1"/>
      <c r="F782" s="1"/>
      <c r="G782" s="1"/>
      <c r="H782" s="1"/>
      <c r="I782" s="1"/>
      <c r="J782" s="1"/>
      <c r="K782" s="1"/>
      <c r="L782" s="1"/>
      <c r="M782" s="1"/>
      <c r="N782" s="1"/>
      <c r="O782" s="1"/>
      <c r="P782" s="1"/>
      <c r="Q782" s="3"/>
      <c r="R782" s="3"/>
      <c r="S782" s="3"/>
      <c r="T782" s="3"/>
      <c r="U782" s="3"/>
      <c r="V782" s="3"/>
      <c r="W782" s="3"/>
      <c r="X782" s="3"/>
      <c r="Y782" s="3"/>
      <c r="Z782" s="3"/>
    </row>
    <row r="783" ht="14.25" customHeight="1">
      <c r="A783" s="1"/>
      <c r="B783" s="1"/>
      <c r="C783" s="1"/>
      <c r="D783" s="1"/>
      <c r="E783" s="1"/>
      <c r="F783" s="1"/>
      <c r="G783" s="1"/>
      <c r="H783" s="1"/>
      <c r="I783" s="1"/>
      <c r="J783" s="1"/>
      <c r="K783" s="1"/>
      <c r="L783" s="1"/>
      <c r="M783" s="1"/>
      <c r="N783" s="1"/>
      <c r="O783" s="1"/>
      <c r="P783" s="1"/>
      <c r="Q783" s="3"/>
      <c r="R783" s="3"/>
      <c r="S783" s="3"/>
      <c r="T783" s="3"/>
      <c r="U783" s="3"/>
      <c r="V783" s="3"/>
      <c r="W783" s="3"/>
      <c r="X783" s="3"/>
      <c r="Y783" s="3"/>
      <c r="Z783" s="3"/>
    </row>
    <row r="784" ht="14.25" customHeight="1">
      <c r="A784" s="1"/>
      <c r="B784" s="1"/>
      <c r="C784" s="1"/>
      <c r="D784" s="1"/>
      <c r="E784" s="1"/>
      <c r="F784" s="1"/>
      <c r="G784" s="1"/>
      <c r="H784" s="1"/>
      <c r="I784" s="1"/>
      <c r="J784" s="1"/>
      <c r="K784" s="1"/>
      <c r="L784" s="1"/>
      <c r="M784" s="1"/>
      <c r="N784" s="1"/>
      <c r="O784" s="1"/>
      <c r="P784" s="1"/>
      <c r="Q784" s="3"/>
      <c r="R784" s="3"/>
      <c r="S784" s="3"/>
      <c r="T784" s="3"/>
      <c r="U784" s="3"/>
      <c r="V784" s="3"/>
      <c r="W784" s="3"/>
      <c r="X784" s="3"/>
      <c r="Y784" s="3"/>
      <c r="Z784" s="3"/>
    </row>
    <row r="785" ht="14.25" customHeight="1">
      <c r="A785" s="1"/>
      <c r="B785" s="1"/>
      <c r="C785" s="1"/>
      <c r="D785" s="1"/>
      <c r="E785" s="1"/>
      <c r="F785" s="1"/>
      <c r="G785" s="1"/>
      <c r="H785" s="1"/>
      <c r="I785" s="1"/>
      <c r="J785" s="1"/>
      <c r="K785" s="1"/>
      <c r="L785" s="1"/>
      <c r="M785" s="1"/>
      <c r="N785" s="1"/>
      <c r="O785" s="1"/>
      <c r="P785" s="1"/>
      <c r="Q785" s="3"/>
      <c r="R785" s="3"/>
      <c r="S785" s="3"/>
      <c r="T785" s="3"/>
      <c r="U785" s="3"/>
      <c r="V785" s="3"/>
      <c r="W785" s="3"/>
      <c r="X785" s="3"/>
      <c r="Y785" s="3"/>
      <c r="Z785" s="3"/>
    </row>
    <row r="786" ht="14.25" customHeight="1">
      <c r="A786" s="1"/>
      <c r="B786" s="1"/>
      <c r="C786" s="1"/>
      <c r="D786" s="1"/>
      <c r="E786" s="1"/>
      <c r="F786" s="1"/>
      <c r="G786" s="1"/>
      <c r="H786" s="1"/>
      <c r="I786" s="1"/>
      <c r="J786" s="1"/>
      <c r="K786" s="1"/>
      <c r="L786" s="1"/>
      <c r="M786" s="1"/>
      <c r="N786" s="1"/>
      <c r="O786" s="1"/>
      <c r="P786" s="1"/>
      <c r="Q786" s="3"/>
      <c r="R786" s="3"/>
      <c r="S786" s="3"/>
      <c r="T786" s="3"/>
      <c r="U786" s="3"/>
      <c r="V786" s="3"/>
      <c r="W786" s="3"/>
      <c r="X786" s="3"/>
      <c r="Y786" s="3"/>
      <c r="Z786" s="3"/>
    </row>
    <row r="787" ht="14.25" customHeight="1">
      <c r="A787" s="1"/>
      <c r="B787" s="1"/>
      <c r="C787" s="1"/>
      <c r="D787" s="1"/>
      <c r="E787" s="1"/>
      <c r="F787" s="1"/>
      <c r="G787" s="1"/>
      <c r="H787" s="1"/>
      <c r="I787" s="1"/>
      <c r="J787" s="1"/>
      <c r="K787" s="1"/>
      <c r="L787" s="1"/>
      <c r="M787" s="1"/>
      <c r="N787" s="1"/>
      <c r="O787" s="1"/>
      <c r="P787" s="1"/>
      <c r="Q787" s="3"/>
      <c r="R787" s="3"/>
      <c r="S787" s="3"/>
      <c r="T787" s="3"/>
      <c r="U787" s="3"/>
      <c r="V787" s="3"/>
      <c r="W787" s="3"/>
      <c r="X787" s="3"/>
      <c r="Y787" s="3"/>
      <c r="Z787" s="3"/>
    </row>
    <row r="788" ht="14.25" customHeight="1">
      <c r="A788" s="1"/>
      <c r="B788" s="1"/>
      <c r="C788" s="1"/>
      <c r="D788" s="1"/>
      <c r="E788" s="1"/>
      <c r="F788" s="1"/>
      <c r="G788" s="1"/>
      <c r="H788" s="1"/>
      <c r="I788" s="1"/>
      <c r="J788" s="1"/>
      <c r="K788" s="1"/>
      <c r="L788" s="1"/>
      <c r="M788" s="1"/>
      <c r="N788" s="1"/>
      <c r="O788" s="1"/>
      <c r="P788" s="1"/>
      <c r="Q788" s="3"/>
      <c r="R788" s="3"/>
      <c r="S788" s="3"/>
      <c r="T788" s="3"/>
      <c r="U788" s="3"/>
      <c r="V788" s="3"/>
      <c r="W788" s="3"/>
      <c r="X788" s="3"/>
      <c r="Y788" s="3"/>
      <c r="Z788" s="3"/>
    </row>
    <row r="789" ht="14.25" customHeight="1">
      <c r="A789" s="1"/>
      <c r="B789" s="1"/>
      <c r="C789" s="1"/>
      <c r="D789" s="1"/>
      <c r="E789" s="1"/>
      <c r="F789" s="1"/>
      <c r="G789" s="1"/>
      <c r="H789" s="1"/>
      <c r="I789" s="1"/>
      <c r="J789" s="1"/>
      <c r="K789" s="1"/>
      <c r="L789" s="1"/>
      <c r="M789" s="1"/>
      <c r="N789" s="1"/>
      <c r="O789" s="1"/>
      <c r="P789" s="1"/>
      <c r="Q789" s="3"/>
      <c r="R789" s="3"/>
      <c r="S789" s="3"/>
      <c r="T789" s="3"/>
      <c r="U789" s="3"/>
      <c r="V789" s="3"/>
      <c r="W789" s="3"/>
      <c r="X789" s="3"/>
      <c r="Y789" s="3"/>
      <c r="Z789" s="3"/>
    </row>
    <row r="790" ht="14.25" customHeight="1">
      <c r="A790" s="1"/>
      <c r="B790" s="1"/>
      <c r="C790" s="1"/>
      <c r="D790" s="1"/>
      <c r="E790" s="1"/>
      <c r="F790" s="1"/>
      <c r="G790" s="1"/>
      <c r="H790" s="1"/>
      <c r="I790" s="1"/>
      <c r="J790" s="1"/>
      <c r="K790" s="1"/>
      <c r="L790" s="1"/>
      <c r="M790" s="1"/>
      <c r="N790" s="1"/>
      <c r="O790" s="1"/>
      <c r="P790" s="1"/>
      <c r="Q790" s="3"/>
      <c r="R790" s="3"/>
      <c r="S790" s="3"/>
      <c r="T790" s="3"/>
      <c r="U790" s="3"/>
      <c r="V790" s="3"/>
      <c r="W790" s="3"/>
      <c r="X790" s="3"/>
      <c r="Y790" s="3"/>
      <c r="Z790" s="3"/>
    </row>
    <row r="791" ht="14.25" customHeight="1">
      <c r="A791" s="1"/>
      <c r="B791" s="1"/>
      <c r="C791" s="1"/>
      <c r="D791" s="1"/>
      <c r="E791" s="1"/>
      <c r="F791" s="1"/>
      <c r="G791" s="1"/>
      <c r="H791" s="1"/>
      <c r="I791" s="1"/>
      <c r="J791" s="1"/>
      <c r="K791" s="1"/>
      <c r="L791" s="1"/>
      <c r="M791" s="1"/>
      <c r="N791" s="1"/>
      <c r="O791" s="1"/>
      <c r="P791" s="1"/>
      <c r="Q791" s="3"/>
      <c r="R791" s="3"/>
      <c r="S791" s="3"/>
      <c r="T791" s="3"/>
      <c r="U791" s="3"/>
      <c r="V791" s="3"/>
      <c r="W791" s="3"/>
      <c r="X791" s="3"/>
      <c r="Y791" s="3"/>
      <c r="Z791" s="3"/>
    </row>
    <row r="792" ht="14.25" customHeight="1">
      <c r="A792" s="1"/>
      <c r="B792" s="1"/>
      <c r="C792" s="1"/>
      <c r="D792" s="1"/>
      <c r="E792" s="1"/>
      <c r="F792" s="1"/>
      <c r="G792" s="1"/>
      <c r="H792" s="1"/>
      <c r="I792" s="1"/>
      <c r="J792" s="1"/>
      <c r="K792" s="1"/>
      <c r="L792" s="1"/>
      <c r="M792" s="1"/>
      <c r="N792" s="1"/>
      <c r="O792" s="1"/>
      <c r="P792" s="1"/>
      <c r="Q792" s="3"/>
      <c r="R792" s="3"/>
      <c r="S792" s="3"/>
      <c r="T792" s="3"/>
      <c r="U792" s="3"/>
      <c r="V792" s="3"/>
      <c r="W792" s="3"/>
      <c r="X792" s="3"/>
      <c r="Y792" s="3"/>
      <c r="Z792" s="3"/>
    </row>
    <row r="793" ht="14.25" customHeight="1">
      <c r="A793" s="1"/>
      <c r="B793" s="1"/>
      <c r="C793" s="1"/>
      <c r="D793" s="1"/>
      <c r="E793" s="1"/>
      <c r="F793" s="1"/>
      <c r="G793" s="1"/>
      <c r="H793" s="1"/>
      <c r="I793" s="1"/>
      <c r="J793" s="1"/>
      <c r="K793" s="1"/>
      <c r="L793" s="1"/>
      <c r="M793" s="1"/>
      <c r="N793" s="1"/>
      <c r="O793" s="1"/>
      <c r="P793" s="1"/>
      <c r="Q793" s="3"/>
      <c r="R793" s="3"/>
      <c r="S793" s="3"/>
      <c r="T793" s="3"/>
      <c r="U793" s="3"/>
      <c r="V793" s="3"/>
      <c r="W793" s="3"/>
      <c r="X793" s="3"/>
      <c r="Y793" s="3"/>
      <c r="Z793" s="3"/>
    </row>
    <row r="794" ht="14.25" customHeight="1">
      <c r="A794" s="1"/>
      <c r="B794" s="1"/>
      <c r="C794" s="1"/>
      <c r="D794" s="1"/>
      <c r="E794" s="1"/>
      <c r="F794" s="1"/>
      <c r="G794" s="1"/>
      <c r="H794" s="1"/>
      <c r="I794" s="1"/>
      <c r="J794" s="1"/>
      <c r="K794" s="1"/>
      <c r="L794" s="1"/>
      <c r="M794" s="1"/>
      <c r="N794" s="1"/>
      <c r="O794" s="1"/>
      <c r="P794" s="1"/>
      <c r="Q794" s="3"/>
      <c r="R794" s="3"/>
      <c r="S794" s="3"/>
      <c r="T794" s="3"/>
      <c r="U794" s="3"/>
      <c r="V794" s="3"/>
      <c r="W794" s="3"/>
      <c r="X794" s="3"/>
      <c r="Y794" s="3"/>
      <c r="Z794" s="3"/>
    </row>
    <row r="795" ht="14.25" customHeight="1">
      <c r="A795" s="1"/>
      <c r="B795" s="1"/>
      <c r="C795" s="1"/>
      <c r="D795" s="1"/>
      <c r="E795" s="1"/>
      <c r="F795" s="1"/>
      <c r="G795" s="1"/>
      <c r="H795" s="1"/>
      <c r="I795" s="1"/>
      <c r="J795" s="1"/>
      <c r="K795" s="1"/>
      <c r="L795" s="1"/>
      <c r="M795" s="1"/>
      <c r="N795" s="1"/>
      <c r="O795" s="1"/>
      <c r="P795" s="1"/>
      <c r="Q795" s="3"/>
      <c r="R795" s="3"/>
      <c r="S795" s="3"/>
      <c r="T795" s="3"/>
      <c r="U795" s="3"/>
      <c r="V795" s="3"/>
      <c r="W795" s="3"/>
      <c r="X795" s="3"/>
      <c r="Y795" s="3"/>
      <c r="Z795" s="3"/>
    </row>
    <row r="796" ht="14.25" customHeight="1">
      <c r="A796" s="1"/>
      <c r="B796" s="1"/>
      <c r="C796" s="1"/>
      <c r="D796" s="1"/>
      <c r="E796" s="1"/>
      <c r="F796" s="1"/>
      <c r="G796" s="1"/>
      <c r="H796" s="1"/>
      <c r="I796" s="1"/>
      <c r="J796" s="1"/>
      <c r="K796" s="1"/>
      <c r="L796" s="1"/>
      <c r="M796" s="1"/>
      <c r="N796" s="1"/>
      <c r="O796" s="1"/>
      <c r="P796" s="1"/>
      <c r="Q796" s="3"/>
      <c r="R796" s="3"/>
      <c r="S796" s="3"/>
      <c r="T796" s="3"/>
      <c r="U796" s="3"/>
      <c r="V796" s="3"/>
      <c r="W796" s="3"/>
      <c r="X796" s="3"/>
      <c r="Y796" s="3"/>
      <c r="Z796" s="3"/>
    </row>
    <row r="797" ht="14.25" customHeight="1">
      <c r="A797" s="1"/>
      <c r="B797" s="1"/>
      <c r="C797" s="1"/>
      <c r="D797" s="1"/>
      <c r="E797" s="1"/>
      <c r="F797" s="1"/>
      <c r="G797" s="1"/>
      <c r="H797" s="1"/>
      <c r="I797" s="1"/>
      <c r="J797" s="1"/>
      <c r="K797" s="1"/>
      <c r="L797" s="1"/>
      <c r="M797" s="1"/>
      <c r="N797" s="1"/>
      <c r="O797" s="1"/>
      <c r="P797" s="1"/>
      <c r="Q797" s="3"/>
      <c r="R797" s="3"/>
      <c r="S797" s="3"/>
      <c r="T797" s="3"/>
      <c r="U797" s="3"/>
      <c r="V797" s="3"/>
      <c r="W797" s="3"/>
      <c r="X797" s="3"/>
      <c r="Y797" s="3"/>
      <c r="Z797" s="3"/>
    </row>
    <row r="798" ht="14.25" customHeight="1">
      <c r="A798" s="1"/>
      <c r="B798" s="1"/>
      <c r="C798" s="1"/>
      <c r="D798" s="1"/>
      <c r="E798" s="1"/>
      <c r="F798" s="1"/>
      <c r="G798" s="1"/>
      <c r="H798" s="1"/>
      <c r="I798" s="1"/>
      <c r="J798" s="1"/>
      <c r="K798" s="1"/>
      <c r="L798" s="1"/>
      <c r="M798" s="1"/>
      <c r="N798" s="1"/>
      <c r="O798" s="1"/>
      <c r="P798" s="1"/>
      <c r="Q798" s="3"/>
      <c r="R798" s="3"/>
      <c r="S798" s="3"/>
      <c r="T798" s="3"/>
      <c r="U798" s="3"/>
      <c r="V798" s="3"/>
      <c r="W798" s="3"/>
      <c r="X798" s="3"/>
      <c r="Y798" s="3"/>
      <c r="Z798" s="3"/>
    </row>
    <row r="799" ht="14.25" customHeight="1">
      <c r="A799" s="1"/>
      <c r="B799" s="1"/>
      <c r="C799" s="1"/>
      <c r="D799" s="1"/>
      <c r="E799" s="1"/>
      <c r="F799" s="1"/>
      <c r="G799" s="1"/>
      <c r="H799" s="1"/>
      <c r="I799" s="1"/>
      <c r="J799" s="1"/>
      <c r="K799" s="1"/>
      <c r="L799" s="1"/>
      <c r="M799" s="1"/>
      <c r="N799" s="1"/>
      <c r="O799" s="1"/>
      <c r="P799" s="1"/>
      <c r="Q799" s="3"/>
      <c r="R799" s="3"/>
      <c r="S799" s="3"/>
      <c r="T799" s="3"/>
      <c r="U799" s="3"/>
      <c r="V799" s="3"/>
      <c r="W799" s="3"/>
      <c r="X799" s="3"/>
      <c r="Y799" s="3"/>
      <c r="Z799" s="3"/>
    </row>
    <row r="800" ht="14.25" customHeight="1">
      <c r="A800" s="1"/>
      <c r="B800" s="1"/>
      <c r="C800" s="1"/>
      <c r="D800" s="1"/>
      <c r="E800" s="1"/>
      <c r="F800" s="1"/>
      <c r="G800" s="1"/>
      <c r="H800" s="1"/>
      <c r="I800" s="1"/>
      <c r="J800" s="1"/>
      <c r="K800" s="1"/>
      <c r="L800" s="1"/>
      <c r="M800" s="1"/>
      <c r="N800" s="1"/>
      <c r="O800" s="1"/>
      <c r="P800" s="1"/>
      <c r="Q800" s="3"/>
      <c r="R800" s="3"/>
      <c r="S800" s="3"/>
      <c r="T800" s="3"/>
      <c r="U800" s="3"/>
      <c r="V800" s="3"/>
      <c r="W800" s="3"/>
      <c r="X800" s="3"/>
      <c r="Y800" s="3"/>
      <c r="Z800" s="3"/>
    </row>
    <row r="801" ht="14.25" customHeight="1">
      <c r="A801" s="1"/>
      <c r="B801" s="1"/>
      <c r="C801" s="1"/>
      <c r="D801" s="1"/>
      <c r="E801" s="1"/>
      <c r="F801" s="1"/>
      <c r="G801" s="1"/>
      <c r="H801" s="1"/>
      <c r="I801" s="1"/>
      <c r="J801" s="1"/>
      <c r="K801" s="1"/>
      <c r="L801" s="1"/>
      <c r="M801" s="1"/>
      <c r="N801" s="1"/>
      <c r="O801" s="1"/>
      <c r="P801" s="1"/>
      <c r="Q801" s="3"/>
      <c r="R801" s="3"/>
      <c r="S801" s="3"/>
      <c r="T801" s="3"/>
      <c r="U801" s="3"/>
      <c r="V801" s="3"/>
      <c r="W801" s="3"/>
      <c r="X801" s="3"/>
      <c r="Y801" s="3"/>
      <c r="Z801" s="3"/>
    </row>
    <row r="802" ht="14.25" customHeight="1">
      <c r="A802" s="1"/>
      <c r="B802" s="1"/>
      <c r="C802" s="1"/>
      <c r="D802" s="1"/>
      <c r="E802" s="1"/>
      <c r="F802" s="1"/>
      <c r="G802" s="1"/>
      <c r="H802" s="1"/>
      <c r="I802" s="1"/>
      <c r="J802" s="1"/>
      <c r="K802" s="1"/>
      <c r="L802" s="1"/>
      <c r="M802" s="1"/>
      <c r="N802" s="1"/>
      <c r="O802" s="1"/>
      <c r="P802" s="1"/>
      <c r="Q802" s="3"/>
      <c r="R802" s="3"/>
      <c r="S802" s="3"/>
      <c r="T802" s="3"/>
      <c r="U802" s="3"/>
      <c r="V802" s="3"/>
      <c r="W802" s="3"/>
      <c r="X802" s="3"/>
      <c r="Y802" s="3"/>
      <c r="Z802" s="3"/>
    </row>
    <row r="803" ht="14.25" customHeight="1">
      <c r="A803" s="1"/>
      <c r="B803" s="1"/>
      <c r="C803" s="1"/>
      <c r="D803" s="1"/>
      <c r="E803" s="1"/>
      <c r="F803" s="1"/>
      <c r="G803" s="1"/>
      <c r="H803" s="1"/>
      <c r="I803" s="1"/>
      <c r="J803" s="1"/>
      <c r="K803" s="1"/>
      <c r="L803" s="1"/>
      <c r="M803" s="1"/>
      <c r="N803" s="1"/>
      <c r="O803" s="1"/>
      <c r="P803" s="1"/>
      <c r="Q803" s="3"/>
      <c r="R803" s="3"/>
      <c r="S803" s="3"/>
      <c r="T803" s="3"/>
      <c r="U803" s="3"/>
      <c r="V803" s="3"/>
      <c r="W803" s="3"/>
      <c r="X803" s="3"/>
      <c r="Y803" s="3"/>
      <c r="Z803" s="3"/>
    </row>
    <row r="804" ht="14.25" customHeight="1">
      <c r="A804" s="1"/>
      <c r="B804" s="1"/>
      <c r="C804" s="1"/>
      <c r="D804" s="1"/>
      <c r="E804" s="1"/>
      <c r="F804" s="1"/>
      <c r="G804" s="1"/>
      <c r="H804" s="1"/>
      <c r="I804" s="1"/>
      <c r="J804" s="1"/>
      <c r="K804" s="1"/>
      <c r="L804" s="1"/>
      <c r="M804" s="1"/>
      <c r="N804" s="1"/>
      <c r="O804" s="1"/>
      <c r="P804" s="1"/>
      <c r="Q804" s="3"/>
      <c r="R804" s="3"/>
      <c r="S804" s="3"/>
      <c r="T804" s="3"/>
      <c r="U804" s="3"/>
      <c r="V804" s="3"/>
      <c r="W804" s="3"/>
      <c r="X804" s="3"/>
      <c r="Y804" s="3"/>
      <c r="Z804" s="3"/>
    </row>
    <row r="805" ht="14.25" customHeight="1">
      <c r="A805" s="1"/>
      <c r="B805" s="1"/>
      <c r="C805" s="1"/>
      <c r="D805" s="1"/>
      <c r="E805" s="1"/>
      <c r="F805" s="1"/>
      <c r="G805" s="1"/>
      <c r="H805" s="1"/>
      <c r="I805" s="1"/>
      <c r="J805" s="1"/>
      <c r="K805" s="1"/>
      <c r="L805" s="1"/>
      <c r="M805" s="1"/>
      <c r="N805" s="1"/>
      <c r="O805" s="1"/>
      <c r="P805" s="1"/>
      <c r="Q805" s="3"/>
      <c r="R805" s="3"/>
      <c r="S805" s="3"/>
      <c r="T805" s="3"/>
      <c r="U805" s="3"/>
      <c r="V805" s="3"/>
      <c r="W805" s="3"/>
      <c r="X805" s="3"/>
      <c r="Y805" s="3"/>
      <c r="Z805" s="3"/>
    </row>
    <row r="806" ht="14.25" customHeight="1">
      <c r="A806" s="1"/>
      <c r="B806" s="1"/>
      <c r="C806" s="1"/>
      <c r="D806" s="1"/>
      <c r="E806" s="1"/>
      <c r="F806" s="1"/>
      <c r="G806" s="1"/>
      <c r="H806" s="1"/>
      <c r="I806" s="1"/>
      <c r="J806" s="1"/>
      <c r="K806" s="1"/>
      <c r="L806" s="1"/>
      <c r="M806" s="1"/>
      <c r="N806" s="1"/>
      <c r="O806" s="1"/>
      <c r="P806" s="1"/>
      <c r="Q806" s="3"/>
      <c r="R806" s="3"/>
      <c r="S806" s="3"/>
      <c r="T806" s="3"/>
      <c r="U806" s="3"/>
      <c r="V806" s="3"/>
      <c r="W806" s="3"/>
      <c r="X806" s="3"/>
      <c r="Y806" s="3"/>
      <c r="Z806" s="3"/>
    </row>
    <row r="807" ht="14.25" customHeight="1">
      <c r="A807" s="1"/>
      <c r="B807" s="1"/>
      <c r="C807" s="1"/>
      <c r="D807" s="1"/>
      <c r="E807" s="1"/>
      <c r="F807" s="1"/>
      <c r="G807" s="1"/>
      <c r="H807" s="1"/>
      <c r="I807" s="1"/>
      <c r="J807" s="1"/>
      <c r="K807" s="1"/>
      <c r="L807" s="1"/>
      <c r="M807" s="1"/>
      <c r="N807" s="1"/>
      <c r="O807" s="1"/>
      <c r="P807" s="1"/>
      <c r="Q807" s="3"/>
      <c r="R807" s="3"/>
      <c r="S807" s="3"/>
      <c r="T807" s="3"/>
      <c r="U807" s="3"/>
      <c r="V807" s="3"/>
      <c r="W807" s="3"/>
      <c r="X807" s="3"/>
      <c r="Y807" s="3"/>
      <c r="Z807" s="3"/>
    </row>
    <row r="808" ht="14.25" customHeight="1">
      <c r="A808" s="1"/>
      <c r="B808" s="1"/>
      <c r="C808" s="1"/>
      <c r="D808" s="1"/>
      <c r="E808" s="1"/>
      <c r="F808" s="1"/>
      <c r="G808" s="1"/>
      <c r="H808" s="1"/>
      <c r="I808" s="1"/>
      <c r="J808" s="1"/>
      <c r="K808" s="1"/>
      <c r="L808" s="1"/>
      <c r="M808" s="1"/>
      <c r="N808" s="1"/>
      <c r="O808" s="1"/>
      <c r="P808" s="1"/>
      <c r="Q808" s="3"/>
      <c r="R808" s="3"/>
      <c r="S808" s="3"/>
      <c r="T808" s="3"/>
      <c r="U808" s="3"/>
      <c r="V808" s="3"/>
      <c r="W808" s="3"/>
      <c r="X808" s="3"/>
      <c r="Y808" s="3"/>
      <c r="Z808" s="3"/>
    </row>
    <row r="809" ht="14.25" customHeight="1">
      <c r="A809" s="1"/>
      <c r="B809" s="1"/>
      <c r="C809" s="1"/>
      <c r="D809" s="1"/>
      <c r="E809" s="1"/>
      <c r="F809" s="1"/>
      <c r="G809" s="1"/>
      <c r="H809" s="1"/>
      <c r="I809" s="1"/>
      <c r="J809" s="1"/>
      <c r="K809" s="1"/>
      <c r="L809" s="1"/>
      <c r="M809" s="1"/>
      <c r="N809" s="1"/>
      <c r="O809" s="1"/>
      <c r="P809" s="1"/>
      <c r="Q809" s="3"/>
      <c r="R809" s="3"/>
      <c r="S809" s="3"/>
      <c r="T809" s="3"/>
      <c r="U809" s="3"/>
      <c r="V809" s="3"/>
      <c r="W809" s="3"/>
      <c r="X809" s="3"/>
      <c r="Y809" s="3"/>
      <c r="Z809" s="3"/>
    </row>
    <row r="810" ht="14.25" customHeight="1">
      <c r="A810" s="1"/>
      <c r="B810" s="1"/>
      <c r="C810" s="1"/>
      <c r="D810" s="1"/>
      <c r="E810" s="1"/>
      <c r="F810" s="1"/>
      <c r="G810" s="1"/>
      <c r="H810" s="1"/>
      <c r="I810" s="1"/>
      <c r="J810" s="1"/>
      <c r="K810" s="1"/>
      <c r="L810" s="1"/>
      <c r="M810" s="1"/>
      <c r="N810" s="1"/>
      <c r="O810" s="1"/>
      <c r="P810" s="1"/>
      <c r="Q810" s="3"/>
      <c r="R810" s="3"/>
      <c r="S810" s="3"/>
      <c r="T810" s="3"/>
      <c r="U810" s="3"/>
      <c r="V810" s="3"/>
      <c r="W810" s="3"/>
      <c r="X810" s="3"/>
      <c r="Y810" s="3"/>
      <c r="Z810" s="3"/>
    </row>
    <row r="811" ht="14.25" customHeight="1">
      <c r="A811" s="1"/>
      <c r="B811" s="1"/>
      <c r="C811" s="1"/>
      <c r="D811" s="1"/>
      <c r="E811" s="1"/>
      <c r="F811" s="1"/>
      <c r="G811" s="1"/>
      <c r="H811" s="1"/>
      <c r="I811" s="1"/>
      <c r="J811" s="1"/>
      <c r="K811" s="1"/>
      <c r="L811" s="1"/>
      <c r="M811" s="1"/>
      <c r="N811" s="1"/>
      <c r="O811" s="1"/>
      <c r="P811" s="1"/>
      <c r="Q811" s="3"/>
      <c r="R811" s="3"/>
      <c r="S811" s="3"/>
      <c r="T811" s="3"/>
      <c r="U811" s="3"/>
      <c r="V811" s="3"/>
      <c r="W811" s="3"/>
      <c r="X811" s="3"/>
      <c r="Y811" s="3"/>
      <c r="Z811" s="3"/>
    </row>
    <row r="812" ht="14.25" customHeight="1">
      <c r="A812" s="1"/>
      <c r="B812" s="1"/>
      <c r="C812" s="1"/>
      <c r="D812" s="1"/>
      <c r="E812" s="1"/>
      <c r="F812" s="1"/>
      <c r="G812" s="1"/>
      <c r="H812" s="1"/>
      <c r="I812" s="1"/>
      <c r="J812" s="1"/>
      <c r="K812" s="1"/>
      <c r="L812" s="1"/>
      <c r="M812" s="1"/>
      <c r="N812" s="1"/>
      <c r="O812" s="1"/>
      <c r="P812" s="1"/>
      <c r="Q812" s="3"/>
      <c r="R812" s="3"/>
      <c r="S812" s="3"/>
      <c r="T812" s="3"/>
      <c r="U812" s="3"/>
      <c r="V812" s="3"/>
      <c r="W812" s="3"/>
      <c r="X812" s="3"/>
      <c r="Y812" s="3"/>
      <c r="Z812" s="3"/>
    </row>
    <row r="813" ht="14.25" customHeight="1">
      <c r="A813" s="1"/>
      <c r="B813" s="1"/>
      <c r="C813" s="1"/>
      <c r="D813" s="1"/>
      <c r="E813" s="1"/>
      <c r="F813" s="1"/>
      <c r="G813" s="1"/>
      <c r="H813" s="1"/>
      <c r="I813" s="1"/>
      <c r="J813" s="1"/>
      <c r="K813" s="1"/>
      <c r="L813" s="1"/>
      <c r="M813" s="1"/>
      <c r="N813" s="1"/>
      <c r="O813" s="1"/>
      <c r="P813" s="1"/>
      <c r="Q813" s="3"/>
      <c r="R813" s="3"/>
      <c r="S813" s="3"/>
      <c r="T813" s="3"/>
      <c r="U813" s="3"/>
      <c r="V813" s="3"/>
      <c r="W813" s="3"/>
      <c r="X813" s="3"/>
      <c r="Y813" s="3"/>
      <c r="Z813" s="3"/>
    </row>
    <row r="814" ht="14.25" customHeight="1">
      <c r="A814" s="1"/>
      <c r="B814" s="1"/>
      <c r="C814" s="1"/>
      <c r="D814" s="1"/>
      <c r="E814" s="1"/>
      <c r="F814" s="1"/>
      <c r="G814" s="1"/>
      <c r="H814" s="1"/>
      <c r="I814" s="1"/>
      <c r="J814" s="1"/>
      <c r="K814" s="1"/>
      <c r="L814" s="1"/>
      <c r="M814" s="1"/>
      <c r="N814" s="1"/>
      <c r="O814" s="1"/>
      <c r="P814" s="1"/>
      <c r="Q814" s="3"/>
      <c r="R814" s="3"/>
      <c r="S814" s="3"/>
      <c r="T814" s="3"/>
      <c r="U814" s="3"/>
      <c r="V814" s="3"/>
      <c r="W814" s="3"/>
      <c r="X814" s="3"/>
      <c r="Y814" s="3"/>
      <c r="Z814" s="3"/>
    </row>
    <row r="815" ht="14.25" customHeight="1">
      <c r="A815" s="1"/>
      <c r="B815" s="1"/>
      <c r="C815" s="1"/>
      <c r="D815" s="1"/>
      <c r="E815" s="1"/>
      <c r="F815" s="1"/>
      <c r="G815" s="1"/>
      <c r="H815" s="1"/>
      <c r="I815" s="1"/>
      <c r="J815" s="1"/>
      <c r="K815" s="1"/>
      <c r="L815" s="1"/>
      <c r="M815" s="1"/>
      <c r="N815" s="1"/>
      <c r="O815" s="1"/>
      <c r="P815" s="1"/>
      <c r="Q815" s="3"/>
      <c r="R815" s="3"/>
      <c r="S815" s="3"/>
      <c r="T815" s="3"/>
      <c r="U815" s="3"/>
      <c r="V815" s="3"/>
      <c r="W815" s="3"/>
      <c r="X815" s="3"/>
      <c r="Y815" s="3"/>
      <c r="Z815" s="3"/>
    </row>
    <row r="816" ht="14.25" customHeight="1">
      <c r="A816" s="1"/>
      <c r="B816" s="1"/>
      <c r="C816" s="1"/>
      <c r="D816" s="1"/>
      <c r="E816" s="1"/>
      <c r="F816" s="1"/>
      <c r="G816" s="1"/>
      <c r="H816" s="1"/>
      <c r="I816" s="1"/>
      <c r="J816" s="1"/>
      <c r="K816" s="1"/>
      <c r="L816" s="1"/>
      <c r="M816" s="1"/>
      <c r="N816" s="1"/>
      <c r="O816" s="1"/>
      <c r="P816" s="1"/>
      <c r="Q816" s="3"/>
      <c r="R816" s="3"/>
      <c r="S816" s="3"/>
      <c r="T816" s="3"/>
      <c r="U816" s="3"/>
      <c r="V816" s="3"/>
      <c r="W816" s="3"/>
      <c r="X816" s="3"/>
      <c r="Y816" s="3"/>
      <c r="Z816" s="3"/>
    </row>
    <row r="817" ht="14.25" customHeight="1">
      <c r="A817" s="1"/>
      <c r="B817" s="1"/>
      <c r="C817" s="1"/>
      <c r="D817" s="1"/>
      <c r="E817" s="1"/>
      <c r="F817" s="1"/>
      <c r="G817" s="1"/>
      <c r="H817" s="1"/>
      <c r="I817" s="1"/>
      <c r="J817" s="1"/>
      <c r="K817" s="1"/>
      <c r="L817" s="1"/>
      <c r="M817" s="1"/>
      <c r="N817" s="1"/>
      <c r="O817" s="1"/>
      <c r="P817" s="1"/>
      <c r="Q817" s="3"/>
      <c r="R817" s="3"/>
      <c r="S817" s="3"/>
      <c r="T817" s="3"/>
      <c r="U817" s="3"/>
      <c r="V817" s="3"/>
      <c r="W817" s="3"/>
      <c r="X817" s="3"/>
      <c r="Y817" s="3"/>
      <c r="Z817" s="3"/>
    </row>
    <row r="818" ht="14.25" customHeight="1">
      <c r="A818" s="1"/>
      <c r="B818" s="1"/>
      <c r="C818" s="1"/>
      <c r="D818" s="1"/>
      <c r="E818" s="1"/>
      <c r="F818" s="1"/>
      <c r="G818" s="1"/>
      <c r="H818" s="1"/>
      <c r="I818" s="1"/>
      <c r="J818" s="1"/>
      <c r="K818" s="1"/>
      <c r="L818" s="1"/>
      <c r="M818" s="1"/>
      <c r="N818" s="1"/>
      <c r="O818" s="1"/>
      <c r="P818" s="1"/>
      <c r="Q818" s="3"/>
      <c r="R818" s="3"/>
      <c r="S818" s="3"/>
      <c r="T818" s="3"/>
      <c r="U818" s="3"/>
      <c r="V818" s="3"/>
      <c r="W818" s="3"/>
      <c r="X818" s="3"/>
      <c r="Y818" s="3"/>
      <c r="Z818" s="3"/>
    </row>
    <row r="819" ht="14.25" customHeight="1">
      <c r="A819" s="1"/>
      <c r="B819" s="1"/>
      <c r="C819" s="1"/>
      <c r="D819" s="1"/>
      <c r="E819" s="1"/>
      <c r="F819" s="1"/>
      <c r="G819" s="1"/>
      <c r="H819" s="1"/>
      <c r="I819" s="1"/>
      <c r="J819" s="1"/>
      <c r="K819" s="1"/>
      <c r="L819" s="1"/>
      <c r="M819" s="1"/>
      <c r="N819" s="1"/>
      <c r="O819" s="1"/>
      <c r="P819" s="1"/>
      <c r="Q819" s="3"/>
      <c r="R819" s="3"/>
      <c r="S819" s="3"/>
      <c r="T819" s="3"/>
      <c r="U819" s="3"/>
      <c r="V819" s="3"/>
      <c r="W819" s="3"/>
      <c r="X819" s="3"/>
      <c r="Y819" s="3"/>
      <c r="Z819" s="3"/>
    </row>
    <row r="820" ht="14.25" customHeight="1">
      <c r="A820" s="1"/>
      <c r="B820" s="1"/>
      <c r="C820" s="1"/>
      <c r="D820" s="1"/>
      <c r="E820" s="1"/>
      <c r="F820" s="1"/>
      <c r="G820" s="1"/>
      <c r="H820" s="1"/>
      <c r="I820" s="1"/>
      <c r="J820" s="1"/>
      <c r="K820" s="1"/>
      <c r="L820" s="1"/>
      <c r="M820" s="1"/>
      <c r="N820" s="1"/>
      <c r="O820" s="1"/>
      <c r="P820" s="1"/>
      <c r="Q820" s="3"/>
      <c r="R820" s="3"/>
      <c r="S820" s="3"/>
      <c r="T820" s="3"/>
      <c r="U820" s="3"/>
      <c r="V820" s="3"/>
      <c r="W820" s="3"/>
      <c r="X820" s="3"/>
      <c r="Y820" s="3"/>
      <c r="Z820" s="3"/>
    </row>
    <row r="821" ht="14.25" customHeight="1">
      <c r="A821" s="1"/>
      <c r="B821" s="1"/>
      <c r="C821" s="1"/>
      <c r="D821" s="1"/>
      <c r="E821" s="1"/>
      <c r="F821" s="1"/>
      <c r="G821" s="1"/>
      <c r="H821" s="1"/>
      <c r="I821" s="1"/>
      <c r="J821" s="1"/>
      <c r="K821" s="1"/>
      <c r="L821" s="1"/>
      <c r="M821" s="1"/>
      <c r="N821" s="1"/>
      <c r="O821" s="1"/>
      <c r="P821" s="1"/>
      <c r="Q821" s="3"/>
      <c r="R821" s="3"/>
      <c r="S821" s="3"/>
      <c r="T821" s="3"/>
      <c r="U821" s="3"/>
      <c r="V821" s="3"/>
      <c r="W821" s="3"/>
      <c r="X821" s="3"/>
      <c r="Y821" s="3"/>
      <c r="Z821" s="3"/>
    </row>
    <row r="822" ht="14.25" customHeight="1">
      <c r="A822" s="1"/>
      <c r="B822" s="1"/>
      <c r="C822" s="1"/>
      <c r="D822" s="1"/>
      <c r="E822" s="1"/>
      <c r="F822" s="1"/>
      <c r="G822" s="1"/>
      <c r="H822" s="1"/>
      <c r="I822" s="1"/>
      <c r="J822" s="1"/>
      <c r="K822" s="1"/>
      <c r="L822" s="1"/>
      <c r="M822" s="1"/>
      <c r="N822" s="1"/>
      <c r="O822" s="1"/>
      <c r="P822" s="1"/>
      <c r="Q822" s="3"/>
      <c r="R822" s="3"/>
      <c r="S822" s="3"/>
      <c r="T822" s="3"/>
      <c r="U822" s="3"/>
      <c r="V822" s="3"/>
      <c r="W822" s="3"/>
      <c r="X822" s="3"/>
      <c r="Y822" s="3"/>
      <c r="Z822" s="3"/>
    </row>
    <row r="823" ht="14.25" customHeight="1">
      <c r="A823" s="1"/>
      <c r="B823" s="1"/>
      <c r="C823" s="1"/>
      <c r="D823" s="1"/>
      <c r="E823" s="1"/>
      <c r="F823" s="1"/>
      <c r="G823" s="1"/>
      <c r="H823" s="1"/>
      <c r="I823" s="1"/>
      <c r="J823" s="1"/>
      <c r="K823" s="1"/>
      <c r="L823" s="1"/>
      <c r="M823" s="1"/>
      <c r="N823" s="1"/>
      <c r="O823" s="1"/>
      <c r="P823" s="1"/>
      <c r="Q823" s="3"/>
      <c r="R823" s="3"/>
      <c r="S823" s="3"/>
      <c r="T823" s="3"/>
      <c r="U823" s="3"/>
      <c r="V823" s="3"/>
      <c r="W823" s="3"/>
      <c r="X823" s="3"/>
      <c r="Y823" s="3"/>
      <c r="Z823" s="3"/>
    </row>
    <row r="824" ht="14.25" customHeight="1">
      <c r="A824" s="1"/>
      <c r="B824" s="1"/>
      <c r="C824" s="1"/>
      <c r="D824" s="1"/>
      <c r="E824" s="1"/>
      <c r="F824" s="1"/>
      <c r="G824" s="1"/>
      <c r="H824" s="1"/>
      <c r="I824" s="1"/>
      <c r="J824" s="1"/>
      <c r="K824" s="1"/>
      <c r="L824" s="1"/>
      <c r="M824" s="1"/>
      <c r="N824" s="1"/>
      <c r="O824" s="1"/>
      <c r="P824" s="1"/>
      <c r="Q824" s="3"/>
      <c r="R824" s="3"/>
      <c r="S824" s="3"/>
      <c r="T824" s="3"/>
      <c r="U824" s="3"/>
      <c r="V824" s="3"/>
      <c r="W824" s="3"/>
      <c r="X824" s="3"/>
      <c r="Y824" s="3"/>
      <c r="Z824" s="3"/>
    </row>
    <row r="825" ht="14.25" customHeight="1">
      <c r="A825" s="1"/>
      <c r="B825" s="1"/>
      <c r="C825" s="1"/>
      <c r="D825" s="1"/>
      <c r="E825" s="1"/>
      <c r="F825" s="1"/>
      <c r="G825" s="1"/>
      <c r="H825" s="1"/>
      <c r="I825" s="1"/>
      <c r="J825" s="1"/>
      <c r="K825" s="1"/>
      <c r="L825" s="1"/>
      <c r="M825" s="1"/>
      <c r="N825" s="1"/>
      <c r="O825" s="1"/>
      <c r="P825" s="1"/>
      <c r="Q825" s="3"/>
      <c r="R825" s="3"/>
      <c r="S825" s="3"/>
      <c r="T825" s="3"/>
      <c r="U825" s="3"/>
      <c r="V825" s="3"/>
      <c r="W825" s="3"/>
      <c r="X825" s="3"/>
      <c r="Y825" s="3"/>
      <c r="Z825" s="3"/>
    </row>
    <row r="826" ht="14.25" customHeight="1">
      <c r="A826" s="1"/>
      <c r="B826" s="1"/>
      <c r="C826" s="1"/>
      <c r="D826" s="1"/>
      <c r="E826" s="1"/>
      <c r="F826" s="1"/>
      <c r="G826" s="1"/>
      <c r="H826" s="1"/>
      <c r="I826" s="1"/>
      <c r="J826" s="1"/>
      <c r="K826" s="1"/>
      <c r="L826" s="1"/>
      <c r="M826" s="1"/>
      <c r="N826" s="1"/>
      <c r="O826" s="1"/>
      <c r="P826" s="1"/>
      <c r="Q826" s="3"/>
      <c r="R826" s="3"/>
      <c r="S826" s="3"/>
      <c r="T826" s="3"/>
      <c r="U826" s="3"/>
      <c r="V826" s="3"/>
      <c r="W826" s="3"/>
      <c r="X826" s="3"/>
      <c r="Y826" s="3"/>
      <c r="Z826" s="3"/>
    </row>
    <row r="827" ht="14.25" customHeight="1">
      <c r="A827" s="1"/>
      <c r="B827" s="1"/>
      <c r="C827" s="1"/>
      <c r="D827" s="1"/>
      <c r="E827" s="1"/>
      <c r="F827" s="1"/>
      <c r="G827" s="1"/>
      <c r="H827" s="1"/>
      <c r="I827" s="1"/>
      <c r="J827" s="1"/>
      <c r="K827" s="1"/>
      <c r="L827" s="1"/>
      <c r="M827" s="1"/>
      <c r="N827" s="1"/>
      <c r="O827" s="1"/>
      <c r="P827" s="1"/>
      <c r="Q827" s="3"/>
      <c r="R827" s="3"/>
      <c r="S827" s="3"/>
      <c r="T827" s="3"/>
      <c r="U827" s="3"/>
      <c r="V827" s="3"/>
      <c r="W827" s="3"/>
      <c r="X827" s="3"/>
      <c r="Y827" s="3"/>
      <c r="Z827" s="3"/>
    </row>
    <row r="828" ht="14.25" customHeight="1">
      <c r="A828" s="1"/>
      <c r="B828" s="1"/>
      <c r="C828" s="1"/>
      <c r="D828" s="1"/>
      <c r="E828" s="1"/>
      <c r="F828" s="1"/>
      <c r="G828" s="1"/>
      <c r="H828" s="1"/>
      <c r="I828" s="1"/>
      <c r="J828" s="1"/>
      <c r="K828" s="1"/>
      <c r="L828" s="1"/>
      <c r="M828" s="1"/>
      <c r="N828" s="1"/>
      <c r="O828" s="1"/>
      <c r="P828" s="1"/>
      <c r="Q828" s="3"/>
      <c r="R828" s="3"/>
      <c r="S828" s="3"/>
      <c r="T828" s="3"/>
      <c r="U828" s="3"/>
      <c r="V828" s="3"/>
      <c r="W828" s="3"/>
      <c r="X828" s="3"/>
      <c r="Y828" s="3"/>
      <c r="Z828" s="3"/>
    </row>
    <row r="829" ht="14.25" customHeight="1">
      <c r="A829" s="1"/>
      <c r="B829" s="1"/>
      <c r="C829" s="1"/>
      <c r="D829" s="1"/>
      <c r="E829" s="1"/>
      <c r="F829" s="1"/>
      <c r="G829" s="1"/>
      <c r="H829" s="1"/>
      <c r="I829" s="1"/>
      <c r="J829" s="1"/>
      <c r="K829" s="1"/>
      <c r="L829" s="1"/>
      <c r="M829" s="1"/>
      <c r="N829" s="1"/>
      <c r="O829" s="1"/>
      <c r="P829" s="1"/>
      <c r="Q829" s="3"/>
      <c r="R829" s="3"/>
      <c r="S829" s="3"/>
      <c r="T829" s="3"/>
      <c r="U829" s="3"/>
      <c r="V829" s="3"/>
      <c r="W829" s="3"/>
      <c r="X829" s="3"/>
      <c r="Y829" s="3"/>
      <c r="Z829" s="3"/>
    </row>
    <row r="830" ht="14.25" customHeight="1">
      <c r="A830" s="1"/>
      <c r="B830" s="1"/>
      <c r="C830" s="1"/>
      <c r="D830" s="1"/>
      <c r="E830" s="1"/>
      <c r="F830" s="1"/>
      <c r="G830" s="1"/>
      <c r="H830" s="1"/>
      <c r="I830" s="1"/>
      <c r="J830" s="1"/>
      <c r="K830" s="1"/>
      <c r="L830" s="1"/>
      <c r="M830" s="1"/>
      <c r="N830" s="1"/>
      <c r="O830" s="1"/>
      <c r="P830" s="1"/>
      <c r="Q830" s="3"/>
      <c r="R830" s="3"/>
      <c r="S830" s="3"/>
      <c r="T830" s="3"/>
      <c r="U830" s="3"/>
      <c r="V830" s="3"/>
      <c r="W830" s="3"/>
      <c r="X830" s="3"/>
      <c r="Y830" s="3"/>
      <c r="Z830" s="3"/>
    </row>
    <row r="831" ht="14.25" customHeight="1">
      <c r="A831" s="1"/>
      <c r="B831" s="1"/>
      <c r="C831" s="1"/>
      <c r="D831" s="1"/>
      <c r="E831" s="1"/>
      <c r="F831" s="1"/>
      <c r="G831" s="1"/>
      <c r="H831" s="1"/>
      <c r="I831" s="1"/>
      <c r="J831" s="1"/>
      <c r="K831" s="1"/>
      <c r="L831" s="1"/>
      <c r="M831" s="1"/>
      <c r="N831" s="1"/>
      <c r="O831" s="1"/>
      <c r="P831" s="1"/>
      <c r="Q831" s="3"/>
      <c r="R831" s="3"/>
      <c r="S831" s="3"/>
      <c r="T831" s="3"/>
      <c r="U831" s="3"/>
      <c r="V831" s="3"/>
      <c r="W831" s="3"/>
      <c r="X831" s="3"/>
      <c r="Y831" s="3"/>
      <c r="Z831" s="3"/>
    </row>
    <row r="832" ht="14.25" customHeight="1">
      <c r="A832" s="1"/>
      <c r="B832" s="1"/>
      <c r="C832" s="1"/>
      <c r="D832" s="1"/>
      <c r="E832" s="1"/>
      <c r="F832" s="1"/>
      <c r="G832" s="1"/>
      <c r="H832" s="1"/>
      <c r="I832" s="1"/>
      <c r="J832" s="1"/>
      <c r="K832" s="1"/>
      <c r="L832" s="1"/>
      <c r="M832" s="1"/>
      <c r="N832" s="1"/>
      <c r="O832" s="1"/>
      <c r="P832" s="1"/>
      <c r="Q832" s="3"/>
      <c r="R832" s="3"/>
      <c r="S832" s="3"/>
      <c r="T832" s="3"/>
      <c r="U832" s="3"/>
      <c r="V832" s="3"/>
      <c r="W832" s="3"/>
      <c r="X832" s="3"/>
      <c r="Y832" s="3"/>
      <c r="Z832" s="3"/>
    </row>
    <row r="833" ht="14.25" customHeight="1">
      <c r="A833" s="1"/>
      <c r="B833" s="1"/>
      <c r="C833" s="1"/>
      <c r="D833" s="1"/>
      <c r="E833" s="1"/>
      <c r="F833" s="1"/>
      <c r="G833" s="1"/>
      <c r="H833" s="1"/>
      <c r="I833" s="1"/>
      <c r="J833" s="1"/>
      <c r="K833" s="1"/>
      <c r="L833" s="1"/>
      <c r="M833" s="1"/>
      <c r="N833" s="1"/>
      <c r="O833" s="1"/>
      <c r="P833" s="1"/>
      <c r="Q833" s="3"/>
      <c r="R833" s="3"/>
      <c r="S833" s="3"/>
      <c r="T833" s="3"/>
      <c r="U833" s="3"/>
      <c r="V833" s="3"/>
      <c r="W833" s="3"/>
      <c r="X833" s="3"/>
      <c r="Y833" s="3"/>
      <c r="Z833" s="3"/>
    </row>
    <row r="834" ht="14.25" customHeight="1">
      <c r="A834" s="1"/>
      <c r="B834" s="1"/>
      <c r="C834" s="1"/>
      <c r="D834" s="1"/>
      <c r="E834" s="1"/>
      <c r="F834" s="1"/>
      <c r="G834" s="1"/>
      <c r="H834" s="1"/>
      <c r="I834" s="1"/>
      <c r="J834" s="1"/>
      <c r="K834" s="1"/>
      <c r="L834" s="1"/>
      <c r="M834" s="1"/>
      <c r="N834" s="1"/>
      <c r="O834" s="1"/>
      <c r="P834" s="1"/>
      <c r="Q834" s="3"/>
      <c r="R834" s="3"/>
      <c r="S834" s="3"/>
      <c r="T834" s="3"/>
      <c r="U834" s="3"/>
      <c r="V834" s="3"/>
      <c r="W834" s="3"/>
      <c r="X834" s="3"/>
      <c r="Y834" s="3"/>
      <c r="Z834" s="3"/>
    </row>
    <row r="835" ht="14.25" customHeight="1">
      <c r="A835" s="1"/>
      <c r="B835" s="1"/>
      <c r="C835" s="1"/>
      <c r="D835" s="1"/>
      <c r="E835" s="1"/>
      <c r="F835" s="1"/>
      <c r="G835" s="1"/>
      <c r="H835" s="1"/>
      <c r="I835" s="1"/>
      <c r="J835" s="1"/>
      <c r="K835" s="1"/>
      <c r="L835" s="1"/>
      <c r="M835" s="1"/>
      <c r="N835" s="1"/>
      <c r="O835" s="1"/>
      <c r="P835" s="1"/>
      <c r="Q835" s="3"/>
      <c r="R835" s="3"/>
      <c r="S835" s="3"/>
      <c r="T835" s="3"/>
      <c r="U835" s="3"/>
      <c r="V835" s="3"/>
      <c r="W835" s="3"/>
      <c r="X835" s="3"/>
      <c r="Y835" s="3"/>
      <c r="Z835" s="3"/>
    </row>
    <row r="836" ht="14.25" customHeight="1">
      <c r="A836" s="1"/>
      <c r="B836" s="1"/>
      <c r="C836" s="1"/>
      <c r="D836" s="1"/>
      <c r="E836" s="1"/>
      <c r="F836" s="1"/>
      <c r="G836" s="1"/>
      <c r="H836" s="1"/>
      <c r="I836" s="1"/>
      <c r="J836" s="1"/>
      <c r="K836" s="1"/>
      <c r="L836" s="1"/>
      <c r="M836" s="1"/>
      <c r="N836" s="1"/>
      <c r="O836" s="1"/>
      <c r="P836" s="1"/>
      <c r="Q836" s="3"/>
      <c r="R836" s="3"/>
      <c r="S836" s="3"/>
      <c r="T836" s="3"/>
      <c r="U836" s="3"/>
      <c r="V836" s="3"/>
      <c r="W836" s="3"/>
      <c r="X836" s="3"/>
      <c r="Y836" s="3"/>
      <c r="Z836" s="3"/>
    </row>
    <row r="837" ht="14.25" customHeight="1">
      <c r="A837" s="1"/>
      <c r="B837" s="1"/>
      <c r="C837" s="1"/>
      <c r="D837" s="1"/>
      <c r="E837" s="1"/>
      <c r="F837" s="1"/>
      <c r="G837" s="1"/>
      <c r="H837" s="1"/>
      <c r="I837" s="1"/>
      <c r="J837" s="1"/>
      <c r="K837" s="1"/>
      <c r="L837" s="1"/>
      <c r="M837" s="1"/>
      <c r="N837" s="1"/>
      <c r="O837" s="1"/>
      <c r="P837" s="1"/>
      <c r="Q837" s="3"/>
      <c r="R837" s="3"/>
      <c r="S837" s="3"/>
      <c r="T837" s="3"/>
      <c r="U837" s="3"/>
      <c r="V837" s="3"/>
      <c r="W837" s="3"/>
      <c r="X837" s="3"/>
      <c r="Y837" s="3"/>
      <c r="Z837" s="3"/>
    </row>
    <row r="838" ht="14.25" customHeight="1">
      <c r="A838" s="1"/>
      <c r="B838" s="1"/>
      <c r="C838" s="1"/>
      <c r="D838" s="1"/>
      <c r="E838" s="1"/>
      <c r="F838" s="1"/>
      <c r="G838" s="1"/>
      <c r="H838" s="1"/>
      <c r="I838" s="1"/>
      <c r="J838" s="1"/>
      <c r="K838" s="1"/>
      <c r="L838" s="1"/>
      <c r="M838" s="1"/>
      <c r="N838" s="1"/>
      <c r="O838" s="1"/>
      <c r="P838" s="1"/>
      <c r="Q838" s="3"/>
      <c r="R838" s="3"/>
      <c r="S838" s="3"/>
      <c r="T838" s="3"/>
      <c r="U838" s="3"/>
      <c r="V838" s="3"/>
      <c r="W838" s="3"/>
      <c r="X838" s="3"/>
      <c r="Y838" s="3"/>
      <c r="Z838" s="3"/>
    </row>
    <row r="839" ht="14.25" customHeight="1">
      <c r="A839" s="1"/>
      <c r="B839" s="1"/>
      <c r="C839" s="1"/>
      <c r="D839" s="1"/>
      <c r="E839" s="1"/>
      <c r="F839" s="1"/>
      <c r="G839" s="1"/>
      <c r="H839" s="1"/>
      <c r="I839" s="1"/>
      <c r="J839" s="1"/>
      <c r="K839" s="1"/>
      <c r="L839" s="1"/>
      <c r="M839" s="1"/>
      <c r="N839" s="1"/>
      <c r="O839" s="1"/>
      <c r="P839" s="1"/>
      <c r="Q839" s="3"/>
      <c r="R839" s="3"/>
      <c r="S839" s="3"/>
      <c r="T839" s="3"/>
      <c r="U839" s="3"/>
      <c r="V839" s="3"/>
      <c r="W839" s="3"/>
      <c r="X839" s="3"/>
      <c r="Y839" s="3"/>
      <c r="Z839" s="3"/>
    </row>
    <row r="840" ht="14.25" customHeight="1">
      <c r="A840" s="1"/>
      <c r="B840" s="1"/>
      <c r="C840" s="1"/>
      <c r="D840" s="1"/>
      <c r="E840" s="1"/>
      <c r="F840" s="1"/>
      <c r="G840" s="1"/>
      <c r="H840" s="1"/>
      <c r="I840" s="1"/>
      <c r="J840" s="1"/>
      <c r="K840" s="1"/>
      <c r="L840" s="1"/>
      <c r="M840" s="1"/>
      <c r="N840" s="1"/>
      <c r="O840" s="1"/>
      <c r="P840" s="1"/>
      <c r="Q840" s="3"/>
      <c r="R840" s="3"/>
      <c r="S840" s="3"/>
      <c r="T840" s="3"/>
      <c r="U840" s="3"/>
      <c r="V840" s="3"/>
      <c r="W840" s="3"/>
      <c r="X840" s="3"/>
      <c r="Y840" s="3"/>
      <c r="Z840" s="3"/>
    </row>
    <row r="841" ht="14.25" customHeight="1">
      <c r="A841" s="1"/>
      <c r="B841" s="1"/>
      <c r="C841" s="1"/>
      <c r="D841" s="1"/>
      <c r="E841" s="1"/>
      <c r="F841" s="1"/>
      <c r="G841" s="1"/>
      <c r="H841" s="1"/>
      <c r="I841" s="1"/>
      <c r="J841" s="1"/>
      <c r="K841" s="1"/>
      <c r="L841" s="1"/>
      <c r="M841" s="1"/>
      <c r="N841" s="1"/>
      <c r="O841" s="1"/>
      <c r="P841" s="1"/>
      <c r="Q841" s="3"/>
      <c r="R841" s="3"/>
      <c r="S841" s="3"/>
      <c r="T841" s="3"/>
      <c r="U841" s="3"/>
      <c r="V841" s="3"/>
      <c r="W841" s="3"/>
      <c r="X841" s="3"/>
      <c r="Y841" s="3"/>
      <c r="Z841" s="3"/>
    </row>
    <row r="842" ht="14.25" customHeight="1">
      <c r="A842" s="1"/>
      <c r="B842" s="1"/>
      <c r="C842" s="1"/>
      <c r="D842" s="1"/>
      <c r="E842" s="1"/>
      <c r="F842" s="1"/>
      <c r="G842" s="1"/>
      <c r="H842" s="1"/>
      <c r="I842" s="1"/>
      <c r="J842" s="1"/>
      <c r="K842" s="1"/>
      <c r="L842" s="1"/>
      <c r="M842" s="1"/>
      <c r="N842" s="1"/>
      <c r="O842" s="1"/>
      <c r="P842" s="1"/>
      <c r="Q842" s="3"/>
      <c r="R842" s="3"/>
      <c r="S842" s="3"/>
      <c r="T842" s="3"/>
      <c r="U842" s="3"/>
      <c r="V842" s="3"/>
      <c r="W842" s="3"/>
      <c r="X842" s="3"/>
      <c r="Y842" s="3"/>
      <c r="Z842" s="3"/>
    </row>
    <row r="843" ht="14.25" customHeight="1">
      <c r="A843" s="1"/>
      <c r="B843" s="1"/>
      <c r="C843" s="1"/>
      <c r="D843" s="1"/>
      <c r="E843" s="1"/>
      <c r="F843" s="1"/>
      <c r="G843" s="1"/>
      <c r="H843" s="1"/>
      <c r="I843" s="1"/>
      <c r="J843" s="1"/>
      <c r="K843" s="1"/>
      <c r="L843" s="1"/>
      <c r="M843" s="1"/>
      <c r="N843" s="1"/>
      <c r="O843" s="1"/>
      <c r="P843" s="1"/>
      <c r="Q843" s="3"/>
      <c r="R843" s="3"/>
      <c r="S843" s="3"/>
      <c r="T843" s="3"/>
      <c r="U843" s="3"/>
      <c r="V843" s="3"/>
      <c r="W843" s="3"/>
      <c r="X843" s="3"/>
      <c r="Y843" s="3"/>
      <c r="Z843" s="3"/>
    </row>
    <row r="844" ht="14.25" customHeight="1">
      <c r="A844" s="1"/>
      <c r="B844" s="1"/>
      <c r="C844" s="1"/>
      <c r="D844" s="1"/>
      <c r="E844" s="1"/>
      <c r="F844" s="1"/>
      <c r="G844" s="1"/>
      <c r="H844" s="1"/>
      <c r="I844" s="1"/>
      <c r="J844" s="1"/>
      <c r="K844" s="1"/>
      <c r="L844" s="1"/>
      <c r="M844" s="1"/>
      <c r="N844" s="1"/>
      <c r="O844" s="1"/>
      <c r="P844" s="1"/>
      <c r="Q844" s="3"/>
      <c r="R844" s="3"/>
      <c r="S844" s="3"/>
      <c r="T844" s="3"/>
      <c r="U844" s="3"/>
      <c r="V844" s="3"/>
      <c r="W844" s="3"/>
      <c r="X844" s="3"/>
      <c r="Y844" s="3"/>
      <c r="Z844" s="3"/>
    </row>
    <row r="845" ht="14.25" customHeight="1">
      <c r="A845" s="1"/>
      <c r="B845" s="1"/>
      <c r="C845" s="1"/>
      <c r="D845" s="1"/>
      <c r="E845" s="1"/>
      <c r="F845" s="1"/>
      <c r="G845" s="1"/>
      <c r="H845" s="1"/>
      <c r="I845" s="1"/>
      <c r="J845" s="1"/>
      <c r="K845" s="1"/>
      <c r="L845" s="1"/>
      <c r="M845" s="1"/>
      <c r="N845" s="1"/>
      <c r="O845" s="1"/>
      <c r="P845" s="1"/>
      <c r="Q845" s="3"/>
      <c r="R845" s="3"/>
      <c r="S845" s="3"/>
      <c r="T845" s="3"/>
      <c r="U845" s="3"/>
      <c r="V845" s="3"/>
      <c r="W845" s="3"/>
      <c r="X845" s="3"/>
      <c r="Y845" s="3"/>
      <c r="Z845" s="3"/>
    </row>
    <row r="846" ht="14.25" customHeight="1">
      <c r="A846" s="1"/>
      <c r="B846" s="1"/>
      <c r="C846" s="1"/>
      <c r="D846" s="1"/>
      <c r="E846" s="1"/>
      <c r="F846" s="1"/>
      <c r="G846" s="1"/>
      <c r="H846" s="1"/>
      <c r="I846" s="1"/>
      <c r="J846" s="1"/>
      <c r="K846" s="1"/>
      <c r="L846" s="1"/>
      <c r="M846" s="1"/>
      <c r="N846" s="1"/>
      <c r="O846" s="1"/>
      <c r="P846" s="1"/>
      <c r="Q846" s="3"/>
      <c r="R846" s="3"/>
      <c r="S846" s="3"/>
      <c r="T846" s="3"/>
      <c r="U846" s="3"/>
      <c r="V846" s="3"/>
      <c r="W846" s="3"/>
      <c r="X846" s="3"/>
      <c r="Y846" s="3"/>
      <c r="Z846" s="3"/>
    </row>
    <row r="847" ht="14.25" customHeight="1">
      <c r="A847" s="1"/>
      <c r="B847" s="1"/>
      <c r="C847" s="1"/>
      <c r="D847" s="1"/>
      <c r="E847" s="1"/>
      <c r="F847" s="1"/>
      <c r="G847" s="1"/>
      <c r="H847" s="1"/>
      <c r="I847" s="1"/>
      <c r="J847" s="1"/>
      <c r="K847" s="1"/>
      <c r="L847" s="1"/>
      <c r="M847" s="1"/>
      <c r="N847" s="1"/>
      <c r="O847" s="1"/>
      <c r="P847" s="1"/>
      <c r="Q847" s="3"/>
      <c r="R847" s="3"/>
      <c r="S847" s="3"/>
      <c r="T847" s="3"/>
      <c r="U847" s="3"/>
      <c r="V847" s="3"/>
      <c r="W847" s="3"/>
      <c r="X847" s="3"/>
      <c r="Y847" s="3"/>
      <c r="Z847" s="3"/>
    </row>
    <row r="848" ht="14.25" customHeight="1">
      <c r="A848" s="1"/>
      <c r="B848" s="1"/>
      <c r="C848" s="1"/>
      <c r="D848" s="1"/>
      <c r="E848" s="1"/>
      <c r="F848" s="1"/>
      <c r="G848" s="1"/>
      <c r="H848" s="1"/>
      <c r="I848" s="1"/>
      <c r="J848" s="1"/>
      <c r="K848" s="1"/>
      <c r="L848" s="1"/>
      <c r="M848" s="1"/>
      <c r="N848" s="1"/>
      <c r="O848" s="1"/>
      <c r="P848" s="1"/>
      <c r="Q848" s="3"/>
      <c r="R848" s="3"/>
      <c r="S848" s="3"/>
      <c r="T848" s="3"/>
      <c r="U848" s="3"/>
      <c r="V848" s="3"/>
      <c r="W848" s="3"/>
      <c r="X848" s="3"/>
      <c r="Y848" s="3"/>
      <c r="Z848" s="3"/>
    </row>
    <row r="849" ht="14.25" customHeight="1">
      <c r="A849" s="1"/>
      <c r="B849" s="1"/>
      <c r="C849" s="1"/>
      <c r="D849" s="1"/>
      <c r="E849" s="1"/>
      <c r="F849" s="1"/>
      <c r="G849" s="1"/>
      <c r="H849" s="1"/>
      <c r="I849" s="1"/>
      <c r="J849" s="1"/>
      <c r="K849" s="1"/>
      <c r="L849" s="1"/>
      <c r="M849" s="1"/>
      <c r="N849" s="1"/>
      <c r="O849" s="1"/>
      <c r="P849" s="1"/>
      <c r="Q849" s="3"/>
      <c r="R849" s="3"/>
      <c r="S849" s="3"/>
      <c r="T849" s="3"/>
      <c r="U849" s="3"/>
      <c r="V849" s="3"/>
      <c r="W849" s="3"/>
      <c r="X849" s="3"/>
      <c r="Y849" s="3"/>
      <c r="Z849" s="3"/>
    </row>
    <row r="850" ht="14.25" customHeight="1">
      <c r="A850" s="1"/>
      <c r="B850" s="1"/>
      <c r="C850" s="1"/>
      <c r="D850" s="1"/>
      <c r="E850" s="1"/>
      <c r="F850" s="1"/>
      <c r="G850" s="1"/>
      <c r="H850" s="1"/>
      <c r="I850" s="1"/>
      <c r="J850" s="1"/>
      <c r="K850" s="1"/>
      <c r="L850" s="1"/>
      <c r="M850" s="1"/>
      <c r="N850" s="1"/>
      <c r="O850" s="1"/>
      <c r="P850" s="1"/>
      <c r="Q850" s="3"/>
      <c r="R850" s="3"/>
      <c r="S850" s="3"/>
      <c r="T850" s="3"/>
      <c r="U850" s="3"/>
      <c r="V850" s="3"/>
      <c r="W850" s="3"/>
      <c r="X850" s="3"/>
      <c r="Y850" s="3"/>
      <c r="Z850" s="3"/>
    </row>
    <row r="851" ht="14.25" customHeight="1">
      <c r="A851" s="1"/>
      <c r="B851" s="1"/>
      <c r="C851" s="1"/>
      <c r="D851" s="1"/>
      <c r="E851" s="1"/>
      <c r="F851" s="1"/>
      <c r="G851" s="1"/>
      <c r="H851" s="1"/>
      <c r="I851" s="1"/>
      <c r="J851" s="1"/>
      <c r="K851" s="1"/>
      <c r="L851" s="1"/>
      <c r="M851" s="1"/>
      <c r="N851" s="1"/>
      <c r="O851" s="1"/>
      <c r="P851" s="1"/>
      <c r="Q851" s="3"/>
      <c r="R851" s="3"/>
      <c r="S851" s="3"/>
      <c r="T851" s="3"/>
      <c r="U851" s="3"/>
      <c r="V851" s="3"/>
      <c r="W851" s="3"/>
      <c r="X851" s="3"/>
      <c r="Y851" s="3"/>
      <c r="Z851" s="3"/>
    </row>
    <row r="852" ht="14.25" customHeight="1">
      <c r="A852" s="1"/>
      <c r="B852" s="1"/>
      <c r="C852" s="1"/>
      <c r="D852" s="1"/>
      <c r="E852" s="1"/>
      <c r="F852" s="1"/>
      <c r="G852" s="1"/>
      <c r="H852" s="1"/>
      <c r="I852" s="1"/>
      <c r="J852" s="1"/>
      <c r="K852" s="1"/>
      <c r="L852" s="1"/>
      <c r="M852" s="1"/>
      <c r="N852" s="1"/>
      <c r="O852" s="1"/>
      <c r="P852" s="1"/>
      <c r="Q852" s="3"/>
      <c r="R852" s="3"/>
      <c r="S852" s="3"/>
      <c r="T852" s="3"/>
      <c r="U852" s="3"/>
      <c r="V852" s="3"/>
      <c r="W852" s="3"/>
      <c r="X852" s="3"/>
      <c r="Y852" s="3"/>
      <c r="Z852" s="3"/>
    </row>
    <row r="853" ht="14.25" customHeight="1">
      <c r="A853" s="1"/>
      <c r="B853" s="1"/>
      <c r="C853" s="1"/>
      <c r="D853" s="1"/>
      <c r="E853" s="1"/>
      <c r="F853" s="1"/>
      <c r="G853" s="1"/>
      <c r="H853" s="1"/>
      <c r="I853" s="1"/>
      <c r="J853" s="1"/>
      <c r="K853" s="1"/>
      <c r="L853" s="1"/>
      <c r="M853" s="1"/>
      <c r="N853" s="1"/>
      <c r="O853" s="1"/>
      <c r="P853" s="1"/>
      <c r="Q853" s="3"/>
      <c r="R853" s="3"/>
      <c r="S853" s="3"/>
      <c r="T853" s="3"/>
      <c r="U853" s="3"/>
      <c r="V853" s="3"/>
      <c r="W853" s="3"/>
      <c r="X853" s="3"/>
      <c r="Y853" s="3"/>
      <c r="Z853" s="3"/>
    </row>
    <row r="854" ht="14.25" customHeight="1">
      <c r="A854" s="1"/>
      <c r="B854" s="1"/>
      <c r="C854" s="1"/>
      <c r="D854" s="1"/>
      <c r="E854" s="1"/>
      <c r="F854" s="1"/>
      <c r="G854" s="1"/>
      <c r="H854" s="1"/>
      <c r="I854" s="1"/>
      <c r="J854" s="1"/>
      <c r="K854" s="1"/>
      <c r="L854" s="1"/>
      <c r="M854" s="1"/>
      <c r="N854" s="1"/>
      <c r="O854" s="1"/>
      <c r="P854" s="1"/>
      <c r="Q854" s="3"/>
      <c r="R854" s="3"/>
      <c r="S854" s="3"/>
      <c r="T854" s="3"/>
      <c r="U854" s="3"/>
      <c r="V854" s="3"/>
      <c r="W854" s="3"/>
      <c r="X854" s="3"/>
      <c r="Y854" s="3"/>
      <c r="Z854" s="3"/>
    </row>
    <row r="855" ht="14.25" customHeight="1">
      <c r="A855" s="1"/>
      <c r="B855" s="1"/>
      <c r="C855" s="1"/>
      <c r="D855" s="1"/>
      <c r="E855" s="1"/>
      <c r="F855" s="1"/>
      <c r="G855" s="1"/>
      <c r="H855" s="1"/>
      <c r="I855" s="1"/>
      <c r="J855" s="1"/>
      <c r="K855" s="1"/>
      <c r="L855" s="1"/>
      <c r="M855" s="1"/>
      <c r="N855" s="1"/>
      <c r="O855" s="1"/>
      <c r="P855" s="1"/>
      <c r="Q855" s="3"/>
      <c r="R855" s="3"/>
      <c r="S855" s="3"/>
      <c r="T855" s="3"/>
      <c r="U855" s="3"/>
      <c r="V855" s="3"/>
      <c r="W855" s="3"/>
      <c r="X855" s="3"/>
      <c r="Y855" s="3"/>
      <c r="Z855" s="3"/>
    </row>
    <row r="856" ht="14.25" customHeight="1">
      <c r="A856" s="1"/>
      <c r="B856" s="1"/>
      <c r="C856" s="1"/>
      <c r="D856" s="1"/>
      <c r="E856" s="1"/>
      <c r="F856" s="1"/>
      <c r="G856" s="1"/>
      <c r="H856" s="1"/>
      <c r="I856" s="1"/>
      <c r="J856" s="1"/>
      <c r="K856" s="1"/>
      <c r="L856" s="1"/>
      <c r="M856" s="1"/>
      <c r="N856" s="1"/>
      <c r="O856" s="1"/>
      <c r="P856" s="1"/>
      <c r="Q856" s="3"/>
      <c r="R856" s="3"/>
      <c r="S856" s="3"/>
      <c r="T856" s="3"/>
      <c r="U856" s="3"/>
      <c r="V856" s="3"/>
      <c r="W856" s="3"/>
      <c r="X856" s="3"/>
      <c r="Y856" s="3"/>
      <c r="Z856" s="3"/>
    </row>
    <row r="857" ht="14.25" customHeight="1">
      <c r="A857" s="1"/>
      <c r="B857" s="1"/>
      <c r="C857" s="1"/>
      <c r="D857" s="1"/>
      <c r="E857" s="1"/>
      <c r="F857" s="1"/>
      <c r="G857" s="1"/>
      <c r="H857" s="1"/>
      <c r="I857" s="1"/>
      <c r="J857" s="1"/>
      <c r="K857" s="1"/>
      <c r="L857" s="1"/>
      <c r="M857" s="1"/>
      <c r="N857" s="1"/>
      <c r="O857" s="1"/>
      <c r="P857" s="1"/>
      <c r="Q857" s="3"/>
      <c r="R857" s="3"/>
      <c r="S857" s="3"/>
      <c r="T857" s="3"/>
      <c r="U857" s="3"/>
      <c r="V857" s="3"/>
      <c r="W857" s="3"/>
      <c r="X857" s="3"/>
      <c r="Y857" s="3"/>
      <c r="Z857" s="3"/>
    </row>
    <row r="858" ht="14.25" customHeight="1">
      <c r="A858" s="1"/>
      <c r="B858" s="1"/>
      <c r="C858" s="1"/>
      <c r="D858" s="1"/>
      <c r="E858" s="1"/>
      <c r="F858" s="1"/>
      <c r="G858" s="1"/>
      <c r="H858" s="1"/>
      <c r="I858" s="1"/>
      <c r="J858" s="1"/>
      <c r="K858" s="1"/>
      <c r="L858" s="1"/>
      <c r="M858" s="1"/>
      <c r="N858" s="1"/>
      <c r="O858" s="1"/>
      <c r="P858" s="1"/>
      <c r="Q858" s="3"/>
      <c r="R858" s="3"/>
      <c r="S858" s="3"/>
      <c r="T858" s="3"/>
      <c r="U858" s="3"/>
      <c r="V858" s="3"/>
      <c r="W858" s="3"/>
      <c r="X858" s="3"/>
      <c r="Y858" s="3"/>
      <c r="Z858" s="3"/>
    </row>
    <row r="859" ht="14.25" customHeight="1">
      <c r="A859" s="1"/>
      <c r="B859" s="1"/>
      <c r="C859" s="1"/>
      <c r="D859" s="1"/>
      <c r="E859" s="1"/>
      <c r="F859" s="1"/>
      <c r="G859" s="1"/>
      <c r="H859" s="1"/>
      <c r="I859" s="1"/>
      <c r="J859" s="1"/>
      <c r="K859" s="1"/>
      <c r="L859" s="1"/>
      <c r="M859" s="1"/>
      <c r="N859" s="1"/>
      <c r="O859" s="1"/>
      <c r="P859" s="1"/>
      <c r="Q859" s="3"/>
      <c r="R859" s="3"/>
      <c r="S859" s="3"/>
      <c r="T859" s="3"/>
      <c r="U859" s="3"/>
      <c r="V859" s="3"/>
      <c r="W859" s="3"/>
      <c r="X859" s="3"/>
      <c r="Y859" s="3"/>
      <c r="Z859" s="3"/>
    </row>
    <row r="860" ht="14.25" customHeight="1">
      <c r="A860" s="1"/>
      <c r="B860" s="1"/>
      <c r="C860" s="1"/>
      <c r="D860" s="1"/>
      <c r="E860" s="1"/>
      <c r="F860" s="1"/>
      <c r="G860" s="1"/>
      <c r="H860" s="1"/>
      <c r="I860" s="1"/>
      <c r="J860" s="1"/>
      <c r="K860" s="1"/>
      <c r="L860" s="1"/>
      <c r="M860" s="1"/>
      <c r="N860" s="1"/>
      <c r="O860" s="1"/>
      <c r="P860" s="1"/>
      <c r="Q860" s="3"/>
      <c r="R860" s="3"/>
      <c r="S860" s="3"/>
      <c r="T860" s="3"/>
      <c r="U860" s="3"/>
      <c r="V860" s="3"/>
      <c r="W860" s="3"/>
      <c r="X860" s="3"/>
      <c r="Y860" s="3"/>
      <c r="Z860" s="3"/>
    </row>
    <row r="861" ht="14.25" customHeight="1">
      <c r="A861" s="1"/>
      <c r="B861" s="1"/>
      <c r="C861" s="1"/>
      <c r="D861" s="1"/>
      <c r="E861" s="1"/>
      <c r="F861" s="1"/>
      <c r="G861" s="1"/>
      <c r="H861" s="1"/>
      <c r="I861" s="1"/>
      <c r="J861" s="1"/>
      <c r="K861" s="1"/>
      <c r="L861" s="1"/>
      <c r="M861" s="1"/>
      <c r="N861" s="1"/>
      <c r="O861" s="1"/>
      <c r="P861" s="1"/>
      <c r="Q861" s="3"/>
      <c r="R861" s="3"/>
      <c r="S861" s="3"/>
      <c r="T861" s="3"/>
      <c r="U861" s="3"/>
      <c r="V861" s="3"/>
      <c r="W861" s="3"/>
      <c r="X861" s="3"/>
      <c r="Y861" s="3"/>
      <c r="Z861" s="3"/>
    </row>
    <row r="862" ht="14.25" customHeight="1">
      <c r="A862" s="1"/>
      <c r="B862" s="1"/>
      <c r="C862" s="1"/>
      <c r="D862" s="1"/>
      <c r="E862" s="1"/>
      <c r="F862" s="1"/>
      <c r="G862" s="1"/>
      <c r="H862" s="1"/>
      <c r="I862" s="1"/>
      <c r="J862" s="1"/>
      <c r="K862" s="1"/>
      <c r="L862" s="1"/>
      <c r="M862" s="1"/>
      <c r="N862" s="1"/>
      <c r="O862" s="1"/>
      <c r="P862" s="1"/>
      <c r="Q862" s="3"/>
      <c r="R862" s="3"/>
      <c r="S862" s="3"/>
      <c r="T862" s="3"/>
      <c r="U862" s="3"/>
      <c r="V862" s="3"/>
      <c r="W862" s="3"/>
      <c r="X862" s="3"/>
      <c r="Y862" s="3"/>
      <c r="Z862" s="3"/>
    </row>
    <row r="863" ht="14.25" customHeight="1">
      <c r="A863" s="1"/>
      <c r="B863" s="1"/>
      <c r="C863" s="1"/>
      <c r="D863" s="1"/>
      <c r="E863" s="1"/>
      <c r="F863" s="1"/>
      <c r="G863" s="1"/>
      <c r="H863" s="1"/>
      <c r="I863" s="1"/>
      <c r="J863" s="1"/>
      <c r="K863" s="1"/>
      <c r="L863" s="1"/>
      <c r="M863" s="1"/>
      <c r="N863" s="1"/>
      <c r="O863" s="1"/>
      <c r="P863" s="1"/>
      <c r="Q863" s="3"/>
      <c r="R863" s="3"/>
      <c r="S863" s="3"/>
      <c r="T863" s="3"/>
      <c r="U863" s="3"/>
      <c r="V863" s="3"/>
      <c r="W863" s="3"/>
      <c r="X863" s="3"/>
      <c r="Y863" s="3"/>
      <c r="Z863" s="3"/>
    </row>
    <row r="864" ht="14.25" customHeight="1">
      <c r="A864" s="1"/>
      <c r="B864" s="1"/>
      <c r="C864" s="1"/>
      <c r="D864" s="1"/>
      <c r="E864" s="1"/>
      <c r="F864" s="1"/>
      <c r="G864" s="1"/>
      <c r="H864" s="1"/>
      <c r="I864" s="1"/>
      <c r="J864" s="1"/>
      <c r="K864" s="1"/>
      <c r="L864" s="1"/>
      <c r="M864" s="1"/>
      <c r="N864" s="1"/>
      <c r="O864" s="1"/>
      <c r="P864" s="1"/>
      <c r="Q864" s="3"/>
      <c r="R864" s="3"/>
      <c r="S864" s="3"/>
      <c r="T864" s="3"/>
      <c r="U864" s="3"/>
      <c r="V864" s="3"/>
      <c r="W864" s="3"/>
      <c r="X864" s="3"/>
      <c r="Y864" s="3"/>
      <c r="Z864" s="3"/>
    </row>
    <row r="865" ht="14.25" customHeight="1">
      <c r="A865" s="1"/>
      <c r="B865" s="1"/>
      <c r="C865" s="1"/>
      <c r="D865" s="1"/>
      <c r="E865" s="1"/>
      <c r="F865" s="1"/>
      <c r="G865" s="1"/>
      <c r="H865" s="1"/>
      <c r="I865" s="1"/>
      <c r="J865" s="1"/>
      <c r="K865" s="1"/>
      <c r="L865" s="1"/>
      <c r="M865" s="1"/>
      <c r="N865" s="1"/>
      <c r="O865" s="1"/>
      <c r="P865" s="1"/>
      <c r="Q865" s="3"/>
      <c r="R865" s="3"/>
      <c r="S865" s="3"/>
      <c r="T865" s="3"/>
      <c r="U865" s="3"/>
      <c r="V865" s="3"/>
      <c r="W865" s="3"/>
      <c r="X865" s="3"/>
      <c r="Y865" s="3"/>
      <c r="Z865" s="3"/>
    </row>
    <row r="866" ht="14.25" customHeight="1">
      <c r="A866" s="1"/>
      <c r="B866" s="1"/>
      <c r="C866" s="1"/>
      <c r="D866" s="1"/>
      <c r="E866" s="1"/>
      <c r="F866" s="1"/>
      <c r="G866" s="1"/>
      <c r="H866" s="1"/>
      <c r="I866" s="1"/>
      <c r="J866" s="1"/>
      <c r="K866" s="1"/>
      <c r="L866" s="1"/>
      <c r="M866" s="1"/>
      <c r="N866" s="1"/>
      <c r="O866" s="1"/>
      <c r="P866" s="1"/>
      <c r="Q866" s="3"/>
      <c r="R866" s="3"/>
      <c r="S866" s="3"/>
      <c r="T866" s="3"/>
      <c r="U866" s="3"/>
      <c r="V866" s="3"/>
      <c r="W866" s="3"/>
      <c r="X866" s="3"/>
      <c r="Y866" s="3"/>
      <c r="Z866" s="3"/>
    </row>
    <row r="867" ht="14.25" customHeight="1">
      <c r="A867" s="1"/>
      <c r="B867" s="1"/>
      <c r="C867" s="1"/>
      <c r="D867" s="1"/>
      <c r="E867" s="1"/>
      <c r="F867" s="1"/>
      <c r="G867" s="1"/>
      <c r="H867" s="1"/>
      <c r="I867" s="1"/>
      <c r="J867" s="1"/>
      <c r="K867" s="1"/>
      <c r="L867" s="1"/>
      <c r="M867" s="1"/>
      <c r="N867" s="1"/>
      <c r="O867" s="1"/>
      <c r="P867" s="1"/>
      <c r="Q867" s="3"/>
      <c r="R867" s="3"/>
      <c r="S867" s="3"/>
      <c r="T867" s="3"/>
      <c r="U867" s="3"/>
      <c r="V867" s="3"/>
      <c r="W867" s="3"/>
      <c r="X867" s="3"/>
      <c r="Y867" s="3"/>
      <c r="Z867" s="3"/>
    </row>
    <row r="868" ht="14.25" customHeight="1">
      <c r="A868" s="1"/>
      <c r="B868" s="1"/>
      <c r="C868" s="1"/>
      <c r="D868" s="1"/>
      <c r="E868" s="1"/>
      <c r="F868" s="1"/>
      <c r="G868" s="1"/>
      <c r="H868" s="1"/>
      <c r="I868" s="1"/>
      <c r="J868" s="1"/>
      <c r="K868" s="1"/>
      <c r="L868" s="1"/>
      <c r="M868" s="1"/>
      <c r="N868" s="1"/>
      <c r="O868" s="1"/>
      <c r="P868" s="1"/>
      <c r="Q868" s="3"/>
      <c r="R868" s="3"/>
      <c r="S868" s="3"/>
      <c r="T868" s="3"/>
      <c r="U868" s="3"/>
      <c r="V868" s="3"/>
      <c r="W868" s="3"/>
      <c r="X868" s="3"/>
      <c r="Y868" s="3"/>
      <c r="Z868" s="3"/>
    </row>
    <row r="869" ht="14.25" customHeight="1">
      <c r="A869" s="1"/>
      <c r="B869" s="1"/>
      <c r="C869" s="1"/>
      <c r="D869" s="1"/>
      <c r="E869" s="1"/>
      <c r="F869" s="1"/>
      <c r="G869" s="1"/>
      <c r="H869" s="1"/>
      <c r="I869" s="1"/>
      <c r="J869" s="1"/>
      <c r="K869" s="1"/>
      <c r="L869" s="1"/>
      <c r="M869" s="1"/>
      <c r="N869" s="1"/>
      <c r="O869" s="1"/>
      <c r="P869" s="1"/>
      <c r="Q869" s="3"/>
      <c r="R869" s="3"/>
      <c r="S869" s="3"/>
      <c r="T869" s="3"/>
      <c r="U869" s="3"/>
      <c r="V869" s="3"/>
      <c r="W869" s="3"/>
      <c r="X869" s="3"/>
      <c r="Y869" s="3"/>
      <c r="Z869" s="3"/>
    </row>
    <row r="870" ht="14.25" customHeight="1">
      <c r="A870" s="1"/>
      <c r="B870" s="1"/>
      <c r="C870" s="1"/>
      <c r="D870" s="1"/>
      <c r="E870" s="1"/>
      <c r="F870" s="1"/>
      <c r="G870" s="1"/>
      <c r="H870" s="1"/>
      <c r="I870" s="1"/>
      <c r="J870" s="1"/>
      <c r="K870" s="1"/>
      <c r="L870" s="1"/>
      <c r="M870" s="1"/>
      <c r="N870" s="1"/>
      <c r="O870" s="1"/>
      <c r="P870" s="1"/>
      <c r="Q870" s="3"/>
      <c r="R870" s="3"/>
      <c r="S870" s="3"/>
      <c r="T870" s="3"/>
      <c r="U870" s="3"/>
      <c r="V870" s="3"/>
      <c r="W870" s="3"/>
      <c r="X870" s="3"/>
      <c r="Y870" s="3"/>
      <c r="Z870" s="3"/>
    </row>
    <row r="871" ht="14.25" customHeight="1">
      <c r="A871" s="1"/>
      <c r="B871" s="1"/>
      <c r="C871" s="1"/>
      <c r="D871" s="1"/>
      <c r="E871" s="1"/>
      <c r="F871" s="1"/>
      <c r="G871" s="1"/>
      <c r="H871" s="1"/>
      <c r="I871" s="1"/>
      <c r="J871" s="1"/>
      <c r="K871" s="1"/>
      <c r="L871" s="1"/>
      <c r="M871" s="1"/>
      <c r="N871" s="1"/>
      <c r="O871" s="1"/>
      <c r="P871" s="1"/>
      <c r="Q871" s="3"/>
      <c r="R871" s="3"/>
      <c r="S871" s="3"/>
      <c r="T871" s="3"/>
      <c r="U871" s="3"/>
      <c r="V871" s="3"/>
      <c r="W871" s="3"/>
      <c r="X871" s="3"/>
      <c r="Y871" s="3"/>
      <c r="Z871" s="3"/>
    </row>
    <row r="872" ht="14.25" customHeight="1">
      <c r="A872" s="1"/>
      <c r="B872" s="1"/>
      <c r="C872" s="1"/>
      <c r="D872" s="1"/>
      <c r="E872" s="1"/>
      <c r="F872" s="1"/>
      <c r="G872" s="1"/>
      <c r="H872" s="1"/>
      <c r="I872" s="1"/>
      <c r="J872" s="1"/>
      <c r="K872" s="1"/>
      <c r="L872" s="1"/>
      <c r="M872" s="1"/>
      <c r="N872" s="1"/>
      <c r="O872" s="1"/>
      <c r="P872" s="1"/>
      <c r="Q872" s="3"/>
      <c r="R872" s="3"/>
      <c r="S872" s="3"/>
      <c r="T872" s="3"/>
      <c r="U872" s="3"/>
      <c r="V872" s="3"/>
      <c r="W872" s="3"/>
      <c r="X872" s="3"/>
      <c r="Y872" s="3"/>
      <c r="Z872" s="3"/>
    </row>
    <row r="873" ht="14.25" customHeight="1">
      <c r="A873" s="1"/>
      <c r="B873" s="1"/>
      <c r="C873" s="1"/>
      <c r="D873" s="1"/>
      <c r="E873" s="1"/>
      <c r="F873" s="1"/>
      <c r="G873" s="1"/>
      <c r="H873" s="1"/>
      <c r="I873" s="1"/>
      <c r="J873" s="1"/>
      <c r="K873" s="1"/>
      <c r="L873" s="1"/>
      <c r="M873" s="1"/>
      <c r="N873" s="1"/>
      <c r="O873" s="1"/>
      <c r="P873" s="1"/>
      <c r="Q873" s="3"/>
      <c r="R873" s="3"/>
      <c r="S873" s="3"/>
      <c r="T873" s="3"/>
      <c r="U873" s="3"/>
      <c r="V873" s="3"/>
      <c r="W873" s="3"/>
      <c r="X873" s="3"/>
      <c r="Y873" s="3"/>
      <c r="Z873" s="3"/>
    </row>
    <row r="874" ht="14.25" customHeight="1">
      <c r="A874" s="1"/>
      <c r="B874" s="1"/>
      <c r="C874" s="1"/>
      <c r="D874" s="1"/>
      <c r="E874" s="1"/>
      <c r="F874" s="1"/>
      <c r="G874" s="1"/>
      <c r="H874" s="1"/>
      <c r="I874" s="1"/>
      <c r="J874" s="1"/>
      <c r="K874" s="1"/>
      <c r="L874" s="1"/>
      <c r="M874" s="1"/>
      <c r="N874" s="1"/>
      <c r="O874" s="1"/>
      <c r="P874" s="1"/>
      <c r="Q874" s="3"/>
      <c r="R874" s="3"/>
      <c r="S874" s="3"/>
      <c r="T874" s="3"/>
      <c r="U874" s="3"/>
      <c r="V874" s="3"/>
      <c r="W874" s="3"/>
      <c r="X874" s="3"/>
      <c r="Y874" s="3"/>
      <c r="Z874" s="3"/>
    </row>
    <row r="875" ht="14.25" customHeight="1">
      <c r="A875" s="1"/>
      <c r="B875" s="1"/>
      <c r="C875" s="1"/>
      <c r="D875" s="1"/>
      <c r="E875" s="1"/>
      <c r="F875" s="1"/>
      <c r="G875" s="1"/>
      <c r="H875" s="1"/>
      <c r="I875" s="1"/>
      <c r="J875" s="1"/>
      <c r="K875" s="1"/>
      <c r="L875" s="1"/>
      <c r="M875" s="1"/>
      <c r="N875" s="1"/>
      <c r="O875" s="1"/>
      <c r="P875" s="1"/>
      <c r="Q875" s="3"/>
      <c r="R875" s="3"/>
      <c r="S875" s="3"/>
      <c r="T875" s="3"/>
      <c r="U875" s="3"/>
      <c r="V875" s="3"/>
      <c r="W875" s="3"/>
      <c r="X875" s="3"/>
      <c r="Y875" s="3"/>
      <c r="Z875" s="3"/>
    </row>
    <row r="876" ht="14.25" customHeight="1">
      <c r="A876" s="1"/>
      <c r="B876" s="1"/>
      <c r="C876" s="1"/>
      <c r="D876" s="1"/>
      <c r="E876" s="1"/>
      <c r="F876" s="1"/>
      <c r="G876" s="1"/>
      <c r="H876" s="1"/>
      <c r="I876" s="1"/>
      <c r="J876" s="1"/>
      <c r="K876" s="1"/>
      <c r="L876" s="1"/>
      <c r="M876" s="1"/>
      <c r="N876" s="1"/>
      <c r="O876" s="1"/>
      <c r="P876" s="1"/>
      <c r="Q876" s="3"/>
      <c r="R876" s="3"/>
      <c r="S876" s="3"/>
      <c r="T876" s="3"/>
      <c r="U876" s="3"/>
      <c r="V876" s="3"/>
      <c r="W876" s="3"/>
      <c r="X876" s="3"/>
      <c r="Y876" s="3"/>
      <c r="Z876" s="3"/>
    </row>
    <row r="877" ht="14.25" customHeight="1">
      <c r="A877" s="1"/>
      <c r="B877" s="1"/>
      <c r="C877" s="1"/>
      <c r="D877" s="1"/>
      <c r="E877" s="1"/>
      <c r="F877" s="1"/>
      <c r="G877" s="1"/>
      <c r="H877" s="1"/>
      <c r="I877" s="1"/>
      <c r="J877" s="1"/>
      <c r="K877" s="1"/>
      <c r="L877" s="1"/>
      <c r="M877" s="1"/>
      <c r="N877" s="1"/>
      <c r="O877" s="1"/>
      <c r="P877" s="1"/>
      <c r="Q877" s="3"/>
      <c r="R877" s="3"/>
      <c r="S877" s="3"/>
      <c r="T877" s="3"/>
      <c r="U877" s="3"/>
      <c r="V877" s="3"/>
      <c r="W877" s="3"/>
      <c r="X877" s="3"/>
      <c r="Y877" s="3"/>
      <c r="Z877" s="3"/>
    </row>
    <row r="878" ht="14.25" customHeight="1">
      <c r="A878" s="1"/>
      <c r="B878" s="1"/>
      <c r="C878" s="1"/>
      <c r="D878" s="1"/>
      <c r="E878" s="1"/>
      <c r="F878" s="1"/>
      <c r="G878" s="1"/>
      <c r="H878" s="1"/>
      <c r="I878" s="1"/>
      <c r="J878" s="1"/>
      <c r="K878" s="1"/>
      <c r="L878" s="1"/>
      <c r="M878" s="1"/>
      <c r="N878" s="1"/>
      <c r="O878" s="1"/>
      <c r="P878" s="1"/>
      <c r="Q878" s="3"/>
      <c r="R878" s="3"/>
      <c r="S878" s="3"/>
      <c r="T878" s="3"/>
      <c r="U878" s="3"/>
      <c r="V878" s="3"/>
      <c r="W878" s="3"/>
      <c r="X878" s="3"/>
      <c r="Y878" s="3"/>
      <c r="Z878" s="3"/>
    </row>
    <row r="879" ht="14.25" customHeight="1">
      <c r="A879" s="1"/>
      <c r="B879" s="1"/>
      <c r="C879" s="1"/>
      <c r="D879" s="1"/>
      <c r="E879" s="1"/>
      <c r="F879" s="1"/>
      <c r="G879" s="1"/>
      <c r="H879" s="1"/>
      <c r="I879" s="1"/>
      <c r="J879" s="1"/>
      <c r="K879" s="1"/>
      <c r="L879" s="1"/>
      <c r="M879" s="1"/>
      <c r="N879" s="1"/>
      <c r="O879" s="1"/>
      <c r="P879" s="1"/>
      <c r="Q879" s="3"/>
      <c r="R879" s="3"/>
      <c r="S879" s="3"/>
      <c r="T879" s="3"/>
      <c r="U879" s="3"/>
      <c r="V879" s="3"/>
      <c r="W879" s="3"/>
      <c r="X879" s="3"/>
      <c r="Y879" s="3"/>
      <c r="Z879" s="3"/>
    </row>
    <row r="880" ht="14.25" customHeight="1">
      <c r="A880" s="1"/>
      <c r="B880" s="1"/>
      <c r="C880" s="1"/>
      <c r="D880" s="1"/>
      <c r="E880" s="1"/>
      <c r="F880" s="1"/>
      <c r="G880" s="1"/>
      <c r="H880" s="1"/>
      <c r="I880" s="1"/>
      <c r="J880" s="1"/>
      <c r="K880" s="1"/>
      <c r="L880" s="1"/>
      <c r="M880" s="1"/>
      <c r="N880" s="1"/>
      <c r="O880" s="1"/>
      <c r="P880" s="1"/>
      <c r="Q880" s="3"/>
      <c r="R880" s="3"/>
      <c r="S880" s="3"/>
      <c r="T880" s="3"/>
      <c r="U880" s="3"/>
      <c r="V880" s="3"/>
      <c r="W880" s="3"/>
      <c r="X880" s="3"/>
      <c r="Y880" s="3"/>
      <c r="Z880" s="3"/>
    </row>
    <row r="881" ht="14.25" customHeight="1">
      <c r="A881" s="1"/>
      <c r="B881" s="1"/>
      <c r="C881" s="1"/>
      <c r="D881" s="1"/>
      <c r="E881" s="1"/>
      <c r="F881" s="1"/>
      <c r="G881" s="1"/>
      <c r="H881" s="1"/>
      <c r="I881" s="1"/>
      <c r="J881" s="1"/>
      <c r="K881" s="1"/>
      <c r="L881" s="1"/>
      <c r="M881" s="1"/>
      <c r="N881" s="1"/>
      <c r="O881" s="1"/>
      <c r="P881" s="1"/>
      <c r="Q881" s="3"/>
      <c r="R881" s="3"/>
      <c r="S881" s="3"/>
      <c r="T881" s="3"/>
      <c r="U881" s="3"/>
      <c r="V881" s="3"/>
      <c r="W881" s="3"/>
      <c r="X881" s="3"/>
      <c r="Y881" s="3"/>
      <c r="Z881" s="3"/>
    </row>
    <row r="882" ht="14.25" customHeight="1">
      <c r="A882" s="1"/>
      <c r="B882" s="1"/>
      <c r="C882" s="1"/>
      <c r="D882" s="1"/>
      <c r="E882" s="1"/>
      <c r="F882" s="1"/>
      <c r="G882" s="1"/>
      <c r="H882" s="1"/>
      <c r="I882" s="1"/>
      <c r="J882" s="1"/>
      <c r="K882" s="1"/>
      <c r="L882" s="1"/>
      <c r="M882" s="1"/>
      <c r="N882" s="1"/>
      <c r="O882" s="1"/>
      <c r="P882" s="1"/>
      <c r="Q882" s="3"/>
      <c r="R882" s="3"/>
      <c r="S882" s="3"/>
      <c r="T882" s="3"/>
      <c r="U882" s="3"/>
      <c r="V882" s="3"/>
      <c r="W882" s="3"/>
      <c r="X882" s="3"/>
      <c r="Y882" s="3"/>
      <c r="Z882" s="3"/>
    </row>
    <row r="883" ht="14.25" customHeight="1">
      <c r="A883" s="1"/>
      <c r="B883" s="1"/>
      <c r="C883" s="1"/>
      <c r="D883" s="1"/>
      <c r="E883" s="1"/>
      <c r="F883" s="1"/>
      <c r="G883" s="1"/>
      <c r="H883" s="1"/>
      <c r="I883" s="1"/>
      <c r="J883" s="1"/>
      <c r="K883" s="1"/>
      <c r="L883" s="1"/>
      <c r="M883" s="1"/>
      <c r="N883" s="1"/>
      <c r="O883" s="1"/>
      <c r="P883" s="1"/>
      <c r="Q883" s="3"/>
      <c r="R883" s="3"/>
      <c r="S883" s="3"/>
      <c r="T883" s="3"/>
      <c r="U883" s="3"/>
      <c r="V883" s="3"/>
      <c r="W883" s="3"/>
      <c r="X883" s="3"/>
      <c r="Y883" s="3"/>
      <c r="Z883" s="3"/>
    </row>
    <row r="884" ht="14.25" customHeight="1">
      <c r="A884" s="1"/>
      <c r="B884" s="1"/>
      <c r="C884" s="1"/>
      <c r="D884" s="1"/>
      <c r="E884" s="1"/>
      <c r="F884" s="1"/>
      <c r="G884" s="1"/>
      <c r="H884" s="1"/>
      <c r="I884" s="1"/>
      <c r="J884" s="1"/>
      <c r="K884" s="1"/>
      <c r="L884" s="1"/>
      <c r="M884" s="1"/>
      <c r="N884" s="1"/>
      <c r="O884" s="1"/>
      <c r="P884" s="1"/>
      <c r="Q884" s="3"/>
      <c r="R884" s="3"/>
      <c r="S884" s="3"/>
      <c r="T884" s="3"/>
      <c r="U884" s="3"/>
      <c r="V884" s="3"/>
      <c r="W884" s="3"/>
      <c r="X884" s="3"/>
      <c r="Y884" s="3"/>
      <c r="Z884" s="3"/>
    </row>
    <row r="885" ht="14.25" customHeight="1">
      <c r="A885" s="1"/>
      <c r="B885" s="1"/>
      <c r="C885" s="1"/>
      <c r="D885" s="1"/>
      <c r="E885" s="1"/>
      <c r="F885" s="1"/>
      <c r="G885" s="1"/>
      <c r="H885" s="1"/>
      <c r="I885" s="1"/>
      <c r="J885" s="1"/>
      <c r="K885" s="1"/>
      <c r="L885" s="1"/>
      <c r="M885" s="1"/>
      <c r="N885" s="1"/>
      <c r="O885" s="1"/>
      <c r="P885" s="1"/>
      <c r="Q885" s="3"/>
      <c r="R885" s="3"/>
      <c r="S885" s="3"/>
      <c r="T885" s="3"/>
      <c r="U885" s="3"/>
      <c r="V885" s="3"/>
      <c r="W885" s="3"/>
      <c r="X885" s="3"/>
      <c r="Y885" s="3"/>
      <c r="Z885" s="3"/>
    </row>
    <row r="886" ht="14.25" customHeight="1">
      <c r="A886" s="1"/>
      <c r="B886" s="1"/>
      <c r="C886" s="1"/>
      <c r="D886" s="1"/>
      <c r="E886" s="1"/>
      <c r="F886" s="1"/>
      <c r="G886" s="1"/>
      <c r="H886" s="1"/>
      <c r="I886" s="1"/>
      <c r="J886" s="1"/>
      <c r="K886" s="1"/>
      <c r="L886" s="1"/>
      <c r="M886" s="1"/>
      <c r="N886" s="1"/>
      <c r="O886" s="1"/>
      <c r="P886" s="1"/>
      <c r="Q886" s="3"/>
      <c r="R886" s="3"/>
      <c r="S886" s="3"/>
      <c r="T886" s="3"/>
      <c r="U886" s="3"/>
      <c r="V886" s="3"/>
      <c r="W886" s="3"/>
      <c r="X886" s="3"/>
      <c r="Y886" s="3"/>
      <c r="Z886" s="3"/>
    </row>
    <row r="887" ht="14.25" customHeight="1">
      <c r="A887" s="1"/>
      <c r="B887" s="1"/>
      <c r="C887" s="1"/>
      <c r="D887" s="1"/>
      <c r="E887" s="1"/>
      <c r="F887" s="1"/>
      <c r="G887" s="1"/>
      <c r="H887" s="1"/>
      <c r="I887" s="1"/>
      <c r="J887" s="1"/>
      <c r="K887" s="1"/>
      <c r="L887" s="1"/>
      <c r="M887" s="1"/>
      <c r="N887" s="1"/>
      <c r="O887" s="1"/>
      <c r="P887" s="1"/>
      <c r="Q887" s="3"/>
      <c r="R887" s="3"/>
      <c r="S887" s="3"/>
      <c r="T887" s="3"/>
      <c r="U887" s="3"/>
      <c r="V887" s="3"/>
      <c r="W887" s="3"/>
      <c r="X887" s="3"/>
      <c r="Y887" s="3"/>
      <c r="Z887" s="3"/>
    </row>
    <row r="888" ht="14.25" customHeight="1">
      <c r="A888" s="1"/>
      <c r="B888" s="1"/>
      <c r="C888" s="1"/>
      <c r="D888" s="1"/>
      <c r="E888" s="1"/>
      <c r="F888" s="1"/>
      <c r="G888" s="1"/>
      <c r="H888" s="1"/>
      <c r="I888" s="1"/>
      <c r="J888" s="1"/>
      <c r="K888" s="1"/>
      <c r="L888" s="1"/>
      <c r="M888" s="1"/>
      <c r="N888" s="1"/>
      <c r="O888" s="1"/>
      <c r="P888" s="1"/>
      <c r="Q888" s="3"/>
      <c r="R888" s="3"/>
      <c r="S888" s="3"/>
      <c r="T888" s="3"/>
      <c r="U888" s="3"/>
      <c r="V888" s="3"/>
      <c r="W888" s="3"/>
      <c r="X888" s="3"/>
      <c r="Y888" s="3"/>
      <c r="Z888" s="3"/>
    </row>
    <row r="889" ht="14.25" customHeight="1">
      <c r="A889" s="1"/>
      <c r="B889" s="1"/>
      <c r="C889" s="1"/>
      <c r="D889" s="1"/>
      <c r="E889" s="1"/>
      <c r="F889" s="1"/>
      <c r="G889" s="1"/>
      <c r="H889" s="1"/>
      <c r="I889" s="1"/>
      <c r="J889" s="1"/>
      <c r="K889" s="1"/>
      <c r="L889" s="1"/>
      <c r="M889" s="1"/>
      <c r="N889" s="1"/>
      <c r="O889" s="1"/>
      <c r="P889" s="1"/>
      <c r="Q889" s="3"/>
      <c r="R889" s="3"/>
      <c r="S889" s="3"/>
      <c r="T889" s="3"/>
      <c r="U889" s="3"/>
      <c r="V889" s="3"/>
      <c r="W889" s="3"/>
      <c r="X889" s="3"/>
      <c r="Y889" s="3"/>
      <c r="Z889" s="3"/>
    </row>
    <row r="890" ht="14.25" customHeight="1">
      <c r="A890" s="1"/>
      <c r="B890" s="1"/>
      <c r="C890" s="1"/>
      <c r="D890" s="1"/>
      <c r="E890" s="1"/>
      <c r="F890" s="1"/>
      <c r="G890" s="1"/>
      <c r="H890" s="1"/>
      <c r="I890" s="1"/>
      <c r="J890" s="1"/>
      <c r="K890" s="1"/>
      <c r="L890" s="1"/>
      <c r="M890" s="1"/>
      <c r="N890" s="1"/>
      <c r="O890" s="1"/>
      <c r="P890" s="1"/>
      <c r="Q890" s="3"/>
      <c r="R890" s="3"/>
      <c r="S890" s="3"/>
      <c r="T890" s="3"/>
      <c r="U890" s="3"/>
      <c r="V890" s="3"/>
      <c r="W890" s="3"/>
      <c r="X890" s="3"/>
      <c r="Y890" s="3"/>
      <c r="Z890" s="3"/>
    </row>
    <row r="891" ht="14.25" customHeight="1">
      <c r="A891" s="1"/>
      <c r="B891" s="1"/>
      <c r="C891" s="1"/>
      <c r="D891" s="1"/>
      <c r="E891" s="1"/>
      <c r="F891" s="1"/>
      <c r="G891" s="1"/>
      <c r="H891" s="1"/>
      <c r="I891" s="1"/>
      <c r="J891" s="1"/>
      <c r="K891" s="1"/>
      <c r="L891" s="1"/>
      <c r="M891" s="1"/>
      <c r="N891" s="1"/>
      <c r="O891" s="1"/>
      <c r="P891" s="1"/>
      <c r="Q891" s="3"/>
      <c r="R891" s="3"/>
      <c r="S891" s="3"/>
      <c r="T891" s="3"/>
      <c r="U891" s="3"/>
      <c r="V891" s="3"/>
      <c r="W891" s="3"/>
      <c r="X891" s="3"/>
      <c r="Y891" s="3"/>
      <c r="Z891" s="3"/>
    </row>
    <row r="892" ht="14.25" customHeight="1">
      <c r="A892" s="1"/>
      <c r="B892" s="1"/>
      <c r="C892" s="1"/>
      <c r="D892" s="1"/>
      <c r="E892" s="1"/>
      <c r="F892" s="1"/>
      <c r="G892" s="1"/>
      <c r="H892" s="1"/>
      <c r="I892" s="1"/>
      <c r="J892" s="1"/>
      <c r="K892" s="1"/>
      <c r="L892" s="1"/>
      <c r="M892" s="1"/>
      <c r="N892" s="1"/>
      <c r="O892" s="1"/>
      <c r="P892" s="1"/>
      <c r="Q892" s="3"/>
      <c r="R892" s="3"/>
      <c r="S892" s="3"/>
      <c r="T892" s="3"/>
      <c r="U892" s="3"/>
      <c r="V892" s="3"/>
      <c r="W892" s="3"/>
      <c r="X892" s="3"/>
      <c r="Y892" s="3"/>
      <c r="Z892" s="3"/>
    </row>
    <row r="893" ht="14.25" customHeight="1">
      <c r="A893" s="1"/>
      <c r="B893" s="1"/>
      <c r="C893" s="1"/>
      <c r="D893" s="1"/>
      <c r="E893" s="1"/>
      <c r="F893" s="1"/>
      <c r="G893" s="1"/>
      <c r="H893" s="1"/>
      <c r="I893" s="1"/>
      <c r="J893" s="1"/>
      <c r="K893" s="1"/>
      <c r="L893" s="1"/>
      <c r="M893" s="1"/>
      <c r="N893" s="1"/>
      <c r="O893" s="1"/>
      <c r="P893" s="1"/>
      <c r="Q893" s="3"/>
      <c r="R893" s="3"/>
      <c r="S893" s="3"/>
      <c r="T893" s="3"/>
      <c r="U893" s="3"/>
      <c r="V893" s="3"/>
      <c r="W893" s="3"/>
      <c r="X893" s="3"/>
      <c r="Y893" s="3"/>
      <c r="Z893" s="3"/>
    </row>
    <row r="894" ht="14.25" customHeight="1">
      <c r="A894" s="1"/>
      <c r="B894" s="1"/>
      <c r="C894" s="1"/>
      <c r="D894" s="1"/>
      <c r="E894" s="1"/>
      <c r="F894" s="1"/>
      <c r="G894" s="1"/>
      <c r="H894" s="1"/>
      <c r="I894" s="1"/>
      <c r="J894" s="1"/>
      <c r="K894" s="1"/>
      <c r="L894" s="1"/>
      <c r="M894" s="1"/>
      <c r="N894" s="1"/>
      <c r="O894" s="1"/>
      <c r="P894" s="1"/>
      <c r="Q894" s="3"/>
      <c r="R894" s="3"/>
      <c r="S894" s="3"/>
      <c r="T894" s="3"/>
      <c r="U894" s="3"/>
      <c r="V894" s="3"/>
      <c r="W894" s="3"/>
      <c r="X894" s="3"/>
      <c r="Y894" s="3"/>
      <c r="Z894" s="3"/>
    </row>
    <row r="895" ht="14.25" customHeight="1">
      <c r="A895" s="1"/>
      <c r="B895" s="1"/>
      <c r="C895" s="1"/>
      <c r="D895" s="1"/>
      <c r="E895" s="1"/>
      <c r="F895" s="1"/>
      <c r="G895" s="1"/>
      <c r="H895" s="1"/>
      <c r="I895" s="1"/>
      <c r="J895" s="1"/>
      <c r="K895" s="1"/>
      <c r="L895" s="1"/>
      <c r="M895" s="1"/>
      <c r="N895" s="1"/>
      <c r="O895" s="1"/>
      <c r="P895" s="1"/>
      <c r="Q895" s="3"/>
      <c r="R895" s="3"/>
      <c r="S895" s="3"/>
      <c r="T895" s="3"/>
      <c r="U895" s="3"/>
      <c r="V895" s="3"/>
      <c r="W895" s="3"/>
      <c r="X895" s="3"/>
      <c r="Y895" s="3"/>
      <c r="Z895" s="3"/>
    </row>
    <row r="896" ht="14.25" customHeight="1">
      <c r="A896" s="1"/>
      <c r="B896" s="1"/>
      <c r="C896" s="1"/>
      <c r="D896" s="1"/>
      <c r="E896" s="1"/>
      <c r="F896" s="1"/>
      <c r="G896" s="1"/>
      <c r="H896" s="1"/>
      <c r="I896" s="1"/>
      <c r="J896" s="1"/>
      <c r="K896" s="1"/>
      <c r="L896" s="1"/>
      <c r="M896" s="1"/>
      <c r="N896" s="1"/>
      <c r="O896" s="1"/>
      <c r="P896" s="1"/>
      <c r="Q896" s="3"/>
      <c r="R896" s="3"/>
      <c r="S896" s="3"/>
      <c r="T896" s="3"/>
      <c r="U896" s="3"/>
      <c r="V896" s="3"/>
      <c r="W896" s="3"/>
      <c r="X896" s="3"/>
      <c r="Y896" s="3"/>
      <c r="Z896" s="3"/>
    </row>
    <row r="897" ht="14.25" customHeight="1">
      <c r="A897" s="1"/>
      <c r="B897" s="1"/>
      <c r="C897" s="1"/>
      <c r="D897" s="1"/>
      <c r="E897" s="1"/>
      <c r="F897" s="1"/>
      <c r="G897" s="1"/>
      <c r="H897" s="1"/>
      <c r="I897" s="1"/>
      <c r="J897" s="1"/>
      <c r="K897" s="1"/>
      <c r="L897" s="1"/>
      <c r="M897" s="1"/>
      <c r="N897" s="1"/>
      <c r="O897" s="1"/>
      <c r="P897" s="1"/>
      <c r="Q897" s="3"/>
      <c r="R897" s="3"/>
      <c r="S897" s="3"/>
      <c r="T897" s="3"/>
      <c r="U897" s="3"/>
      <c r="V897" s="3"/>
      <c r="W897" s="3"/>
      <c r="X897" s="3"/>
      <c r="Y897" s="3"/>
      <c r="Z897" s="3"/>
    </row>
    <row r="898" ht="14.25" customHeight="1">
      <c r="A898" s="1"/>
      <c r="B898" s="1"/>
      <c r="C898" s="1"/>
      <c r="D898" s="1"/>
      <c r="E898" s="1"/>
      <c r="F898" s="1"/>
      <c r="G898" s="1"/>
      <c r="H898" s="1"/>
      <c r="I898" s="1"/>
      <c r="J898" s="1"/>
      <c r="K898" s="1"/>
      <c r="L898" s="1"/>
      <c r="M898" s="1"/>
      <c r="N898" s="1"/>
      <c r="O898" s="1"/>
      <c r="P898" s="1"/>
      <c r="Q898" s="3"/>
      <c r="R898" s="3"/>
      <c r="S898" s="3"/>
      <c r="T898" s="3"/>
      <c r="U898" s="3"/>
      <c r="V898" s="3"/>
      <c r="W898" s="3"/>
      <c r="X898" s="3"/>
      <c r="Y898" s="3"/>
      <c r="Z898" s="3"/>
    </row>
    <row r="899" ht="14.25" customHeight="1">
      <c r="A899" s="1"/>
      <c r="B899" s="1"/>
      <c r="C899" s="1"/>
      <c r="D899" s="1"/>
      <c r="E899" s="1"/>
      <c r="F899" s="1"/>
      <c r="G899" s="1"/>
      <c r="H899" s="1"/>
      <c r="I899" s="1"/>
      <c r="J899" s="1"/>
      <c r="K899" s="1"/>
      <c r="L899" s="1"/>
      <c r="M899" s="1"/>
      <c r="N899" s="1"/>
      <c r="O899" s="1"/>
      <c r="P899" s="1"/>
      <c r="Q899" s="3"/>
      <c r="R899" s="3"/>
      <c r="S899" s="3"/>
      <c r="T899" s="3"/>
      <c r="U899" s="3"/>
      <c r="V899" s="3"/>
      <c r="W899" s="3"/>
      <c r="X899" s="3"/>
      <c r="Y899" s="3"/>
      <c r="Z899" s="3"/>
    </row>
    <row r="900" ht="14.25" customHeight="1">
      <c r="A900" s="1"/>
      <c r="B900" s="1"/>
      <c r="C900" s="1"/>
      <c r="D900" s="1"/>
      <c r="E900" s="1"/>
      <c r="F900" s="1"/>
      <c r="G900" s="1"/>
      <c r="H900" s="1"/>
      <c r="I900" s="1"/>
      <c r="J900" s="1"/>
      <c r="K900" s="1"/>
      <c r="L900" s="1"/>
      <c r="M900" s="1"/>
      <c r="N900" s="1"/>
      <c r="O900" s="1"/>
      <c r="P900" s="1"/>
      <c r="Q900" s="3"/>
      <c r="R900" s="3"/>
      <c r="S900" s="3"/>
      <c r="T900" s="3"/>
      <c r="U900" s="3"/>
      <c r="V900" s="3"/>
      <c r="W900" s="3"/>
      <c r="X900" s="3"/>
      <c r="Y900" s="3"/>
      <c r="Z900" s="3"/>
    </row>
    <row r="901" ht="14.25" customHeight="1">
      <c r="A901" s="1"/>
      <c r="B901" s="1"/>
      <c r="C901" s="1"/>
      <c r="D901" s="1"/>
      <c r="E901" s="1"/>
      <c r="F901" s="1"/>
      <c r="G901" s="1"/>
      <c r="H901" s="1"/>
      <c r="I901" s="1"/>
      <c r="J901" s="1"/>
      <c r="K901" s="1"/>
      <c r="L901" s="1"/>
      <c r="M901" s="1"/>
      <c r="N901" s="1"/>
      <c r="O901" s="1"/>
      <c r="P901" s="1"/>
      <c r="Q901" s="3"/>
      <c r="R901" s="3"/>
      <c r="S901" s="3"/>
      <c r="T901" s="3"/>
      <c r="U901" s="3"/>
      <c r="V901" s="3"/>
      <c r="W901" s="3"/>
      <c r="X901" s="3"/>
      <c r="Y901" s="3"/>
      <c r="Z901" s="3"/>
    </row>
    <row r="902" ht="14.25" customHeight="1">
      <c r="A902" s="1"/>
      <c r="B902" s="1"/>
      <c r="C902" s="1"/>
      <c r="D902" s="1"/>
      <c r="E902" s="1"/>
      <c r="F902" s="1"/>
      <c r="G902" s="1"/>
      <c r="H902" s="1"/>
      <c r="I902" s="1"/>
      <c r="J902" s="1"/>
      <c r="K902" s="1"/>
      <c r="L902" s="1"/>
      <c r="M902" s="1"/>
      <c r="N902" s="1"/>
      <c r="O902" s="1"/>
      <c r="P902" s="1"/>
      <c r="Q902" s="3"/>
      <c r="R902" s="3"/>
      <c r="S902" s="3"/>
      <c r="T902" s="3"/>
      <c r="U902" s="3"/>
      <c r="V902" s="3"/>
      <c r="W902" s="3"/>
      <c r="X902" s="3"/>
      <c r="Y902" s="3"/>
      <c r="Z902" s="3"/>
    </row>
    <row r="903" ht="14.25" customHeight="1">
      <c r="A903" s="1"/>
      <c r="B903" s="1"/>
      <c r="C903" s="1"/>
      <c r="D903" s="1"/>
      <c r="E903" s="1"/>
      <c r="F903" s="1"/>
      <c r="G903" s="1"/>
      <c r="H903" s="1"/>
      <c r="I903" s="1"/>
      <c r="J903" s="1"/>
      <c r="K903" s="1"/>
      <c r="L903" s="1"/>
      <c r="M903" s="1"/>
      <c r="N903" s="1"/>
      <c r="O903" s="1"/>
      <c r="P903" s="1"/>
      <c r="Q903" s="3"/>
      <c r="R903" s="3"/>
      <c r="S903" s="3"/>
      <c r="T903" s="3"/>
      <c r="U903" s="3"/>
      <c r="V903" s="3"/>
      <c r="W903" s="3"/>
      <c r="X903" s="3"/>
      <c r="Y903" s="3"/>
      <c r="Z903" s="3"/>
    </row>
    <row r="904" ht="14.25" customHeight="1">
      <c r="A904" s="1"/>
      <c r="B904" s="1"/>
      <c r="C904" s="1"/>
      <c r="D904" s="1"/>
      <c r="E904" s="1"/>
      <c r="F904" s="1"/>
      <c r="G904" s="1"/>
      <c r="H904" s="1"/>
      <c r="I904" s="1"/>
      <c r="J904" s="1"/>
      <c r="K904" s="1"/>
      <c r="L904" s="1"/>
      <c r="M904" s="1"/>
      <c r="N904" s="1"/>
      <c r="O904" s="1"/>
      <c r="P904" s="1"/>
      <c r="Q904" s="3"/>
      <c r="R904" s="3"/>
      <c r="S904" s="3"/>
      <c r="T904" s="3"/>
      <c r="U904" s="3"/>
      <c r="V904" s="3"/>
      <c r="W904" s="3"/>
      <c r="X904" s="3"/>
      <c r="Y904" s="3"/>
      <c r="Z904" s="3"/>
    </row>
    <row r="905" ht="14.25" customHeight="1">
      <c r="A905" s="1"/>
      <c r="B905" s="1"/>
      <c r="C905" s="1"/>
      <c r="D905" s="1"/>
      <c r="E905" s="1"/>
      <c r="F905" s="1"/>
      <c r="G905" s="1"/>
      <c r="H905" s="1"/>
      <c r="I905" s="1"/>
      <c r="J905" s="1"/>
      <c r="K905" s="1"/>
      <c r="L905" s="1"/>
      <c r="M905" s="1"/>
      <c r="N905" s="1"/>
      <c r="O905" s="1"/>
      <c r="P905" s="1"/>
      <c r="Q905" s="3"/>
      <c r="R905" s="3"/>
      <c r="S905" s="3"/>
      <c r="T905" s="3"/>
      <c r="U905" s="3"/>
      <c r="V905" s="3"/>
      <c r="W905" s="3"/>
      <c r="X905" s="3"/>
      <c r="Y905" s="3"/>
      <c r="Z905" s="3"/>
    </row>
    <row r="906" ht="14.25" customHeight="1">
      <c r="A906" s="1"/>
      <c r="B906" s="1"/>
      <c r="C906" s="1"/>
      <c r="D906" s="1"/>
      <c r="E906" s="1"/>
      <c r="F906" s="1"/>
      <c r="G906" s="1"/>
      <c r="H906" s="1"/>
      <c r="I906" s="1"/>
      <c r="J906" s="1"/>
      <c r="K906" s="1"/>
      <c r="L906" s="1"/>
      <c r="M906" s="1"/>
      <c r="N906" s="1"/>
      <c r="O906" s="1"/>
      <c r="P906" s="1"/>
      <c r="Q906" s="3"/>
      <c r="R906" s="3"/>
      <c r="S906" s="3"/>
      <c r="T906" s="3"/>
      <c r="U906" s="3"/>
      <c r="V906" s="3"/>
      <c r="W906" s="3"/>
      <c r="X906" s="3"/>
      <c r="Y906" s="3"/>
      <c r="Z906" s="3"/>
    </row>
    <row r="907" ht="14.25" customHeight="1">
      <c r="A907" s="1"/>
      <c r="B907" s="1"/>
      <c r="C907" s="1"/>
      <c r="D907" s="1"/>
      <c r="E907" s="1"/>
      <c r="F907" s="1"/>
      <c r="G907" s="1"/>
      <c r="H907" s="1"/>
      <c r="I907" s="1"/>
      <c r="J907" s="1"/>
      <c r="K907" s="1"/>
      <c r="L907" s="1"/>
      <c r="M907" s="1"/>
      <c r="N907" s="1"/>
      <c r="O907" s="1"/>
      <c r="P907" s="1"/>
      <c r="Q907" s="3"/>
      <c r="R907" s="3"/>
      <c r="S907" s="3"/>
      <c r="T907" s="3"/>
      <c r="U907" s="3"/>
      <c r="V907" s="3"/>
      <c r="W907" s="3"/>
      <c r="X907" s="3"/>
      <c r="Y907" s="3"/>
      <c r="Z907" s="3"/>
    </row>
    <row r="908" ht="14.25" customHeight="1">
      <c r="A908" s="1"/>
      <c r="B908" s="1"/>
      <c r="C908" s="1"/>
      <c r="D908" s="1"/>
      <c r="E908" s="1"/>
      <c r="F908" s="1"/>
      <c r="G908" s="1"/>
      <c r="H908" s="1"/>
      <c r="I908" s="1"/>
      <c r="J908" s="1"/>
      <c r="K908" s="1"/>
      <c r="L908" s="1"/>
      <c r="M908" s="1"/>
      <c r="N908" s="1"/>
      <c r="O908" s="1"/>
      <c r="P908" s="1"/>
      <c r="Q908" s="3"/>
      <c r="R908" s="3"/>
      <c r="S908" s="3"/>
      <c r="T908" s="3"/>
      <c r="U908" s="3"/>
      <c r="V908" s="3"/>
      <c r="W908" s="3"/>
      <c r="X908" s="3"/>
      <c r="Y908" s="3"/>
      <c r="Z908" s="3"/>
    </row>
    <row r="909" ht="14.25" customHeight="1">
      <c r="A909" s="1"/>
      <c r="B909" s="1"/>
      <c r="C909" s="1"/>
      <c r="D909" s="1"/>
      <c r="E909" s="1"/>
      <c r="F909" s="1"/>
      <c r="G909" s="1"/>
      <c r="H909" s="1"/>
      <c r="I909" s="1"/>
      <c r="J909" s="1"/>
      <c r="K909" s="1"/>
      <c r="L909" s="1"/>
      <c r="M909" s="1"/>
      <c r="N909" s="1"/>
      <c r="O909" s="1"/>
      <c r="P909" s="1"/>
      <c r="Q909" s="3"/>
      <c r="R909" s="3"/>
      <c r="S909" s="3"/>
      <c r="T909" s="3"/>
      <c r="U909" s="3"/>
      <c r="V909" s="3"/>
      <c r="W909" s="3"/>
      <c r="X909" s="3"/>
      <c r="Y909" s="3"/>
      <c r="Z909" s="3"/>
    </row>
    <row r="910" ht="14.25" customHeight="1">
      <c r="A910" s="1"/>
      <c r="B910" s="1"/>
      <c r="C910" s="1"/>
      <c r="D910" s="1"/>
      <c r="E910" s="1"/>
      <c r="F910" s="1"/>
      <c r="G910" s="1"/>
      <c r="H910" s="1"/>
      <c r="I910" s="1"/>
      <c r="J910" s="1"/>
      <c r="K910" s="1"/>
      <c r="L910" s="1"/>
      <c r="M910" s="1"/>
      <c r="N910" s="1"/>
      <c r="O910" s="1"/>
      <c r="P910" s="1"/>
      <c r="Q910" s="3"/>
      <c r="R910" s="3"/>
      <c r="S910" s="3"/>
      <c r="T910" s="3"/>
      <c r="U910" s="3"/>
      <c r="V910" s="3"/>
      <c r="W910" s="3"/>
      <c r="X910" s="3"/>
      <c r="Y910" s="3"/>
      <c r="Z910" s="3"/>
    </row>
    <row r="911" ht="14.25" customHeight="1">
      <c r="A911" s="1"/>
      <c r="B911" s="1"/>
      <c r="C911" s="1"/>
      <c r="D911" s="1"/>
      <c r="E911" s="1"/>
      <c r="F911" s="1"/>
      <c r="G911" s="1"/>
      <c r="H911" s="1"/>
      <c r="I911" s="1"/>
      <c r="J911" s="1"/>
      <c r="K911" s="1"/>
      <c r="L911" s="1"/>
      <c r="M911" s="1"/>
      <c r="N911" s="1"/>
      <c r="O911" s="1"/>
      <c r="P911" s="1"/>
      <c r="Q911" s="3"/>
      <c r="R911" s="3"/>
      <c r="S911" s="3"/>
      <c r="T911" s="3"/>
      <c r="U911" s="3"/>
      <c r="V911" s="3"/>
      <c r="W911" s="3"/>
      <c r="X911" s="3"/>
      <c r="Y911" s="3"/>
      <c r="Z911" s="3"/>
    </row>
    <row r="912" ht="14.25" customHeight="1">
      <c r="A912" s="1"/>
      <c r="B912" s="1"/>
      <c r="C912" s="1"/>
      <c r="D912" s="1"/>
      <c r="E912" s="1"/>
      <c r="F912" s="1"/>
      <c r="G912" s="1"/>
      <c r="H912" s="1"/>
      <c r="I912" s="1"/>
      <c r="J912" s="1"/>
      <c r="K912" s="1"/>
      <c r="L912" s="1"/>
      <c r="M912" s="1"/>
      <c r="N912" s="1"/>
      <c r="O912" s="1"/>
      <c r="P912" s="1"/>
      <c r="Q912" s="3"/>
      <c r="R912" s="3"/>
      <c r="S912" s="3"/>
      <c r="T912" s="3"/>
      <c r="U912" s="3"/>
      <c r="V912" s="3"/>
      <c r="W912" s="3"/>
      <c r="X912" s="3"/>
      <c r="Y912" s="3"/>
      <c r="Z912" s="3"/>
    </row>
    <row r="913" ht="14.25" customHeight="1">
      <c r="A913" s="1"/>
      <c r="B913" s="1"/>
      <c r="C913" s="1"/>
      <c r="D913" s="1"/>
      <c r="E913" s="1"/>
      <c r="F913" s="1"/>
      <c r="G913" s="1"/>
      <c r="H913" s="1"/>
      <c r="I913" s="1"/>
      <c r="J913" s="1"/>
      <c r="K913" s="1"/>
      <c r="L913" s="1"/>
      <c r="M913" s="1"/>
      <c r="N913" s="1"/>
      <c r="O913" s="1"/>
      <c r="P913" s="1"/>
      <c r="Q913" s="3"/>
      <c r="R913" s="3"/>
      <c r="S913" s="3"/>
      <c r="T913" s="3"/>
      <c r="U913" s="3"/>
      <c r="V913" s="3"/>
      <c r="W913" s="3"/>
      <c r="X913" s="3"/>
      <c r="Y913" s="3"/>
      <c r="Z913" s="3"/>
    </row>
    <row r="914" ht="14.25" customHeight="1">
      <c r="A914" s="1"/>
      <c r="B914" s="1"/>
      <c r="C914" s="1"/>
      <c r="D914" s="1"/>
      <c r="E914" s="1"/>
      <c r="F914" s="1"/>
      <c r="G914" s="1"/>
      <c r="H914" s="1"/>
      <c r="I914" s="1"/>
      <c r="J914" s="1"/>
      <c r="K914" s="1"/>
      <c r="L914" s="1"/>
      <c r="M914" s="1"/>
      <c r="N914" s="1"/>
      <c r="O914" s="1"/>
      <c r="P914" s="1"/>
      <c r="Q914" s="3"/>
      <c r="R914" s="3"/>
      <c r="S914" s="3"/>
      <c r="T914" s="3"/>
      <c r="U914" s="3"/>
      <c r="V914" s="3"/>
      <c r="W914" s="3"/>
      <c r="X914" s="3"/>
      <c r="Y914" s="3"/>
      <c r="Z914" s="3"/>
    </row>
    <row r="915" ht="14.25" customHeight="1">
      <c r="A915" s="1"/>
      <c r="B915" s="1"/>
      <c r="C915" s="1"/>
      <c r="D915" s="1"/>
      <c r="E915" s="1"/>
      <c r="F915" s="1"/>
      <c r="G915" s="1"/>
      <c r="H915" s="1"/>
      <c r="I915" s="1"/>
      <c r="J915" s="1"/>
      <c r="K915" s="1"/>
      <c r="L915" s="1"/>
      <c r="M915" s="1"/>
      <c r="N915" s="1"/>
      <c r="O915" s="1"/>
      <c r="P915" s="1"/>
      <c r="Q915" s="3"/>
      <c r="R915" s="3"/>
      <c r="S915" s="3"/>
      <c r="T915" s="3"/>
      <c r="U915" s="3"/>
      <c r="V915" s="3"/>
      <c r="W915" s="3"/>
      <c r="X915" s="3"/>
      <c r="Y915" s="3"/>
      <c r="Z915" s="3"/>
    </row>
    <row r="916" ht="14.25" customHeight="1">
      <c r="A916" s="1"/>
      <c r="B916" s="1"/>
      <c r="C916" s="1"/>
      <c r="D916" s="1"/>
      <c r="E916" s="1"/>
      <c r="F916" s="1"/>
      <c r="G916" s="1"/>
      <c r="H916" s="1"/>
      <c r="I916" s="1"/>
      <c r="J916" s="1"/>
      <c r="K916" s="1"/>
      <c r="L916" s="1"/>
      <c r="M916" s="1"/>
      <c r="N916" s="1"/>
      <c r="O916" s="1"/>
      <c r="P916" s="1"/>
      <c r="Q916" s="3"/>
      <c r="R916" s="3"/>
      <c r="S916" s="3"/>
      <c r="T916" s="3"/>
      <c r="U916" s="3"/>
      <c r="V916" s="3"/>
      <c r="W916" s="3"/>
      <c r="X916" s="3"/>
      <c r="Y916" s="3"/>
      <c r="Z916" s="3"/>
    </row>
    <row r="917" ht="14.25" customHeight="1">
      <c r="A917" s="1"/>
      <c r="B917" s="1"/>
      <c r="C917" s="1"/>
      <c r="D917" s="1"/>
      <c r="E917" s="1"/>
      <c r="F917" s="1"/>
      <c r="G917" s="1"/>
      <c r="H917" s="1"/>
      <c r="I917" s="1"/>
      <c r="J917" s="1"/>
      <c r="K917" s="1"/>
      <c r="L917" s="1"/>
      <c r="M917" s="1"/>
      <c r="N917" s="1"/>
      <c r="O917" s="1"/>
      <c r="P917" s="1"/>
      <c r="Q917" s="3"/>
      <c r="R917" s="3"/>
      <c r="S917" s="3"/>
      <c r="T917" s="3"/>
      <c r="U917" s="3"/>
      <c r="V917" s="3"/>
      <c r="W917" s="3"/>
      <c r="X917" s="3"/>
      <c r="Y917" s="3"/>
      <c r="Z917" s="3"/>
    </row>
    <row r="918" ht="14.25" customHeight="1">
      <c r="A918" s="1"/>
      <c r="B918" s="1"/>
      <c r="C918" s="1"/>
      <c r="D918" s="1"/>
      <c r="E918" s="1"/>
      <c r="F918" s="1"/>
      <c r="G918" s="1"/>
      <c r="H918" s="1"/>
      <c r="I918" s="1"/>
      <c r="J918" s="1"/>
      <c r="K918" s="1"/>
      <c r="L918" s="1"/>
      <c r="M918" s="1"/>
      <c r="N918" s="1"/>
      <c r="O918" s="1"/>
      <c r="P918" s="1"/>
      <c r="Q918" s="3"/>
      <c r="R918" s="3"/>
      <c r="S918" s="3"/>
      <c r="T918" s="3"/>
      <c r="U918" s="3"/>
      <c r="V918" s="3"/>
      <c r="W918" s="3"/>
      <c r="X918" s="3"/>
      <c r="Y918" s="3"/>
      <c r="Z918" s="3"/>
    </row>
    <row r="919" ht="14.25" customHeight="1">
      <c r="A919" s="1"/>
      <c r="B919" s="1"/>
      <c r="C919" s="1"/>
      <c r="D919" s="1"/>
      <c r="E919" s="1"/>
      <c r="F919" s="1"/>
      <c r="G919" s="1"/>
      <c r="H919" s="1"/>
      <c r="I919" s="1"/>
      <c r="J919" s="1"/>
      <c r="K919" s="1"/>
      <c r="L919" s="1"/>
      <c r="M919" s="1"/>
      <c r="N919" s="1"/>
      <c r="O919" s="1"/>
      <c r="P919" s="1"/>
      <c r="Q919" s="3"/>
      <c r="R919" s="3"/>
      <c r="S919" s="3"/>
      <c r="T919" s="3"/>
      <c r="U919" s="3"/>
      <c r="V919" s="3"/>
      <c r="W919" s="3"/>
      <c r="X919" s="3"/>
      <c r="Y919" s="3"/>
      <c r="Z919" s="3"/>
    </row>
    <row r="920" ht="14.25" customHeight="1">
      <c r="A920" s="1"/>
      <c r="B920" s="1"/>
      <c r="C920" s="1"/>
      <c r="D920" s="1"/>
      <c r="E920" s="1"/>
      <c r="F920" s="1"/>
      <c r="G920" s="1"/>
      <c r="H920" s="1"/>
      <c r="I920" s="1"/>
      <c r="J920" s="1"/>
      <c r="K920" s="1"/>
      <c r="L920" s="1"/>
      <c r="M920" s="1"/>
      <c r="N920" s="1"/>
      <c r="O920" s="1"/>
      <c r="P920" s="1"/>
      <c r="Q920" s="3"/>
      <c r="R920" s="3"/>
      <c r="S920" s="3"/>
      <c r="T920" s="3"/>
      <c r="U920" s="3"/>
      <c r="V920" s="3"/>
      <c r="W920" s="3"/>
      <c r="X920" s="3"/>
      <c r="Y920" s="3"/>
      <c r="Z920" s="3"/>
    </row>
    <row r="921" ht="14.25" customHeight="1">
      <c r="A921" s="1"/>
      <c r="B921" s="1"/>
      <c r="C921" s="1"/>
      <c r="D921" s="1"/>
      <c r="E921" s="1"/>
      <c r="F921" s="1"/>
      <c r="G921" s="1"/>
      <c r="H921" s="1"/>
      <c r="I921" s="1"/>
      <c r="J921" s="1"/>
      <c r="K921" s="1"/>
      <c r="L921" s="1"/>
      <c r="M921" s="1"/>
      <c r="N921" s="1"/>
      <c r="O921" s="1"/>
      <c r="P921" s="1"/>
      <c r="Q921" s="3"/>
      <c r="R921" s="3"/>
      <c r="S921" s="3"/>
      <c r="T921" s="3"/>
      <c r="U921" s="3"/>
      <c r="V921" s="3"/>
      <c r="W921" s="3"/>
      <c r="X921" s="3"/>
      <c r="Y921" s="3"/>
      <c r="Z921" s="3"/>
    </row>
    <row r="922" ht="14.25" customHeight="1">
      <c r="A922" s="1"/>
      <c r="B922" s="1"/>
      <c r="C922" s="1"/>
      <c r="D922" s="1"/>
      <c r="E922" s="1"/>
      <c r="F922" s="1"/>
      <c r="G922" s="1"/>
      <c r="H922" s="1"/>
      <c r="I922" s="1"/>
      <c r="J922" s="1"/>
      <c r="K922" s="1"/>
      <c r="L922" s="1"/>
      <c r="M922" s="1"/>
      <c r="N922" s="1"/>
      <c r="O922" s="1"/>
      <c r="P922" s="1"/>
      <c r="Q922" s="3"/>
      <c r="R922" s="3"/>
      <c r="S922" s="3"/>
      <c r="T922" s="3"/>
      <c r="U922" s="3"/>
      <c r="V922" s="3"/>
      <c r="W922" s="3"/>
      <c r="X922" s="3"/>
      <c r="Y922" s="3"/>
      <c r="Z922" s="3"/>
    </row>
    <row r="923" ht="14.25" customHeight="1">
      <c r="A923" s="1"/>
      <c r="B923" s="1"/>
      <c r="C923" s="1"/>
      <c r="D923" s="1"/>
      <c r="E923" s="1"/>
      <c r="F923" s="1"/>
      <c r="G923" s="1"/>
      <c r="H923" s="1"/>
      <c r="I923" s="1"/>
      <c r="J923" s="1"/>
      <c r="K923" s="1"/>
      <c r="L923" s="1"/>
      <c r="M923" s="1"/>
      <c r="N923" s="1"/>
      <c r="O923" s="1"/>
      <c r="P923" s="1"/>
      <c r="Q923" s="3"/>
      <c r="R923" s="3"/>
      <c r="S923" s="3"/>
      <c r="T923" s="3"/>
      <c r="U923" s="3"/>
      <c r="V923" s="3"/>
      <c r="W923" s="3"/>
      <c r="X923" s="3"/>
      <c r="Y923" s="3"/>
      <c r="Z923" s="3"/>
    </row>
    <row r="924" ht="14.25" customHeight="1">
      <c r="A924" s="1"/>
      <c r="B924" s="1"/>
      <c r="C924" s="1"/>
      <c r="D924" s="1"/>
      <c r="E924" s="1"/>
      <c r="F924" s="1"/>
      <c r="G924" s="1"/>
      <c r="H924" s="1"/>
      <c r="I924" s="1"/>
      <c r="J924" s="1"/>
      <c r="K924" s="1"/>
      <c r="L924" s="1"/>
      <c r="M924" s="1"/>
      <c r="N924" s="1"/>
      <c r="O924" s="1"/>
      <c r="P924" s="1"/>
      <c r="Q924" s="3"/>
      <c r="R924" s="3"/>
      <c r="S924" s="3"/>
      <c r="T924" s="3"/>
      <c r="U924" s="3"/>
      <c r="V924" s="3"/>
      <c r="W924" s="3"/>
      <c r="X924" s="3"/>
      <c r="Y924" s="3"/>
      <c r="Z924" s="3"/>
    </row>
    <row r="925" ht="14.25" customHeight="1">
      <c r="A925" s="1"/>
      <c r="B925" s="1"/>
      <c r="C925" s="1"/>
      <c r="D925" s="1"/>
      <c r="E925" s="1"/>
      <c r="F925" s="1"/>
      <c r="G925" s="1"/>
      <c r="H925" s="1"/>
      <c r="I925" s="1"/>
      <c r="J925" s="1"/>
      <c r="K925" s="1"/>
      <c r="L925" s="1"/>
      <c r="M925" s="1"/>
      <c r="N925" s="1"/>
      <c r="O925" s="1"/>
      <c r="P925" s="1"/>
      <c r="Q925" s="3"/>
      <c r="R925" s="3"/>
      <c r="S925" s="3"/>
      <c r="T925" s="3"/>
      <c r="U925" s="3"/>
      <c r="V925" s="3"/>
      <c r="W925" s="3"/>
      <c r="X925" s="3"/>
      <c r="Y925" s="3"/>
      <c r="Z925" s="3"/>
    </row>
    <row r="926" ht="14.25" customHeight="1">
      <c r="A926" s="1"/>
      <c r="B926" s="1"/>
      <c r="C926" s="1"/>
      <c r="D926" s="1"/>
      <c r="E926" s="1"/>
      <c r="F926" s="1"/>
      <c r="G926" s="1"/>
      <c r="H926" s="1"/>
      <c r="I926" s="1"/>
      <c r="J926" s="1"/>
      <c r="K926" s="1"/>
      <c r="L926" s="1"/>
      <c r="M926" s="1"/>
      <c r="N926" s="1"/>
      <c r="O926" s="1"/>
      <c r="P926" s="1"/>
      <c r="Q926" s="3"/>
      <c r="R926" s="3"/>
      <c r="S926" s="3"/>
      <c r="T926" s="3"/>
      <c r="U926" s="3"/>
      <c r="V926" s="3"/>
      <c r="W926" s="3"/>
      <c r="X926" s="3"/>
      <c r="Y926" s="3"/>
      <c r="Z926" s="3"/>
    </row>
    <row r="927" ht="14.25" customHeight="1">
      <c r="A927" s="1"/>
      <c r="B927" s="1"/>
      <c r="C927" s="1"/>
      <c r="D927" s="1"/>
      <c r="E927" s="1"/>
      <c r="F927" s="1"/>
      <c r="G927" s="1"/>
      <c r="H927" s="1"/>
      <c r="I927" s="1"/>
      <c r="J927" s="1"/>
      <c r="K927" s="1"/>
      <c r="L927" s="1"/>
      <c r="M927" s="1"/>
      <c r="N927" s="1"/>
      <c r="O927" s="1"/>
      <c r="P927" s="1"/>
      <c r="Q927" s="3"/>
      <c r="R927" s="3"/>
      <c r="S927" s="3"/>
      <c r="T927" s="3"/>
      <c r="U927" s="3"/>
      <c r="V927" s="3"/>
      <c r="W927" s="3"/>
      <c r="X927" s="3"/>
      <c r="Y927" s="3"/>
      <c r="Z927" s="3"/>
    </row>
    <row r="928" ht="14.25" customHeight="1">
      <c r="A928" s="1"/>
      <c r="B928" s="1"/>
      <c r="C928" s="1"/>
      <c r="D928" s="1"/>
      <c r="E928" s="1"/>
      <c r="F928" s="1"/>
      <c r="G928" s="1"/>
      <c r="H928" s="1"/>
      <c r="I928" s="1"/>
      <c r="J928" s="1"/>
      <c r="K928" s="1"/>
      <c r="L928" s="1"/>
      <c r="M928" s="1"/>
      <c r="N928" s="1"/>
      <c r="O928" s="1"/>
      <c r="P928" s="1"/>
      <c r="Q928" s="3"/>
      <c r="R928" s="3"/>
      <c r="S928" s="3"/>
      <c r="T928" s="3"/>
      <c r="U928" s="3"/>
      <c r="V928" s="3"/>
      <c r="W928" s="3"/>
      <c r="X928" s="3"/>
      <c r="Y928" s="3"/>
      <c r="Z928" s="3"/>
    </row>
    <row r="929" ht="14.25" customHeight="1">
      <c r="A929" s="1"/>
      <c r="B929" s="1"/>
      <c r="C929" s="1"/>
      <c r="D929" s="1"/>
      <c r="E929" s="1"/>
      <c r="F929" s="1"/>
      <c r="G929" s="1"/>
      <c r="H929" s="1"/>
      <c r="I929" s="1"/>
      <c r="J929" s="1"/>
      <c r="K929" s="1"/>
      <c r="L929" s="1"/>
      <c r="M929" s="1"/>
      <c r="N929" s="1"/>
      <c r="O929" s="1"/>
      <c r="P929" s="1"/>
      <c r="Q929" s="3"/>
      <c r="R929" s="3"/>
      <c r="S929" s="3"/>
      <c r="T929" s="3"/>
      <c r="U929" s="3"/>
      <c r="V929" s="3"/>
      <c r="W929" s="3"/>
      <c r="X929" s="3"/>
      <c r="Y929" s="3"/>
      <c r="Z929" s="3"/>
    </row>
    <row r="930" ht="14.25" customHeight="1">
      <c r="A930" s="1"/>
      <c r="B930" s="1"/>
      <c r="C930" s="1"/>
      <c r="D930" s="1"/>
      <c r="E930" s="1"/>
      <c r="F930" s="1"/>
      <c r="G930" s="1"/>
      <c r="H930" s="1"/>
      <c r="I930" s="1"/>
      <c r="J930" s="1"/>
      <c r="K930" s="1"/>
      <c r="L930" s="1"/>
      <c r="M930" s="1"/>
      <c r="N930" s="1"/>
      <c r="O930" s="1"/>
      <c r="P930" s="1"/>
      <c r="Q930" s="3"/>
      <c r="R930" s="3"/>
      <c r="S930" s="3"/>
      <c r="T930" s="3"/>
      <c r="U930" s="3"/>
      <c r="V930" s="3"/>
      <c r="W930" s="3"/>
      <c r="X930" s="3"/>
      <c r="Y930" s="3"/>
      <c r="Z930" s="3"/>
    </row>
    <row r="931" ht="14.25" customHeight="1">
      <c r="A931" s="1"/>
      <c r="B931" s="1"/>
      <c r="C931" s="1"/>
      <c r="D931" s="1"/>
      <c r="E931" s="1"/>
      <c r="F931" s="1"/>
      <c r="G931" s="1"/>
      <c r="H931" s="1"/>
      <c r="I931" s="1"/>
      <c r="J931" s="1"/>
      <c r="K931" s="1"/>
      <c r="L931" s="1"/>
      <c r="M931" s="1"/>
      <c r="N931" s="1"/>
      <c r="O931" s="1"/>
      <c r="P931" s="1"/>
      <c r="Q931" s="3"/>
      <c r="R931" s="3"/>
      <c r="S931" s="3"/>
      <c r="T931" s="3"/>
      <c r="U931" s="3"/>
      <c r="V931" s="3"/>
      <c r="W931" s="3"/>
      <c r="X931" s="3"/>
      <c r="Y931" s="3"/>
      <c r="Z931" s="3"/>
    </row>
    <row r="932" ht="14.25" customHeight="1">
      <c r="A932" s="1"/>
      <c r="B932" s="1"/>
      <c r="C932" s="1"/>
      <c r="D932" s="1"/>
      <c r="E932" s="1"/>
      <c r="F932" s="1"/>
      <c r="G932" s="1"/>
      <c r="H932" s="1"/>
      <c r="I932" s="1"/>
      <c r="J932" s="1"/>
      <c r="K932" s="1"/>
      <c r="L932" s="1"/>
      <c r="M932" s="1"/>
      <c r="N932" s="1"/>
      <c r="O932" s="1"/>
      <c r="P932" s="1"/>
      <c r="Q932" s="3"/>
      <c r="R932" s="3"/>
      <c r="S932" s="3"/>
      <c r="T932" s="3"/>
      <c r="U932" s="3"/>
      <c r="V932" s="3"/>
      <c r="W932" s="3"/>
      <c r="X932" s="3"/>
      <c r="Y932" s="3"/>
      <c r="Z932" s="3"/>
    </row>
    <row r="933" ht="14.25" customHeight="1">
      <c r="A933" s="1"/>
      <c r="B933" s="1"/>
      <c r="C933" s="1"/>
      <c r="D933" s="1"/>
      <c r="E933" s="1"/>
      <c r="F933" s="1"/>
      <c r="G933" s="1"/>
      <c r="H933" s="1"/>
      <c r="I933" s="1"/>
      <c r="J933" s="1"/>
      <c r="K933" s="1"/>
      <c r="L933" s="1"/>
      <c r="M933" s="1"/>
      <c r="N933" s="1"/>
      <c r="O933" s="1"/>
      <c r="P933" s="1"/>
      <c r="Q933" s="3"/>
      <c r="R933" s="3"/>
      <c r="S933" s="3"/>
      <c r="T933" s="3"/>
      <c r="U933" s="3"/>
      <c r="V933" s="3"/>
      <c r="W933" s="3"/>
      <c r="X933" s="3"/>
      <c r="Y933" s="3"/>
      <c r="Z933" s="3"/>
    </row>
    <row r="934" ht="14.25" customHeight="1">
      <c r="A934" s="1"/>
      <c r="B934" s="1"/>
      <c r="C934" s="1"/>
      <c r="D934" s="1"/>
      <c r="E934" s="1"/>
      <c r="F934" s="1"/>
      <c r="G934" s="1"/>
      <c r="H934" s="1"/>
      <c r="I934" s="1"/>
      <c r="J934" s="1"/>
      <c r="K934" s="1"/>
      <c r="L934" s="1"/>
      <c r="M934" s="1"/>
      <c r="N934" s="1"/>
      <c r="O934" s="1"/>
      <c r="P934" s="1"/>
      <c r="Q934" s="3"/>
      <c r="R934" s="3"/>
      <c r="S934" s="3"/>
      <c r="T934" s="3"/>
      <c r="U934" s="3"/>
      <c r="V934" s="3"/>
      <c r="W934" s="3"/>
      <c r="X934" s="3"/>
      <c r="Y934" s="3"/>
      <c r="Z934" s="3"/>
    </row>
    <row r="935" ht="14.25" customHeight="1">
      <c r="A935" s="1"/>
      <c r="B935" s="1"/>
      <c r="C935" s="1"/>
      <c r="D935" s="1"/>
      <c r="E935" s="1"/>
      <c r="F935" s="1"/>
      <c r="G935" s="1"/>
      <c r="H935" s="1"/>
      <c r="I935" s="1"/>
      <c r="J935" s="1"/>
      <c r="K935" s="1"/>
      <c r="L935" s="1"/>
      <c r="M935" s="1"/>
      <c r="N935" s="1"/>
      <c r="O935" s="1"/>
      <c r="P935" s="1"/>
      <c r="Q935" s="3"/>
      <c r="R935" s="3"/>
      <c r="S935" s="3"/>
      <c r="T935" s="3"/>
      <c r="U935" s="3"/>
      <c r="V935" s="3"/>
      <c r="W935" s="3"/>
      <c r="X935" s="3"/>
      <c r="Y935" s="3"/>
      <c r="Z935" s="3"/>
    </row>
    <row r="936" ht="14.25" customHeight="1">
      <c r="A936" s="1"/>
      <c r="B936" s="1"/>
      <c r="C936" s="1"/>
      <c r="D936" s="1"/>
      <c r="E936" s="1"/>
      <c r="F936" s="1"/>
      <c r="G936" s="1"/>
      <c r="H936" s="1"/>
      <c r="I936" s="1"/>
      <c r="J936" s="1"/>
      <c r="K936" s="1"/>
      <c r="L936" s="1"/>
      <c r="M936" s="1"/>
      <c r="N936" s="1"/>
      <c r="O936" s="1"/>
      <c r="P936" s="1"/>
      <c r="Q936" s="3"/>
      <c r="R936" s="3"/>
      <c r="S936" s="3"/>
      <c r="T936" s="3"/>
      <c r="U936" s="3"/>
      <c r="V936" s="3"/>
      <c r="W936" s="3"/>
      <c r="X936" s="3"/>
      <c r="Y936" s="3"/>
      <c r="Z936" s="3"/>
    </row>
    <row r="937" ht="14.25" customHeight="1">
      <c r="A937" s="1"/>
      <c r="B937" s="1"/>
      <c r="C937" s="1"/>
      <c r="D937" s="1"/>
      <c r="E937" s="1"/>
      <c r="F937" s="1"/>
      <c r="G937" s="1"/>
      <c r="H937" s="1"/>
      <c r="I937" s="1"/>
      <c r="J937" s="1"/>
      <c r="K937" s="1"/>
      <c r="L937" s="1"/>
      <c r="M937" s="1"/>
      <c r="N937" s="1"/>
      <c r="O937" s="1"/>
      <c r="P937" s="1"/>
      <c r="Q937" s="3"/>
      <c r="R937" s="3"/>
      <c r="S937" s="3"/>
      <c r="T937" s="3"/>
      <c r="U937" s="3"/>
      <c r="V937" s="3"/>
      <c r="W937" s="3"/>
      <c r="X937" s="3"/>
      <c r="Y937" s="3"/>
      <c r="Z937" s="3"/>
    </row>
    <row r="938" ht="14.25" customHeight="1">
      <c r="A938" s="1"/>
      <c r="B938" s="1"/>
      <c r="C938" s="1"/>
      <c r="D938" s="1"/>
      <c r="E938" s="1"/>
      <c r="F938" s="1"/>
      <c r="G938" s="1"/>
      <c r="H938" s="1"/>
      <c r="I938" s="1"/>
      <c r="J938" s="1"/>
      <c r="K938" s="1"/>
      <c r="L938" s="1"/>
      <c r="M938" s="1"/>
      <c r="N938" s="1"/>
      <c r="O938" s="1"/>
      <c r="P938" s="1"/>
      <c r="Q938" s="3"/>
      <c r="R938" s="3"/>
      <c r="S938" s="3"/>
      <c r="T938" s="3"/>
      <c r="U938" s="3"/>
      <c r="V938" s="3"/>
      <c r="W938" s="3"/>
      <c r="X938" s="3"/>
      <c r="Y938" s="3"/>
      <c r="Z938" s="3"/>
    </row>
    <row r="939" ht="14.25" customHeight="1">
      <c r="A939" s="1"/>
      <c r="B939" s="1"/>
      <c r="C939" s="1"/>
      <c r="D939" s="1"/>
      <c r="E939" s="1"/>
      <c r="F939" s="1"/>
      <c r="G939" s="1"/>
      <c r="H939" s="1"/>
      <c r="I939" s="1"/>
      <c r="J939" s="1"/>
      <c r="K939" s="1"/>
      <c r="L939" s="1"/>
      <c r="M939" s="1"/>
      <c r="N939" s="1"/>
      <c r="O939" s="1"/>
      <c r="P939" s="1"/>
      <c r="Q939" s="3"/>
      <c r="R939" s="3"/>
      <c r="S939" s="3"/>
      <c r="T939" s="3"/>
      <c r="U939" s="3"/>
      <c r="V939" s="3"/>
      <c r="W939" s="3"/>
      <c r="X939" s="3"/>
      <c r="Y939" s="3"/>
      <c r="Z939" s="3"/>
    </row>
    <row r="940" ht="14.25" customHeight="1">
      <c r="A940" s="1"/>
      <c r="B940" s="1"/>
      <c r="C940" s="1"/>
      <c r="D940" s="1"/>
      <c r="E940" s="1"/>
      <c r="F940" s="1"/>
      <c r="G940" s="1"/>
      <c r="H940" s="1"/>
      <c r="I940" s="1"/>
      <c r="J940" s="1"/>
      <c r="K940" s="1"/>
      <c r="L940" s="1"/>
      <c r="M940" s="1"/>
      <c r="N940" s="1"/>
      <c r="O940" s="1"/>
      <c r="P940" s="1"/>
      <c r="Q940" s="3"/>
      <c r="R940" s="3"/>
      <c r="S940" s="3"/>
      <c r="T940" s="3"/>
      <c r="U940" s="3"/>
      <c r="V940" s="3"/>
      <c r="W940" s="3"/>
      <c r="X940" s="3"/>
      <c r="Y940" s="3"/>
      <c r="Z940" s="3"/>
    </row>
    <row r="941" ht="14.25" customHeight="1">
      <c r="A941" s="1"/>
      <c r="B941" s="1"/>
      <c r="C941" s="1"/>
      <c r="D941" s="1"/>
      <c r="E941" s="1"/>
      <c r="F941" s="1"/>
      <c r="G941" s="1"/>
      <c r="H941" s="1"/>
      <c r="I941" s="1"/>
      <c r="J941" s="1"/>
      <c r="K941" s="1"/>
      <c r="L941" s="1"/>
      <c r="M941" s="1"/>
      <c r="N941" s="1"/>
      <c r="O941" s="1"/>
      <c r="P941" s="1"/>
      <c r="Q941" s="3"/>
      <c r="R941" s="3"/>
      <c r="S941" s="3"/>
      <c r="T941" s="3"/>
      <c r="U941" s="3"/>
      <c r="V941" s="3"/>
      <c r="W941" s="3"/>
      <c r="X941" s="3"/>
      <c r="Y941" s="3"/>
      <c r="Z941" s="3"/>
    </row>
    <row r="942" ht="14.25" customHeight="1">
      <c r="A942" s="1"/>
      <c r="B942" s="1"/>
      <c r="C942" s="1"/>
      <c r="D942" s="1"/>
      <c r="E942" s="1"/>
      <c r="F942" s="1"/>
      <c r="G942" s="1"/>
      <c r="H942" s="1"/>
      <c r="I942" s="1"/>
      <c r="J942" s="1"/>
      <c r="K942" s="1"/>
      <c r="L942" s="1"/>
      <c r="M942" s="1"/>
      <c r="N942" s="1"/>
      <c r="O942" s="1"/>
      <c r="P942" s="1"/>
      <c r="Q942" s="3"/>
      <c r="R942" s="3"/>
      <c r="S942" s="3"/>
      <c r="T942" s="3"/>
      <c r="U942" s="3"/>
      <c r="V942" s="3"/>
      <c r="W942" s="3"/>
      <c r="X942" s="3"/>
      <c r="Y942" s="3"/>
      <c r="Z942" s="3"/>
    </row>
    <row r="943" ht="14.25" customHeight="1">
      <c r="A943" s="1"/>
      <c r="B943" s="1"/>
      <c r="C943" s="1"/>
      <c r="D943" s="1"/>
      <c r="E943" s="1"/>
      <c r="F943" s="1"/>
      <c r="G943" s="1"/>
      <c r="H943" s="1"/>
      <c r="I943" s="1"/>
      <c r="J943" s="1"/>
      <c r="K943" s="1"/>
      <c r="L943" s="1"/>
      <c r="M943" s="1"/>
      <c r="N943" s="1"/>
      <c r="O943" s="1"/>
      <c r="P943" s="1"/>
      <c r="Q943" s="3"/>
      <c r="R943" s="3"/>
      <c r="S943" s="3"/>
      <c r="T943" s="3"/>
      <c r="U943" s="3"/>
      <c r="V943" s="3"/>
      <c r="W943" s="3"/>
      <c r="X943" s="3"/>
      <c r="Y943" s="3"/>
      <c r="Z943" s="3"/>
    </row>
    <row r="944" ht="14.25" customHeight="1">
      <c r="A944" s="1"/>
      <c r="B944" s="1"/>
      <c r="C944" s="1"/>
      <c r="D944" s="1"/>
      <c r="E944" s="1"/>
      <c r="F944" s="1"/>
      <c r="G944" s="1"/>
      <c r="H944" s="1"/>
      <c r="I944" s="1"/>
      <c r="J944" s="1"/>
      <c r="K944" s="1"/>
      <c r="L944" s="1"/>
      <c r="M944" s="1"/>
      <c r="N944" s="1"/>
      <c r="O944" s="1"/>
      <c r="P944" s="1"/>
      <c r="Q944" s="3"/>
      <c r="R944" s="3"/>
      <c r="S944" s="3"/>
      <c r="T944" s="3"/>
      <c r="U944" s="3"/>
      <c r="V944" s="3"/>
      <c r="W944" s="3"/>
      <c r="X944" s="3"/>
      <c r="Y944" s="3"/>
      <c r="Z944" s="3"/>
    </row>
    <row r="945" ht="14.25" customHeight="1">
      <c r="A945" s="1"/>
      <c r="B945" s="1"/>
      <c r="C945" s="1"/>
      <c r="D945" s="1"/>
      <c r="E945" s="1"/>
      <c r="F945" s="1"/>
      <c r="G945" s="1"/>
      <c r="H945" s="1"/>
      <c r="I945" s="1"/>
      <c r="J945" s="1"/>
      <c r="K945" s="1"/>
      <c r="L945" s="1"/>
      <c r="M945" s="1"/>
      <c r="N945" s="1"/>
      <c r="O945" s="1"/>
      <c r="P945" s="1"/>
      <c r="Q945" s="3"/>
      <c r="R945" s="3"/>
      <c r="S945" s="3"/>
      <c r="T945" s="3"/>
      <c r="U945" s="3"/>
      <c r="V945" s="3"/>
      <c r="W945" s="3"/>
      <c r="X945" s="3"/>
      <c r="Y945" s="3"/>
      <c r="Z945" s="3"/>
    </row>
    <row r="946" ht="14.25" customHeight="1">
      <c r="A946" s="1"/>
      <c r="B946" s="1"/>
      <c r="C946" s="1"/>
      <c r="D946" s="1"/>
      <c r="E946" s="1"/>
      <c r="F946" s="1"/>
      <c r="G946" s="1"/>
      <c r="H946" s="1"/>
      <c r="I946" s="1"/>
      <c r="J946" s="1"/>
      <c r="K946" s="1"/>
      <c r="L946" s="1"/>
      <c r="M946" s="1"/>
      <c r="N946" s="1"/>
      <c r="O946" s="1"/>
      <c r="P946" s="1"/>
      <c r="Q946" s="3"/>
      <c r="R946" s="3"/>
      <c r="S946" s="3"/>
      <c r="T946" s="3"/>
      <c r="U946" s="3"/>
      <c r="V946" s="3"/>
      <c r="W946" s="3"/>
      <c r="X946" s="3"/>
      <c r="Y946" s="3"/>
      <c r="Z946" s="3"/>
    </row>
    <row r="947" ht="14.25" customHeight="1">
      <c r="A947" s="1"/>
      <c r="B947" s="1"/>
      <c r="C947" s="1"/>
      <c r="D947" s="1"/>
      <c r="E947" s="1"/>
      <c r="F947" s="1"/>
      <c r="G947" s="1"/>
      <c r="H947" s="1"/>
      <c r="I947" s="1"/>
      <c r="J947" s="1"/>
      <c r="K947" s="1"/>
      <c r="L947" s="1"/>
      <c r="M947" s="1"/>
      <c r="N947" s="1"/>
      <c r="O947" s="1"/>
      <c r="P947" s="1"/>
      <c r="Q947" s="3"/>
      <c r="R947" s="3"/>
      <c r="S947" s="3"/>
      <c r="T947" s="3"/>
      <c r="U947" s="3"/>
      <c r="V947" s="3"/>
      <c r="W947" s="3"/>
      <c r="X947" s="3"/>
      <c r="Y947" s="3"/>
      <c r="Z947" s="3"/>
    </row>
    <row r="948" ht="14.25" customHeight="1">
      <c r="A948" s="1"/>
      <c r="B948" s="1"/>
      <c r="C948" s="1"/>
      <c r="D948" s="1"/>
      <c r="E948" s="1"/>
      <c r="F948" s="1"/>
      <c r="G948" s="1"/>
      <c r="H948" s="1"/>
      <c r="I948" s="1"/>
      <c r="J948" s="1"/>
      <c r="K948" s="1"/>
      <c r="L948" s="1"/>
      <c r="M948" s="1"/>
      <c r="N948" s="1"/>
      <c r="O948" s="1"/>
      <c r="P948" s="1"/>
      <c r="Q948" s="3"/>
      <c r="R948" s="3"/>
      <c r="S948" s="3"/>
      <c r="T948" s="3"/>
      <c r="U948" s="3"/>
      <c r="V948" s="3"/>
      <c r="W948" s="3"/>
      <c r="X948" s="3"/>
      <c r="Y948" s="3"/>
      <c r="Z948" s="3"/>
    </row>
    <row r="949" ht="14.25" customHeight="1">
      <c r="A949" s="1"/>
      <c r="B949" s="1"/>
      <c r="C949" s="1"/>
      <c r="D949" s="1"/>
      <c r="E949" s="1"/>
      <c r="F949" s="1"/>
      <c r="G949" s="1"/>
      <c r="H949" s="1"/>
      <c r="I949" s="1"/>
      <c r="J949" s="1"/>
      <c r="K949" s="1"/>
      <c r="L949" s="1"/>
      <c r="M949" s="1"/>
      <c r="N949" s="1"/>
      <c r="O949" s="1"/>
      <c r="P949" s="1"/>
      <c r="Q949" s="3"/>
      <c r="R949" s="3"/>
      <c r="S949" s="3"/>
      <c r="T949" s="3"/>
      <c r="U949" s="3"/>
      <c r="V949" s="3"/>
      <c r="W949" s="3"/>
      <c r="X949" s="3"/>
      <c r="Y949" s="3"/>
      <c r="Z949" s="3"/>
    </row>
    <row r="950" ht="14.25" customHeight="1">
      <c r="A950" s="1"/>
      <c r="B950" s="1"/>
      <c r="C950" s="1"/>
      <c r="D950" s="1"/>
      <c r="E950" s="1"/>
      <c r="F950" s="1"/>
      <c r="G950" s="1"/>
      <c r="H950" s="1"/>
      <c r="I950" s="1"/>
      <c r="J950" s="1"/>
      <c r="K950" s="1"/>
      <c r="L950" s="1"/>
      <c r="M950" s="1"/>
      <c r="N950" s="1"/>
      <c r="O950" s="1"/>
      <c r="P950" s="1"/>
      <c r="Q950" s="3"/>
      <c r="R950" s="3"/>
      <c r="S950" s="3"/>
      <c r="T950" s="3"/>
      <c r="U950" s="3"/>
      <c r="V950" s="3"/>
      <c r="W950" s="3"/>
      <c r="X950" s="3"/>
      <c r="Y950" s="3"/>
      <c r="Z950" s="3"/>
    </row>
    <row r="951" ht="14.25" customHeight="1">
      <c r="A951" s="1"/>
      <c r="B951" s="1"/>
      <c r="C951" s="1"/>
      <c r="D951" s="1"/>
      <c r="E951" s="1"/>
      <c r="F951" s="1"/>
      <c r="G951" s="1"/>
      <c r="H951" s="1"/>
      <c r="I951" s="1"/>
      <c r="J951" s="1"/>
      <c r="K951" s="1"/>
      <c r="L951" s="1"/>
      <c r="M951" s="1"/>
      <c r="N951" s="1"/>
      <c r="O951" s="1"/>
      <c r="P951" s="1"/>
      <c r="Q951" s="3"/>
      <c r="R951" s="3"/>
      <c r="S951" s="3"/>
      <c r="T951" s="3"/>
      <c r="U951" s="3"/>
      <c r="V951" s="3"/>
      <c r="W951" s="3"/>
      <c r="X951" s="3"/>
      <c r="Y951" s="3"/>
      <c r="Z951" s="3"/>
    </row>
    <row r="952" ht="14.25" customHeight="1">
      <c r="A952" s="1"/>
      <c r="B952" s="1"/>
      <c r="C952" s="1"/>
      <c r="D952" s="1"/>
      <c r="E952" s="1"/>
      <c r="F952" s="1"/>
      <c r="G952" s="1"/>
      <c r="H952" s="1"/>
      <c r="I952" s="1"/>
      <c r="J952" s="1"/>
      <c r="K952" s="1"/>
      <c r="L952" s="1"/>
      <c r="M952" s="1"/>
      <c r="N952" s="1"/>
      <c r="O952" s="1"/>
      <c r="P952" s="1"/>
      <c r="Q952" s="3"/>
      <c r="R952" s="3"/>
      <c r="S952" s="3"/>
      <c r="T952" s="3"/>
      <c r="U952" s="3"/>
      <c r="V952" s="3"/>
      <c r="W952" s="3"/>
      <c r="X952" s="3"/>
      <c r="Y952" s="3"/>
      <c r="Z952" s="3"/>
    </row>
    <row r="953" ht="14.25" customHeight="1">
      <c r="A953" s="1"/>
      <c r="B953" s="1"/>
      <c r="C953" s="1"/>
      <c r="D953" s="1"/>
      <c r="E953" s="1"/>
      <c r="F953" s="1"/>
      <c r="G953" s="1"/>
      <c r="H953" s="1"/>
      <c r="I953" s="1"/>
      <c r="J953" s="1"/>
      <c r="K953" s="1"/>
      <c r="L953" s="1"/>
      <c r="M953" s="1"/>
      <c r="N953" s="1"/>
      <c r="O953" s="1"/>
      <c r="P953" s="1"/>
      <c r="Q953" s="3"/>
      <c r="R953" s="3"/>
      <c r="S953" s="3"/>
      <c r="T953" s="3"/>
      <c r="U953" s="3"/>
      <c r="V953" s="3"/>
      <c r="W953" s="3"/>
      <c r="X953" s="3"/>
      <c r="Y953" s="3"/>
      <c r="Z953" s="3"/>
    </row>
    <row r="954" ht="14.25" customHeight="1">
      <c r="A954" s="1"/>
      <c r="B954" s="1"/>
      <c r="C954" s="1"/>
      <c r="D954" s="1"/>
      <c r="E954" s="1"/>
      <c r="F954" s="1"/>
      <c r="G954" s="1"/>
      <c r="H954" s="1"/>
      <c r="I954" s="1"/>
      <c r="J954" s="1"/>
      <c r="K954" s="1"/>
      <c r="L954" s="1"/>
      <c r="M954" s="1"/>
      <c r="N954" s="1"/>
      <c r="O954" s="1"/>
      <c r="P954" s="1"/>
      <c r="Q954" s="3"/>
      <c r="R954" s="3"/>
      <c r="S954" s="3"/>
      <c r="T954" s="3"/>
      <c r="U954" s="3"/>
      <c r="V954" s="3"/>
      <c r="W954" s="3"/>
      <c r="X954" s="3"/>
      <c r="Y954" s="3"/>
      <c r="Z954" s="3"/>
    </row>
    <row r="955" ht="14.25" customHeight="1">
      <c r="A955" s="1"/>
      <c r="B955" s="1"/>
      <c r="C955" s="1"/>
      <c r="D955" s="1"/>
      <c r="E955" s="1"/>
      <c r="F955" s="1"/>
      <c r="G955" s="1"/>
      <c r="H955" s="1"/>
      <c r="I955" s="1"/>
      <c r="J955" s="1"/>
      <c r="K955" s="1"/>
      <c r="L955" s="1"/>
      <c r="M955" s="1"/>
      <c r="N955" s="1"/>
      <c r="O955" s="1"/>
      <c r="P955" s="1"/>
      <c r="Q955" s="3"/>
      <c r="R955" s="3"/>
      <c r="S955" s="3"/>
      <c r="T955" s="3"/>
      <c r="U955" s="3"/>
      <c r="V955" s="3"/>
      <c r="W955" s="3"/>
      <c r="X955" s="3"/>
      <c r="Y955" s="3"/>
      <c r="Z955" s="3"/>
    </row>
    <row r="956" ht="14.25" customHeight="1">
      <c r="A956" s="1"/>
      <c r="B956" s="1"/>
      <c r="C956" s="1"/>
      <c r="D956" s="1"/>
      <c r="E956" s="1"/>
      <c r="F956" s="1"/>
      <c r="G956" s="1"/>
      <c r="H956" s="1"/>
      <c r="I956" s="1"/>
      <c r="J956" s="1"/>
      <c r="K956" s="1"/>
      <c r="L956" s="1"/>
      <c r="M956" s="1"/>
      <c r="N956" s="1"/>
      <c r="O956" s="1"/>
      <c r="P956" s="1"/>
      <c r="Q956" s="3"/>
      <c r="R956" s="3"/>
      <c r="S956" s="3"/>
      <c r="T956" s="3"/>
      <c r="U956" s="3"/>
      <c r="V956" s="3"/>
      <c r="W956" s="3"/>
      <c r="X956" s="3"/>
      <c r="Y956" s="3"/>
      <c r="Z956" s="3"/>
    </row>
    <row r="957" ht="14.25" customHeight="1">
      <c r="A957" s="1"/>
      <c r="B957" s="1"/>
      <c r="C957" s="1"/>
      <c r="D957" s="1"/>
      <c r="E957" s="1"/>
      <c r="F957" s="1"/>
      <c r="G957" s="1"/>
      <c r="H957" s="1"/>
      <c r="I957" s="1"/>
      <c r="J957" s="1"/>
      <c r="K957" s="1"/>
      <c r="L957" s="1"/>
      <c r="M957" s="1"/>
      <c r="N957" s="1"/>
      <c r="O957" s="1"/>
      <c r="P957" s="1"/>
      <c r="Q957" s="3"/>
      <c r="R957" s="3"/>
      <c r="S957" s="3"/>
      <c r="T957" s="3"/>
      <c r="U957" s="3"/>
      <c r="V957" s="3"/>
      <c r="W957" s="3"/>
      <c r="X957" s="3"/>
      <c r="Y957" s="3"/>
      <c r="Z957" s="3"/>
    </row>
    <row r="958" ht="14.25" customHeight="1">
      <c r="A958" s="1"/>
      <c r="B958" s="1"/>
      <c r="C958" s="1"/>
      <c r="D958" s="1"/>
      <c r="E958" s="1"/>
      <c r="F958" s="1"/>
      <c r="G958" s="1"/>
      <c r="H958" s="1"/>
      <c r="I958" s="1"/>
      <c r="J958" s="1"/>
      <c r="K958" s="1"/>
      <c r="L958" s="1"/>
      <c r="M958" s="1"/>
      <c r="N958" s="1"/>
      <c r="O958" s="1"/>
      <c r="P958" s="1"/>
      <c r="Q958" s="3"/>
      <c r="R958" s="3"/>
      <c r="S958" s="3"/>
      <c r="T958" s="3"/>
      <c r="U958" s="3"/>
      <c r="V958" s="3"/>
      <c r="W958" s="3"/>
      <c r="X958" s="3"/>
      <c r="Y958" s="3"/>
      <c r="Z958" s="3"/>
    </row>
    <row r="959" ht="14.25" customHeight="1">
      <c r="A959" s="1"/>
      <c r="B959" s="1"/>
      <c r="C959" s="1"/>
      <c r="D959" s="1"/>
      <c r="E959" s="1"/>
      <c r="F959" s="1"/>
      <c r="G959" s="1"/>
      <c r="H959" s="1"/>
      <c r="I959" s="1"/>
      <c r="J959" s="1"/>
      <c r="K959" s="1"/>
      <c r="L959" s="1"/>
      <c r="M959" s="1"/>
      <c r="N959" s="1"/>
      <c r="O959" s="1"/>
      <c r="P959" s="1"/>
      <c r="Q959" s="3"/>
      <c r="R959" s="3"/>
      <c r="S959" s="3"/>
      <c r="T959" s="3"/>
      <c r="U959" s="3"/>
      <c r="V959" s="3"/>
      <c r="W959" s="3"/>
      <c r="X959" s="3"/>
      <c r="Y959" s="3"/>
      <c r="Z959" s="3"/>
    </row>
    <row r="960" ht="14.25" customHeight="1">
      <c r="A960" s="1"/>
      <c r="B960" s="1"/>
      <c r="C960" s="1"/>
      <c r="D960" s="1"/>
      <c r="E960" s="1"/>
      <c r="F960" s="1"/>
      <c r="G960" s="1"/>
      <c r="H960" s="1"/>
      <c r="I960" s="1"/>
      <c r="J960" s="1"/>
      <c r="K960" s="1"/>
      <c r="L960" s="1"/>
      <c r="M960" s="1"/>
      <c r="N960" s="1"/>
      <c r="O960" s="1"/>
      <c r="P960" s="1"/>
      <c r="Q960" s="3"/>
      <c r="R960" s="3"/>
      <c r="S960" s="3"/>
      <c r="T960" s="3"/>
      <c r="U960" s="3"/>
      <c r="V960" s="3"/>
      <c r="W960" s="3"/>
      <c r="X960" s="3"/>
      <c r="Y960" s="3"/>
      <c r="Z960" s="3"/>
    </row>
    <row r="961" ht="14.25" customHeight="1">
      <c r="A961" s="1"/>
      <c r="B961" s="1"/>
      <c r="C961" s="1"/>
      <c r="D961" s="1"/>
      <c r="E961" s="1"/>
      <c r="F961" s="1"/>
      <c r="G961" s="1"/>
      <c r="H961" s="1"/>
      <c r="I961" s="1"/>
      <c r="J961" s="1"/>
      <c r="K961" s="1"/>
      <c r="L961" s="1"/>
      <c r="M961" s="1"/>
      <c r="N961" s="1"/>
      <c r="O961" s="1"/>
      <c r="P961" s="1"/>
      <c r="Q961" s="3"/>
      <c r="R961" s="3"/>
      <c r="S961" s="3"/>
      <c r="T961" s="3"/>
      <c r="U961" s="3"/>
      <c r="V961" s="3"/>
      <c r="W961" s="3"/>
      <c r="X961" s="3"/>
      <c r="Y961" s="3"/>
      <c r="Z961" s="3"/>
    </row>
    <row r="962" ht="14.25" customHeight="1">
      <c r="A962" s="1"/>
      <c r="B962" s="1"/>
      <c r="C962" s="1"/>
      <c r="D962" s="1"/>
      <c r="E962" s="1"/>
      <c r="F962" s="1"/>
      <c r="G962" s="1"/>
      <c r="H962" s="1"/>
      <c r="I962" s="1"/>
      <c r="J962" s="1"/>
      <c r="K962" s="1"/>
      <c r="L962" s="1"/>
      <c r="M962" s="1"/>
      <c r="N962" s="1"/>
      <c r="O962" s="1"/>
      <c r="P962" s="1"/>
      <c r="Q962" s="3"/>
      <c r="R962" s="3"/>
      <c r="S962" s="3"/>
      <c r="T962" s="3"/>
      <c r="U962" s="3"/>
      <c r="V962" s="3"/>
      <c r="W962" s="3"/>
      <c r="X962" s="3"/>
      <c r="Y962" s="3"/>
      <c r="Z962" s="3"/>
    </row>
    <row r="963" ht="14.25" customHeight="1">
      <c r="A963" s="1"/>
      <c r="B963" s="1"/>
      <c r="C963" s="1"/>
      <c r="D963" s="1"/>
      <c r="E963" s="1"/>
      <c r="F963" s="1"/>
      <c r="G963" s="1"/>
      <c r="H963" s="1"/>
      <c r="I963" s="1"/>
      <c r="J963" s="1"/>
      <c r="K963" s="1"/>
      <c r="L963" s="1"/>
      <c r="M963" s="1"/>
      <c r="N963" s="1"/>
      <c r="O963" s="1"/>
      <c r="P963" s="1"/>
      <c r="Q963" s="3"/>
      <c r="R963" s="3"/>
      <c r="S963" s="3"/>
      <c r="T963" s="3"/>
      <c r="U963" s="3"/>
      <c r="V963" s="3"/>
      <c r="W963" s="3"/>
      <c r="X963" s="3"/>
      <c r="Y963" s="3"/>
      <c r="Z963" s="3"/>
    </row>
    <row r="964" ht="14.25" customHeight="1">
      <c r="A964" s="1"/>
      <c r="B964" s="1"/>
      <c r="C964" s="1"/>
      <c r="D964" s="1"/>
      <c r="E964" s="1"/>
      <c r="F964" s="1"/>
      <c r="G964" s="1"/>
      <c r="H964" s="1"/>
      <c r="I964" s="1"/>
      <c r="J964" s="1"/>
      <c r="K964" s="1"/>
      <c r="L964" s="1"/>
      <c r="M964" s="1"/>
      <c r="N964" s="1"/>
      <c r="O964" s="1"/>
      <c r="P964" s="1"/>
      <c r="Q964" s="3"/>
      <c r="R964" s="3"/>
      <c r="S964" s="3"/>
      <c r="T964" s="3"/>
      <c r="U964" s="3"/>
      <c r="V964" s="3"/>
      <c r="W964" s="3"/>
      <c r="X964" s="3"/>
      <c r="Y964" s="3"/>
      <c r="Z964" s="3"/>
    </row>
    <row r="965" ht="14.25" customHeight="1">
      <c r="A965" s="1"/>
      <c r="B965" s="1"/>
      <c r="C965" s="1"/>
      <c r="D965" s="1"/>
      <c r="E965" s="1"/>
      <c r="F965" s="1"/>
      <c r="G965" s="1"/>
      <c r="H965" s="1"/>
      <c r="I965" s="1"/>
      <c r="J965" s="1"/>
      <c r="K965" s="1"/>
      <c r="L965" s="1"/>
      <c r="M965" s="1"/>
      <c r="N965" s="1"/>
      <c r="O965" s="1"/>
      <c r="P965" s="1"/>
      <c r="Q965" s="3"/>
      <c r="R965" s="3"/>
      <c r="S965" s="3"/>
      <c r="T965" s="3"/>
      <c r="U965" s="3"/>
      <c r="V965" s="3"/>
      <c r="W965" s="3"/>
      <c r="X965" s="3"/>
      <c r="Y965" s="3"/>
      <c r="Z965" s="3"/>
    </row>
    <row r="966" ht="14.25" customHeight="1">
      <c r="A966" s="1"/>
      <c r="B966" s="1"/>
      <c r="C966" s="1"/>
      <c r="D966" s="1"/>
      <c r="E966" s="1"/>
      <c r="F966" s="1"/>
      <c r="G966" s="1"/>
      <c r="H966" s="1"/>
      <c r="I966" s="1"/>
      <c r="J966" s="1"/>
      <c r="K966" s="1"/>
      <c r="L966" s="1"/>
      <c r="M966" s="1"/>
      <c r="N966" s="1"/>
      <c r="O966" s="1"/>
      <c r="P966" s="1"/>
      <c r="Q966" s="3"/>
      <c r="R966" s="3"/>
      <c r="S966" s="3"/>
      <c r="T966" s="3"/>
      <c r="U966" s="3"/>
      <c r="V966" s="3"/>
      <c r="W966" s="3"/>
      <c r="X966" s="3"/>
      <c r="Y966" s="3"/>
      <c r="Z966" s="3"/>
    </row>
    <row r="967" ht="14.25" customHeight="1">
      <c r="A967" s="1"/>
      <c r="B967" s="1"/>
      <c r="C967" s="1"/>
      <c r="D967" s="1"/>
      <c r="E967" s="1"/>
      <c r="F967" s="1"/>
      <c r="G967" s="1"/>
      <c r="H967" s="1"/>
      <c r="I967" s="1"/>
      <c r="J967" s="1"/>
      <c r="K967" s="1"/>
      <c r="L967" s="1"/>
      <c r="M967" s="1"/>
      <c r="N967" s="1"/>
      <c r="O967" s="1"/>
      <c r="P967" s="1"/>
      <c r="Q967" s="3"/>
      <c r="R967" s="3"/>
      <c r="S967" s="3"/>
      <c r="T967" s="3"/>
      <c r="U967" s="3"/>
      <c r="V967" s="3"/>
      <c r="W967" s="3"/>
      <c r="X967" s="3"/>
      <c r="Y967" s="3"/>
      <c r="Z967" s="3"/>
    </row>
    <row r="968" ht="14.25" customHeight="1">
      <c r="A968" s="1"/>
      <c r="B968" s="1"/>
      <c r="C968" s="1"/>
      <c r="D968" s="1"/>
      <c r="E968" s="1"/>
      <c r="F968" s="1"/>
      <c r="G968" s="1"/>
      <c r="H968" s="1"/>
      <c r="I968" s="1"/>
      <c r="J968" s="1"/>
      <c r="K968" s="1"/>
      <c r="L968" s="1"/>
      <c r="M968" s="1"/>
      <c r="N968" s="1"/>
      <c r="O968" s="1"/>
      <c r="P968" s="1"/>
      <c r="Q968" s="3"/>
      <c r="R968" s="3"/>
      <c r="S968" s="3"/>
      <c r="T968" s="3"/>
      <c r="U968" s="3"/>
      <c r="V968" s="3"/>
      <c r="W968" s="3"/>
      <c r="X968" s="3"/>
      <c r="Y968" s="3"/>
      <c r="Z968" s="3"/>
    </row>
    <row r="969" ht="14.25" customHeight="1">
      <c r="A969" s="1"/>
      <c r="B969" s="1"/>
      <c r="C969" s="1"/>
      <c r="D969" s="1"/>
      <c r="E969" s="1"/>
      <c r="F969" s="1"/>
      <c r="G969" s="1"/>
      <c r="H969" s="1"/>
      <c r="I969" s="1"/>
      <c r="J969" s="1"/>
      <c r="K969" s="1"/>
      <c r="L969" s="1"/>
      <c r="M969" s="1"/>
      <c r="N969" s="1"/>
      <c r="O969" s="1"/>
      <c r="P969" s="1"/>
      <c r="Q969" s="3"/>
      <c r="R969" s="3"/>
      <c r="S969" s="3"/>
      <c r="T969" s="3"/>
      <c r="U969" s="3"/>
      <c r="V969" s="3"/>
      <c r="W969" s="3"/>
      <c r="X969" s="3"/>
      <c r="Y969" s="3"/>
      <c r="Z969" s="3"/>
    </row>
    <row r="970" ht="14.25" customHeight="1">
      <c r="A970" s="1"/>
      <c r="B970" s="1"/>
      <c r="C970" s="1"/>
      <c r="D970" s="1"/>
      <c r="E970" s="1"/>
      <c r="F970" s="1"/>
      <c r="G970" s="1"/>
      <c r="H970" s="1"/>
      <c r="I970" s="1"/>
      <c r="J970" s="1"/>
      <c r="K970" s="1"/>
      <c r="L970" s="1"/>
      <c r="M970" s="1"/>
      <c r="N970" s="1"/>
      <c r="O970" s="1"/>
      <c r="P970" s="1"/>
      <c r="Q970" s="3"/>
      <c r="R970" s="3"/>
      <c r="S970" s="3"/>
      <c r="T970" s="3"/>
      <c r="U970" s="3"/>
      <c r="V970" s="3"/>
      <c r="W970" s="3"/>
      <c r="X970" s="3"/>
      <c r="Y970" s="3"/>
      <c r="Z970" s="3"/>
    </row>
    <row r="971" ht="14.25" customHeight="1">
      <c r="A971" s="1"/>
      <c r="B971" s="1"/>
      <c r="C971" s="1"/>
      <c r="D971" s="1"/>
      <c r="E971" s="1"/>
      <c r="F971" s="1"/>
      <c r="G971" s="1"/>
      <c r="H971" s="1"/>
      <c r="I971" s="1"/>
      <c r="J971" s="1"/>
      <c r="K971" s="1"/>
      <c r="L971" s="1"/>
      <c r="M971" s="1"/>
      <c r="N971" s="1"/>
      <c r="O971" s="1"/>
      <c r="P971" s="1"/>
      <c r="Q971" s="3"/>
      <c r="R971" s="3"/>
      <c r="S971" s="3"/>
      <c r="T971" s="3"/>
      <c r="U971" s="3"/>
      <c r="V971" s="3"/>
      <c r="W971" s="3"/>
      <c r="X971" s="3"/>
      <c r="Y971" s="3"/>
      <c r="Z971" s="3"/>
    </row>
    <row r="972" ht="14.25" customHeight="1">
      <c r="A972" s="1"/>
      <c r="B972" s="1"/>
      <c r="C972" s="1"/>
      <c r="D972" s="1"/>
      <c r="E972" s="1"/>
      <c r="F972" s="1"/>
      <c r="G972" s="1"/>
      <c r="H972" s="1"/>
      <c r="I972" s="1"/>
      <c r="J972" s="1"/>
      <c r="K972" s="1"/>
      <c r="L972" s="1"/>
      <c r="M972" s="1"/>
      <c r="N972" s="1"/>
      <c r="O972" s="1"/>
      <c r="P972" s="1"/>
      <c r="Q972" s="3"/>
      <c r="R972" s="3"/>
      <c r="S972" s="3"/>
      <c r="T972" s="3"/>
      <c r="U972" s="3"/>
      <c r="V972" s="3"/>
      <c r="W972" s="3"/>
      <c r="X972" s="3"/>
      <c r="Y972" s="3"/>
      <c r="Z972" s="3"/>
    </row>
    <row r="973" ht="14.25" customHeight="1">
      <c r="A973" s="1"/>
      <c r="B973" s="1"/>
      <c r="C973" s="1"/>
      <c r="D973" s="1"/>
      <c r="E973" s="1"/>
      <c r="F973" s="1"/>
      <c r="G973" s="1"/>
      <c r="H973" s="1"/>
      <c r="I973" s="1"/>
      <c r="J973" s="1"/>
      <c r="K973" s="1"/>
      <c r="L973" s="1"/>
      <c r="M973" s="1"/>
      <c r="N973" s="1"/>
      <c r="O973" s="1"/>
      <c r="P973" s="1"/>
      <c r="Q973" s="3"/>
      <c r="R973" s="3"/>
      <c r="S973" s="3"/>
      <c r="T973" s="3"/>
      <c r="U973" s="3"/>
      <c r="V973" s="3"/>
      <c r="W973" s="3"/>
      <c r="X973" s="3"/>
      <c r="Y973" s="3"/>
      <c r="Z973" s="3"/>
    </row>
    <row r="974" ht="14.25" customHeight="1">
      <c r="A974" s="1"/>
      <c r="B974" s="1"/>
      <c r="C974" s="1"/>
      <c r="D974" s="1"/>
      <c r="E974" s="1"/>
      <c r="F974" s="1"/>
      <c r="G974" s="1"/>
      <c r="H974" s="1"/>
      <c r="I974" s="1"/>
      <c r="J974" s="1"/>
      <c r="K974" s="1"/>
      <c r="L974" s="1"/>
      <c r="M974" s="1"/>
      <c r="N974" s="1"/>
      <c r="O974" s="1"/>
      <c r="P974" s="1"/>
      <c r="Q974" s="3"/>
      <c r="R974" s="3"/>
      <c r="S974" s="3"/>
      <c r="T974" s="3"/>
      <c r="U974" s="3"/>
      <c r="V974" s="3"/>
      <c r="W974" s="3"/>
      <c r="X974" s="3"/>
      <c r="Y974" s="3"/>
      <c r="Z974" s="3"/>
    </row>
    <row r="975" ht="14.25" customHeight="1">
      <c r="A975" s="1"/>
      <c r="B975" s="1"/>
      <c r="C975" s="1"/>
      <c r="D975" s="1"/>
      <c r="E975" s="1"/>
      <c r="F975" s="1"/>
      <c r="G975" s="1"/>
      <c r="H975" s="1"/>
      <c r="I975" s="1"/>
      <c r="J975" s="1"/>
      <c r="K975" s="1"/>
      <c r="L975" s="1"/>
      <c r="M975" s="1"/>
      <c r="N975" s="1"/>
      <c r="O975" s="1"/>
      <c r="P975" s="1"/>
      <c r="Q975" s="3"/>
      <c r="R975" s="3"/>
      <c r="S975" s="3"/>
      <c r="T975" s="3"/>
      <c r="U975" s="3"/>
      <c r="V975" s="3"/>
      <c r="W975" s="3"/>
      <c r="X975" s="3"/>
      <c r="Y975" s="3"/>
      <c r="Z975" s="3"/>
    </row>
    <row r="976" ht="14.25" customHeight="1">
      <c r="A976" s="1"/>
      <c r="B976" s="1"/>
      <c r="C976" s="1"/>
      <c r="D976" s="1"/>
      <c r="E976" s="1"/>
      <c r="F976" s="1"/>
      <c r="G976" s="1"/>
      <c r="H976" s="1"/>
      <c r="I976" s="1"/>
      <c r="J976" s="1"/>
      <c r="K976" s="1"/>
      <c r="L976" s="1"/>
      <c r="M976" s="1"/>
      <c r="N976" s="1"/>
      <c r="O976" s="1"/>
      <c r="P976" s="1"/>
      <c r="Q976" s="3"/>
      <c r="R976" s="3"/>
      <c r="S976" s="3"/>
      <c r="T976" s="3"/>
      <c r="U976" s="3"/>
      <c r="V976" s="3"/>
      <c r="W976" s="3"/>
      <c r="X976" s="3"/>
      <c r="Y976" s="3"/>
      <c r="Z976" s="3"/>
    </row>
    <row r="977" ht="14.25" customHeight="1">
      <c r="A977" s="1"/>
      <c r="B977" s="1"/>
      <c r="C977" s="1"/>
      <c r="D977" s="1"/>
      <c r="E977" s="1"/>
      <c r="F977" s="1"/>
      <c r="G977" s="1"/>
      <c r="H977" s="1"/>
      <c r="I977" s="1"/>
      <c r="J977" s="1"/>
      <c r="K977" s="1"/>
      <c r="L977" s="1"/>
      <c r="M977" s="1"/>
      <c r="N977" s="1"/>
      <c r="O977" s="1"/>
      <c r="P977" s="1"/>
      <c r="Q977" s="3"/>
      <c r="R977" s="3"/>
      <c r="S977" s="3"/>
      <c r="T977" s="3"/>
      <c r="U977" s="3"/>
      <c r="V977" s="3"/>
      <c r="W977" s="3"/>
      <c r="X977" s="3"/>
      <c r="Y977" s="3"/>
      <c r="Z977" s="3"/>
    </row>
    <row r="978" ht="14.25" customHeight="1">
      <c r="A978" s="1"/>
      <c r="B978" s="1"/>
      <c r="C978" s="1"/>
      <c r="D978" s="1"/>
      <c r="E978" s="1"/>
      <c r="F978" s="1"/>
      <c r="G978" s="1"/>
      <c r="H978" s="1"/>
      <c r="I978" s="1"/>
      <c r="J978" s="1"/>
      <c r="K978" s="1"/>
      <c r="L978" s="1"/>
      <c r="M978" s="1"/>
      <c r="N978" s="1"/>
      <c r="O978" s="1"/>
      <c r="P978" s="1"/>
      <c r="Q978" s="3"/>
      <c r="R978" s="3"/>
      <c r="S978" s="3"/>
      <c r="T978" s="3"/>
      <c r="U978" s="3"/>
      <c r="V978" s="3"/>
      <c r="W978" s="3"/>
      <c r="X978" s="3"/>
      <c r="Y978" s="3"/>
      <c r="Z978" s="3"/>
    </row>
    <row r="979" ht="14.25" customHeight="1">
      <c r="A979" s="1"/>
      <c r="B979" s="1"/>
      <c r="C979" s="1"/>
      <c r="D979" s="1"/>
      <c r="E979" s="1"/>
      <c r="F979" s="1"/>
      <c r="G979" s="1"/>
      <c r="H979" s="1"/>
      <c r="I979" s="1"/>
      <c r="J979" s="1"/>
      <c r="K979" s="1"/>
      <c r="L979" s="1"/>
      <c r="M979" s="1"/>
      <c r="N979" s="1"/>
      <c r="O979" s="1"/>
      <c r="P979" s="1"/>
      <c r="Q979" s="3"/>
      <c r="R979" s="3"/>
      <c r="S979" s="3"/>
      <c r="T979" s="3"/>
      <c r="U979" s="3"/>
      <c r="V979" s="3"/>
      <c r="W979" s="3"/>
      <c r="X979" s="3"/>
      <c r="Y979" s="3"/>
      <c r="Z979" s="3"/>
    </row>
    <row r="980" ht="14.25" customHeight="1">
      <c r="A980" s="1"/>
      <c r="B980" s="1"/>
      <c r="C980" s="1"/>
      <c r="D980" s="1"/>
      <c r="E980" s="1"/>
      <c r="F980" s="1"/>
      <c r="G980" s="1"/>
      <c r="H980" s="1"/>
      <c r="I980" s="1"/>
      <c r="J980" s="1"/>
      <c r="K980" s="1"/>
      <c r="L980" s="1"/>
      <c r="M980" s="1"/>
      <c r="N980" s="1"/>
      <c r="O980" s="1"/>
      <c r="P980" s="1"/>
      <c r="Q980" s="3"/>
      <c r="R980" s="3"/>
      <c r="S980" s="3"/>
      <c r="T980" s="3"/>
      <c r="U980" s="3"/>
      <c r="V980" s="3"/>
      <c r="W980" s="3"/>
      <c r="X980" s="3"/>
      <c r="Y980" s="3"/>
      <c r="Z980" s="3"/>
    </row>
    <row r="981" ht="14.25" customHeight="1">
      <c r="A981" s="1"/>
      <c r="B981" s="1"/>
      <c r="C981" s="1"/>
      <c r="D981" s="1"/>
      <c r="E981" s="1"/>
      <c r="F981" s="1"/>
      <c r="G981" s="1"/>
      <c r="H981" s="1"/>
      <c r="I981" s="1"/>
      <c r="J981" s="1"/>
      <c r="K981" s="1"/>
      <c r="L981" s="1"/>
      <c r="M981" s="1"/>
      <c r="N981" s="1"/>
      <c r="O981" s="1"/>
      <c r="P981" s="1"/>
      <c r="Q981" s="3"/>
      <c r="R981" s="3"/>
      <c r="S981" s="3"/>
      <c r="T981" s="3"/>
      <c r="U981" s="3"/>
      <c r="V981" s="3"/>
      <c r="W981" s="3"/>
      <c r="X981" s="3"/>
      <c r="Y981" s="3"/>
      <c r="Z981" s="3"/>
    </row>
    <row r="982" ht="14.25" customHeight="1">
      <c r="A982" s="1"/>
      <c r="B982" s="1"/>
      <c r="C982" s="1"/>
      <c r="D982" s="1"/>
      <c r="E982" s="1"/>
      <c r="F982" s="1"/>
      <c r="G982" s="1"/>
      <c r="H982" s="1"/>
      <c r="I982" s="1"/>
      <c r="J982" s="1"/>
      <c r="K982" s="1"/>
      <c r="L982" s="1"/>
      <c r="M982" s="1"/>
      <c r="N982" s="1"/>
      <c r="O982" s="1"/>
      <c r="P982" s="1"/>
      <c r="Q982" s="3"/>
      <c r="R982" s="3"/>
      <c r="S982" s="3"/>
      <c r="T982" s="3"/>
      <c r="U982" s="3"/>
      <c r="V982" s="3"/>
      <c r="W982" s="3"/>
      <c r="X982" s="3"/>
      <c r="Y982" s="3"/>
      <c r="Z982" s="3"/>
    </row>
    <row r="983" ht="14.25" customHeight="1">
      <c r="A983" s="1"/>
      <c r="B983" s="1"/>
      <c r="C983" s="1"/>
      <c r="D983" s="1"/>
      <c r="E983" s="1"/>
      <c r="F983" s="1"/>
      <c r="G983" s="1"/>
      <c r="H983" s="1"/>
      <c r="I983" s="1"/>
      <c r="J983" s="1"/>
      <c r="K983" s="1"/>
      <c r="L983" s="1"/>
      <c r="M983" s="1"/>
      <c r="N983" s="1"/>
      <c r="O983" s="1"/>
      <c r="P983" s="1"/>
      <c r="Q983" s="3"/>
      <c r="R983" s="3"/>
      <c r="S983" s="3"/>
      <c r="T983" s="3"/>
      <c r="U983" s="3"/>
      <c r="V983" s="3"/>
      <c r="W983" s="3"/>
      <c r="X983" s="3"/>
      <c r="Y983" s="3"/>
      <c r="Z983" s="3"/>
    </row>
    <row r="984" ht="14.25" customHeight="1">
      <c r="A984" s="1"/>
      <c r="B984" s="1"/>
      <c r="C984" s="1"/>
      <c r="D984" s="1"/>
      <c r="E984" s="1"/>
      <c r="F984" s="1"/>
      <c r="G984" s="1"/>
      <c r="H984" s="1"/>
      <c r="I984" s="1"/>
      <c r="J984" s="1"/>
      <c r="K984" s="1"/>
      <c r="L984" s="1"/>
      <c r="M984" s="1"/>
      <c r="N984" s="1"/>
      <c r="O984" s="1"/>
      <c r="P984" s="1"/>
      <c r="Q984" s="3"/>
      <c r="R984" s="3"/>
      <c r="S984" s="3"/>
      <c r="T984" s="3"/>
      <c r="U984" s="3"/>
      <c r="V984" s="3"/>
      <c r="W984" s="3"/>
      <c r="X984" s="3"/>
      <c r="Y984" s="3"/>
      <c r="Z984" s="3"/>
    </row>
    <row r="985" ht="14.25" customHeight="1">
      <c r="A985" s="1"/>
      <c r="B985" s="1"/>
      <c r="C985" s="1"/>
      <c r="D985" s="1"/>
      <c r="E985" s="1"/>
      <c r="F985" s="1"/>
      <c r="G985" s="1"/>
      <c r="H985" s="1"/>
      <c r="I985" s="1"/>
      <c r="J985" s="1"/>
      <c r="K985" s="1"/>
      <c r="L985" s="1"/>
      <c r="M985" s="1"/>
      <c r="N985" s="1"/>
      <c r="O985" s="1"/>
      <c r="P985" s="1"/>
      <c r="Q985" s="3"/>
      <c r="R985" s="3"/>
      <c r="S985" s="3"/>
      <c r="T985" s="3"/>
      <c r="U985" s="3"/>
      <c r="V985" s="3"/>
      <c r="W985" s="3"/>
      <c r="X985" s="3"/>
      <c r="Y985" s="3"/>
      <c r="Z985" s="3"/>
    </row>
    <row r="986" ht="14.25" customHeight="1">
      <c r="A986" s="1"/>
      <c r="B986" s="1"/>
      <c r="C986" s="1"/>
      <c r="D986" s="1"/>
      <c r="E986" s="1"/>
      <c r="F986" s="1"/>
      <c r="G986" s="1"/>
      <c r="H986" s="1"/>
      <c r="I986" s="1"/>
      <c r="J986" s="1"/>
      <c r="K986" s="1"/>
      <c r="L986" s="1"/>
      <c r="M986" s="1"/>
      <c r="N986" s="1"/>
      <c r="O986" s="1"/>
      <c r="P986" s="1"/>
      <c r="Q986" s="3"/>
      <c r="R986" s="3"/>
      <c r="S986" s="3"/>
      <c r="T986" s="3"/>
      <c r="U986" s="3"/>
      <c r="V986" s="3"/>
      <c r="W986" s="3"/>
      <c r="X986" s="3"/>
      <c r="Y986" s="3"/>
      <c r="Z986" s="3"/>
    </row>
    <row r="987" ht="14.25" customHeight="1">
      <c r="A987" s="1"/>
      <c r="B987" s="1"/>
      <c r="C987" s="1"/>
      <c r="D987" s="1"/>
      <c r="E987" s="1"/>
      <c r="F987" s="1"/>
      <c r="G987" s="1"/>
      <c r="H987" s="1"/>
      <c r="I987" s="1"/>
      <c r="J987" s="1"/>
      <c r="K987" s="1"/>
      <c r="L987" s="1"/>
      <c r="M987" s="1"/>
      <c r="N987" s="1"/>
      <c r="O987" s="1"/>
      <c r="P987" s="1"/>
      <c r="Q987" s="3"/>
      <c r="R987" s="3"/>
      <c r="S987" s="3"/>
      <c r="T987" s="3"/>
      <c r="U987" s="3"/>
      <c r="V987" s="3"/>
      <c r="W987" s="3"/>
      <c r="X987" s="3"/>
      <c r="Y987" s="3"/>
      <c r="Z987" s="3"/>
    </row>
    <row r="988" ht="14.25" customHeight="1">
      <c r="A988" s="1"/>
      <c r="B988" s="1"/>
      <c r="C988" s="1"/>
      <c r="D988" s="1"/>
      <c r="E988" s="1"/>
      <c r="F988" s="1"/>
      <c r="G988" s="1"/>
      <c r="H988" s="1"/>
      <c r="I988" s="1"/>
      <c r="J988" s="1"/>
      <c r="K988" s="1"/>
      <c r="L988" s="1"/>
      <c r="M988" s="1"/>
      <c r="N988" s="1"/>
      <c r="O988" s="1"/>
      <c r="P988" s="1"/>
      <c r="Q988" s="3"/>
      <c r="R988" s="3"/>
      <c r="S988" s="3"/>
      <c r="T988" s="3"/>
      <c r="U988" s="3"/>
      <c r="V988" s="3"/>
      <c r="W988" s="3"/>
      <c r="X988" s="3"/>
      <c r="Y988" s="3"/>
      <c r="Z988" s="3"/>
    </row>
    <row r="989" ht="14.25" customHeight="1">
      <c r="A989" s="1"/>
      <c r="B989" s="1"/>
      <c r="C989" s="1"/>
      <c r="D989" s="1"/>
      <c r="E989" s="1"/>
      <c r="F989" s="1"/>
      <c r="G989" s="1"/>
      <c r="H989" s="1"/>
      <c r="I989" s="1"/>
      <c r="J989" s="1"/>
      <c r="K989" s="1"/>
      <c r="L989" s="1"/>
      <c r="M989" s="1"/>
      <c r="N989" s="1"/>
      <c r="O989" s="1"/>
      <c r="P989" s="1"/>
      <c r="Q989" s="3"/>
      <c r="R989" s="3"/>
      <c r="S989" s="3"/>
      <c r="T989" s="3"/>
      <c r="U989" s="3"/>
      <c r="V989" s="3"/>
      <c r="W989" s="3"/>
      <c r="X989" s="3"/>
      <c r="Y989" s="3"/>
      <c r="Z989" s="3"/>
    </row>
    <row r="990" ht="14.25" customHeight="1">
      <c r="A990" s="1"/>
      <c r="B990" s="1"/>
      <c r="C990" s="1"/>
      <c r="D990" s="1"/>
      <c r="E990" s="1"/>
      <c r="F990" s="1"/>
      <c r="G990" s="1"/>
      <c r="H990" s="1"/>
      <c r="I990" s="1"/>
      <c r="J990" s="1"/>
      <c r="K990" s="1"/>
      <c r="L990" s="1"/>
      <c r="M990" s="1"/>
      <c r="N990" s="1"/>
      <c r="O990" s="1"/>
      <c r="P990" s="1"/>
      <c r="Q990" s="3"/>
      <c r="R990" s="3"/>
      <c r="S990" s="3"/>
      <c r="T990" s="3"/>
      <c r="U990" s="3"/>
      <c r="V990" s="3"/>
      <c r="W990" s="3"/>
      <c r="X990" s="3"/>
      <c r="Y990" s="3"/>
      <c r="Z990" s="3"/>
    </row>
    <row r="991" ht="14.25" customHeight="1">
      <c r="A991" s="1"/>
      <c r="B991" s="1"/>
      <c r="C991" s="1"/>
      <c r="D991" s="1"/>
      <c r="E991" s="1"/>
      <c r="F991" s="1"/>
      <c r="G991" s="1"/>
      <c r="H991" s="1"/>
      <c r="I991" s="1"/>
      <c r="J991" s="1"/>
      <c r="K991" s="1"/>
      <c r="L991" s="1"/>
      <c r="M991" s="1"/>
      <c r="N991" s="1"/>
      <c r="O991" s="1"/>
      <c r="P991" s="1"/>
      <c r="Q991" s="3"/>
      <c r="R991" s="3"/>
      <c r="S991" s="3"/>
      <c r="T991" s="3"/>
      <c r="U991" s="3"/>
      <c r="V991" s="3"/>
      <c r="W991" s="3"/>
      <c r="X991" s="3"/>
      <c r="Y991" s="3"/>
      <c r="Z991" s="3"/>
    </row>
    <row r="992" ht="14.25" customHeight="1">
      <c r="A992" s="1"/>
      <c r="B992" s="1"/>
      <c r="C992" s="1"/>
      <c r="D992" s="1"/>
      <c r="E992" s="1"/>
      <c r="F992" s="1"/>
      <c r="G992" s="1"/>
      <c r="H992" s="1"/>
      <c r="I992" s="1"/>
      <c r="J992" s="1"/>
      <c r="K992" s="1"/>
      <c r="L992" s="1"/>
      <c r="M992" s="1"/>
      <c r="N992" s="1"/>
      <c r="O992" s="1"/>
      <c r="P992" s="1"/>
      <c r="Q992" s="3"/>
      <c r="R992" s="3"/>
      <c r="S992" s="3"/>
      <c r="T992" s="3"/>
      <c r="U992" s="3"/>
      <c r="V992" s="3"/>
      <c r="W992" s="3"/>
      <c r="X992" s="3"/>
      <c r="Y992" s="3"/>
      <c r="Z992" s="3"/>
    </row>
    <row r="993" ht="14.25" customHeight="1">
      <c r="A993" s="1"/>
      <c r="B993" s="1"/>
      <c r="C993" s="1"/>
      <c r="D993" s="1"/>
      <c r="E993" s="1"/>
      <c r="F993" s="1"/>
      <c r="G993" s="1"/>
      <c r="H993" s="1"/>
      <c r="I993" s="1"/>
      <c r="J993" s="1"/>
      <c r="K993" s="1"/>
      <c r="L993" s="1"/>
      <c r="M993" s="1"/>
      <c r="N993" s="1"/>
      <c r="O993" s="1"/>
      <c r="P993" s="1"/>
      <c r="Q993" s="3"/>
      <c r="R993" s="3"/>
      <c r="S993" s="3"/>
      <c r="T993" s="3"/>
      <c r="U993" s="3"/>
      <c r="V993" s="3"/>
      <c r="W993" s="3"/>
      <c r="X993" s="3"/>
      <c r="Y993" s="3"/>
      <c r="Z993" s="3"/>
    </row>
    <row r="994" ht="14.25" customHeight="1">
      <c r="A994" s="1"/>
      <c r="B994" s="1"/>
      <c r="C994" s="1"/>
      <c r="D994" s="1"/>
      <c r="E994" s="1"/>
      <c r="F994" s="1"/>
      <c r="G994" s="1"/>
      <c r="H994" s="1"/>
      <c r="I994" s="1"/>
      <c r="J994" s="1"/>
      <c r="K994" s="1"/>
      <c r="L994" s="1"/>
      <c r="M994" s="1"/>
      <c r="N994" s="1"/>
      <c r="O994" s="1"/>
      <c r="P994" s="1"/>
      <c r="Q994" s="3"/>
      <c r="R994" s="3"/>
      <c r="S994" s="3"/>
      <c r="T994" s="3"/>
      <c r="U994" s="3"/>
      <c r="V994" s="3"/>
      <c r="W994" s="3"/>
      <c r="X994" s="3"/>
      <c r="Y994" s="3"/>
      <c r="Z994" s="3"/>
    </row>
    <row r="995" ht="14.25" customHeight="1">
      <c r="A995" s="1"/>
      <c r="B995" s="1"/>
      <c r="C995" s="1"/>
      <c r="D995" s="1"/>
      <c r="E995" s="1"/>
      <c r="F995" s="1"/>
      <c r="G995" s="1"/>
      <c r="H995" s="1"/>
      <c r="I995" s="1"/>
      <c r="J995" s="1"/>
      <c r="K995" s="1"/>
      <c r="L995" s="1"/>
      <c r="M995" s="1"/>
      <c r="N995" s="1"/>
      <c r="O995" s="1"/>
      <c r="P995" s="1"/>
      <c r="Q995" s="3"/>
      <c r="R995" s="3"/>
      <c r="S995" s="3"/>
      <c r="T995" s="3"/>
      <c r="U995" s="3"/>
      <c r="V995" s="3"/>
      <c r="W995" s="3"/>
      <c r="X995" s="3"/>
      <c r="Y995" s="3"/>
      <c r="Z995" s="3"/>
    </row>
    <row r="996" ht="14.25" customHeight="1">
      <c r="A996" s="1"/>
      <c r="B996" s="1"/>
      <c r="C996" s="1"/>
      <c r="D996" s="1"/>
      <c r="E996" s="1"/>
      <c r="F996" s="1"/>
      <c r="G996" s="1"/>
      <c r="H996" s="1"/>
      <c r="I996" s="1"/>
      <c r="J996" s="1"/>
      <c r="K996" s="1"/>
      <c r="L996" s="1"/>
      <c r="M996" s="1"/>
      <c r="N996" s="1"/>
      <c r="O996" s="1"/>
      <c r="P996" s="1"/>
      <c r="Q996" s="3"/>
      <c r="R996" s="3"/>
      <c r="S996" s="3"/>
      <c r="T996" s="3"/>
      <c r="U996" s="3"/>
      <c r="V996" s="3"/>
      <c r="W996" s="3"/>
      <c r="X996" s="3"/>
      <c r="Y996" s="3"/>
      <c r="Z996" s="3"/>
    </row>
    <row r="997" ht="14.25" customHeight="1">
      <c r="A997" s="1"/>
      <c r="B997" s="1"/>
      <c r="C997" s="1"/>
      <c r="D997" s="1"/>
      <c r="E997" s="1"/>
      <c r="F997" s="1"/>
      <c r="G997" s="1"/>
      <c r="H997" s="1"/>
      <c r="I997" s="1"/>
      <c r="J997" s="1"/>
      <c r="K997" s="1"/>
      <c r="L997" s="1"/>
      <c r="M997" s="1"/>
      <c r="N997" s="1"/>
      <c r="O997" s="1"/>
      <c r="P997" s="1"/>
      <c r="Q997" s="3"/>
      <c r="R997" s="3"/>
      <c r="S997" s="3"/>
      <c r="T997" s="3"/>
      <c r="U997" s="3"/>
      <c r="V997" s="3"/>
      <c r="W997" s="3"/>
      <c r="X997" s="3"/>
      <c r="Y997" s="3"/>
      <c r="Z997" s="3"/>
    </row>
    <row r="998" ht="14.25" customHeight="1">
      <c r="A998" s="1"/>
      <c r="B998" s="1"/>
      <c r="C998" s="1"/>
      <c r="D998" s="1"/>
      <c r="E998" s="1"/>
      <c r="F998" s="1"/>
      <c r="G998" s="1"/>
      <c r="H998" s="1"/>
      <c r="I998" s="1"/>
      <c r="J998" s="1"/>
      <c r="K998" s="1"/>
      <c r="L998" s="1"/>
      <c r="M998" s="1"/>
      <c r="N998" s="1"/>
      <c r="O998" s="1"/>
      <c r="P998" s="1"/>
      <c r="Q998" s="3"/>
      <c r="R998" s="3"/>
      <c r="S998" s="3"/>
      <c r="T998" s="3"/>
      <c r="U998" s="3"/>
      <c r="V998" s="3"/>
      <c r="W998" s="3"/>
      <c r="X998" s="3"/>
      <c r="Y998" s="3"/>
      <c r="Z998" s="3"/>
    </row>
    <row r="999" ht="14.25" customHeight="1">
      <c r="A999" s="1"/>
      <c r="B999" s="1"/>
      <c r="C999" s="1"/>
      <c r="D999" s="1"/>
      <c r="E999" s="1"/>
      <c r="F999" s="1"/>
      <c r="G999" s="1"/>
      <c r="H999" s="1"/>
      <c r="I999" s="1"/>
      <c r="J999" s="1"/>
      <c r="K999" s="1"/>
      <c r="L999" s="1"/>
      <c r="M999" s="1"/>
      <c r="N999" s="1"/>
      <c r="O999" s="1"/>
      <c r="P999" s="1"/>
      <c r="Q999" s="3"/>
      <c r="R999" s="3"/>
      <c r="S999" s="3"/>
      <c r="T999" s="3"/>
      <c r="U999" s="3"/>
      <c r="V999" s="3"/>
      <c r="W999" s="3"/>
      <c r="X999" s="3"/>
      <c r="Y999" s="3"/>
      <c r="Z999" s="3"/>
    </row>
    <row r="1000" ht="14.25" customHeight="1">
      <c r="A1000" s="1"/>
      <c r="B1000" s="1"/>
      <c r="C1000" s="1"/>
      <c r="D1000" s="1"/>
      <c r="E1000" s="1"/>
      <c r="F1000" s="1"/>
      <c r="G1000" s="1"/>
      <c r="H1000" s="1"/>
      <c r="I1000" s="1"/>
      <c r="J1000" s="1"/>
      <c r="K1000" s="1"/>
      <c r="L1000" s="1"/>
      <c r="M1000" s="1"/>
      <c r="N1000" s="1"/>
      <c r="O1000" s="1"/>
      <c r="P1000" s="1"/>
      <c r="Q1000" s="3"/>
      <c r="R1000" s="3"/>
      <c r="S1000" s="3"/>
      <c r="T1000" s="3"/>
      <c r="U1000" s="3"/>
      <c r="V1000" s="3"/>
      <c r="W1000" s="3"/>
      <c r="X1000" s="3"/>
      <c r="Y1000" s="3"/>
      <c r="Z1000" s="3"/>
    </row>
    <row r="1001" ht="14.25" customHeight="1">
      <c r="A1001" s="1"/>
      <c r="B1001" s="1"/>
      <c r="C1001" s="1"/>
      <c r="D1001" s="1"/>
      <c r="E1001" s="1"/>
      <c r="F1001" s="1"/>
      <c r="G1001" s="1"/>
      <c r="H1001" s="1"/>
      <c r="I1001" s="1"/>
      <c r="J1001" s="1"/>
      <c r="K1001" s="1"/>
      <c r="L1001" s="1"/>
      <c r="M1001" s="1"/>
      <c r="N1001" s="1"/>
      <c r="O1001" s="1"/>
      <c r="P1001" s="1"/>
      <c r="Q1001" s="3"/>
      <c r="R1001" s="3"/>
      <c r="S1001" s="3"/>
      <c r="T1001" s="3"/>
      <c r="U1001" s="3"/>
      <c r="V1001" s="3"/>
      <c r="W1001" s="3"/>
      <c r="X1001" s="3"/>
      <c r="Y1001" s="3"/>
      <c r="Z1001" s="3"/>
    </row>
  </sheetData>
  <mergeCells count="4">
    <mergeCell ref="B2:F2"/>
    <mergeCell ref="C4:F4"/>
    <mergeCell ref="C13:F13"/>
    <mergeCell ref="C19:F19"/>
  </mergeCells>
  <dataValidations>
    <dataValidation type="list" allowBlank="1" showErrorMessage="1" sqref="F9">
      <formula1>"ASISTEN AHLI,LEKTOR,LEKTOR KEPALA,PROFESOR,BELUM MEMILIKI JABATAN FUNSIONAL"</formula1>
    </dataValidation>
  </dataValidation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4.43" defaultRowHeight="15.0"/>
  <cols>
    <col customWidth="1" min="1" max="1" width="1.57"/>
    <col customWidth="1" min="2" max="2" width="29.57"/>
    <col customWidth="1" min="3" max="7" width="8.14"/>
    <col customWidth="1" min="8" max="8" width="4.29"/>
    <col customWidth="1" min="9" max="13" width="8.14"/>
    <col customWidth="1" min="14" max="14" width="30.86"/>
    <col customWidth="1" min="15" max="15" width="13.43"/>
    <col customWidth="1" min="16" max="16" width="1.57"/>
    <col customWidth="1" min="17" max="17" width="2.71"/>
    <col customWidth="1" min="18" max="26" width="9.14"/>
  </cols>
  <sheetData>
    <row r="1" ht="1.5" customHeight="1">
      <c r="A1" s="2"/>
      <c r="B1" s="2"/>
      <c r="C1" s="2"/>
      <c r="D1" s="2"/>
      <c r="E1" s="2"/>
      <c r="F1" s="2"/>
      <c r="G1" s="2"/>
      <c r="H1" s="2"/>
      <c r="I1" s="2"/>
      <c r="J1" s="2"/>
      <c r="K1" s="2"/>
      <c r="L1" s="2"/>
      <c r="M1" s="2"/>
      <c r="N1" s="2"/>
      <c r="O1" s="2"/>
      <c r="P1" s="2"/>
      <c r="Q1" s="2"/>
      <c r="R1" s="2"/>
      <c r="S1" s="2"/>
      <c r="T1" s="2"/>
      <c r="U1" s="2"/>
      <c r="V1" s="2"/>
      <c r="W1" s="2"/>
      <c r="X1" s="2"/>
      <c r="Y1" s="2"/>
      <c r="Z1" s="2"/>
    </row>
    <row r="2" ht="105.75" customHeight="1">
      <c r="A2" s="2"/>
      <c r="B2" s="9"/>
      <c r="C2" s="11"/>
      <c r="D2" s="11"/>
      <c r="E2" s="11"/>
      <c r="F2" s="11"/>
      <c r="G2" s="11"/>
      <c r="H2" s="11"/>
      <c r="I2" s="11"/>
      <c r="J2" s="11"/>
      <c r="K2" s="11"/>
      <c r="L2" s="11"/>
      <c r="M2" s="11"/>
      <c r="N2" s="11"/>
      <c r="O2" s="14"/>
      <c r="P2" s="2"/>
      <c r="Q2" s="2"/>
      <c r="R2" s="2"/>
      <c r="S2" s="2"/>
      <c r="T2" s="2"/>
      <c r="U2" s="2"/>
      <c r="V2" s="2"/>
      <c r="W2" s="2"/>
      <c r="X2" s="2"/>
      <c r="Y2" s="2"/>
      <c r="Z2" s="2"/>
    </row>
    <row r="3" ht="14.25" customHeight="1">
      <c r="A3" s="2"/>
      <c r="B3" s="20"/>
      <c r="C3" s="12"/>
      <c r="D3" s="12"/>
      <c r="E3" s="12"/>
      <c r="F3" s="12"/>
      <c r="G3" s="12"/>
      <c r="H3" s="12"/>
      <c r="I3" s="12"/>
      <c r="J3" s="12"/>
      <c r="K3" s="12"/>
      <c r="L3" s="12"/>
      <c r="M3" s="12"/>
      <c r="N3" s="12"/>
      <c r="O3" s="25"/>
      <c r="P3" s="2"/>
      <c r="Q3" s="2"/>
      <c r="R3" s="2"/>
      <c r="S3" s="2"/>
      <c r="T3" s="2"/>
      <c r="U3" s="2"/>
      <c r="V3" s="2"/>
      <c r="W3" s="2"/>
      <c r="X3" s="2"/>
      <c r="Y3" s="2"/>
      <c r="Z3" s="2"/>
    </row>
    <row r="4" ht="14.25" customHeight="1">
      <c r="A4" s="2"/>
      <c r="B4" s="20"/>
      <c r="C4" s="12"/>
      <c r="D4" s="12"/>
      <c r="E4" s="12"/>
      <c r="F4" s="12"/>
      <c r="G4" s="12"/>
      <c r="H4" s="12"/>
      <c r="I4" s="12"/>
      <c r="J4" s="12"/>
      <c r="K4" s="12"/>
      <c r="L4" s="12"/>
      <c r="M4" s="12"/>
      <c r="N4" s="12"/>
      <c r="O4" s="25"/>
      <c r="P4" s="2"/>
      <c r="Q4" s="2"/>
      <c r="R4" s="2"/>
      <c r="S4" s="2"/>
      <c r="T4" s="2"/>
      <c r="U4" s="2"/>
      <c r="V4" s="2"/>
      <c r="W4" s="2"/>
      <c r="X4" s="2"/>
      <c r="Y4" s="2"/>
      <c r="Z4" s="2"/>
    </row>
    <row r="5" ht="14.25" customHeight="1">
      <c r="A5" s="2"/>
      <c r="B5" s="20"/>
      <c r="C5" s="12"/>
      <c r="D5" s="12"/>
      <c r="E5" s="12"/>
      <c r="F5" s="12"/>
      <c r="G5" s="12"/>
      <c r="H5" s="12"/>
      <c r="I5" s="12"/>
      <c r="J5" s="12"/>
      <c r="K5" s="12"/>
      <c r="L5" s="12"/>
      <c r="M5" s="12"/>
      <c r="N5" s="12"/>
      <c r="O5" s="25"/>
      <c r="P5" s="2"/>
      <c r="Q5" s="2"/>
      <c r="R5" s="2"/>
      <c r="S5" s="2"/>
      <c r="T5" s="2"/>
      <c r="U5" s="2"/>
      <c r="V5" s="2"/>
      <c r="W5" s="2"/>
      <c r="X5" s="2"/>
      <c r="Y5" s="2"/>
      <c r="Z5" s="2"/>
    </row>
    <row r="6" ht="14.25" customHeight="1">
      <c r="A6" s="2"/>
      <c r="B6" s="20"/>
      <c r="C6" s="12"/>
      <c r="D6" s="12"/>
      <c r="E6" s="12"/>
      <c r="F6" s="12"/>
      <c r="G6" s="12"/>
      <c r="H6" s="12"/>
      <c r="I6" s="12"/>
      <c r="J6" s="12"/>
      <c r="K6" s="12"/>
      <c r="L6" s="12"/>
      <c r="M6" s="12"/>
      <c r="N6" s="12"/>
      <c r="O6" s="25"/>
      <c r="P6" s="2"/>
      <c r="Q6" s="2"/>
      <c r="R6" s="2"/>
      <c r="S6" s="2"/>
      <c r="T6" s="2"/>
      <c r="U6" s="2"/>
      <c r="V6" s="2"/>
      <c r="W6" s="2"/>
      <c r="X6" s="2"/>
      <c r="Y6" s="2"/>
      <c r="Z6" s="2"/>
    </row>
    <row r="7" ht="14.25" customHeight="1">
      <c r="A7" s="2"/>
      <c r="B7" s="20"/>
      <c r="C7" s="12"/>
      <c r="D7" s="12"/>
      <c r="E7" s="12"/>
      <c r="F7" s="12"/>
      <c r="G7" s="12"/>
      <c r="H7" s="12"/>
      <c r="I7" s="12"/>
      <c r="J7" s="12"/>
      <c r="K7" s="12"/>
      <c r="L7" s="12"/>
      <c r="M7" s="12"/>
      <c r="N7" s="12"/>
      <c r="O7" s="25"/>
      <c r="P7" s="2"/>
      <c r="Q7" s="2"/>
      <c r="R7" s="2"/>
      <c r="S7" s="2"/>
      <c r="T7" s="2"/>
      <c r="U7" s="2"/>
      <c r="V7" s="2"/>
      <c r="W7" s="2"/>
      <c r="X7" s="2"/>
      <c r="Y7" s="2"/>
      <c r="Z7" s="2"/>
    </row>
    <row r="8" ht="14.25" customHeight="1">
      <c r="A8" s="2"/>
      <c r="B8" s="20"/>
      <c r="C8" s="12"/>
      <c r="D8" s="12"/>
      <c r="E8" s="12"/>
      <c r="F8" s="12"/>
      <c r="G8" s="12"/>
      <c r="H8" s="12"/>
      <c r="I8" s="12"/>
      <c r="J8" s="12"/>
      <c r="K8" s="12"/>
      <c r="L8" s="12"/>
      <c r="M8" s="12"/>
      <c r="N8" s="12"/>
      <c r="O8" s="25"/>
      <c r="P8" s="2"/>
      <c r="Q8" s="2"/>
      <c r="R8" s="2"/>
      <c r="S8" s="2"/>
      <c r="T8" s="2"/>
      <c r="U8" s="2"/>
      <c r="V8" s="2"/>
      <c r="W8" s="2"/>
      <c r="X8" s="2"/>
      <c r="Y8" s="2"/>
      <c r="Z8" s="2"/>
    </row>
    <row r="9" ht="14.25" customHeight="1">
      <c r="A9" s="2"/>
      <c r="B9" s="47" t="s">
        <v>45</v>
      </c>
      <c r="C9" s="49"/>
      <c r="D9" s="49"/>
      <c r="E9" s="49"/>
      <c r="F9" s="49"/>
      <c r="G9" s="49"/>
      <c r="H9" s="49"/>
      <c r="I9" s="49"/>
      <c r="J9" s="49"/>
      <c r="K9" s="49"/>
      <c r="L9" s="49"/>
      <c r="M9" s="49"/>
      <c r="N9" s="49"/>
      <c r="O9" s="51"/>
      <c r="P9" s="2"/>
      <c r="Q9" s="2"/>
      <c r="R9" s="2"/>
      <c r="S9" s="2"/>
      <c r="T9" s="2"/>
      <c r="U9" s="2"/>
      <c r="V9" s="2"/>
      <c r="W9" s="2"/>
      <c r="X9" s="2"/>
      <c r="Y9" s="2"/>
      <c r="Z9" s="2"/>
    </row>
    <row r="10" ht="14.25" customHeight="1">
      <c r="A10" s="2"/>
      <c r="B10" s="53"/>
      <c r="C10" s="49"/>
      <c r="D10" s="49"/>
      <c r="E10" s="49"/>
      <c r="F10" s="49"/>
      <c r="G10" s="49"/>
      <c r="H10" s="49"/>
      <c r="I10" s="49"/>
      <c r="J10" s="49"/>
      <c r="K10" s="49"/>
      <c r="L10" s="49"/>
      <c r="M10" s="49"/>
      <c r="N10" s="49"/>
      <c r="O10" s="51"/>
      <c r="P10" s="2"/>
      <c r="Q10" s="54"/>
      <c r="R10" s="54"/>
      <c r="S10" s="2"/>
      <c r="T10" s="2"/>
      <c r="U10" s="2"/>
      <c r="V10" s="2"/>
      <c r="W10" s="2"/>
      <c r="X10" s="2"/>
      <c r="Y10" s="2"/>
      <c r="Z10" s="2"/>
    </row>
    <row r="11" ht="14.25" customHeight="1">
      <c r="A11" s="2"/>
      <c r="B11" s="57"/>
      <c r="C11" s="58"/>
      <c r="D11" s="58"/>
      <c r="E11" s="58"/>
      <c r="F11" s="58"/>
      <c r="G11" s="58"/>
      <c r="H11" s="58"/>
      <c r="I11" s="58"/>
      <c r="J11" s="58"/>
      <c r="K11" s="58"/>
      <c r="L11" s="58"/>
      <c r="M11" s="58"/>
      <c r="N11" s="58"/>
      <c r="O11" s="59"/>
      <c r="P11" s="2"/>
      <c r="Q11" s="2"/>
      <c r="R11" s="2"/>
      <c r="S11" s="2"/>
      <c r="T11" s="2"/>
      <c r="U11" s="2"/>
      <c r="V11" s="2"/>
      <c r="W11" s="2"/>
      <c r="X11" s="2"/>
      <c r="Y11" s="2"/>
      <c r="Z11" s="2"/>
    </row>
    <row r="12" ht="14.25" customHeight="1">
      <c r="A12" s="2"/>
      <c r="B12" s="20"/>
      <c r="C12" s="12"/>
      <c r="D12" s="12"/>
      <c r="E12" s="12"/>
      <c r="F12" s="12"/>
      <c r="G12" s="12"/>
      <c r="H12" s="12"/>
      <c r="I12" s="12"/>
      <c r="J12" s="12"/>
      <c r="K12" s="12"/>
      <c r="L12" s="12"/>
      <c r="M12" s="12"/>
      <c r="N12" s="12"/>
      <c r="O12" s="25"/>
      <c r="P12" s="2"/>
      <c r="Q12" s="2"/>
      <c r="R12" s="2"/>
      <c r="S12" s="2"/>
      <c r="T12" s="2"/>
      <c r="U12" s="2"/>
      <c r="V12" s="2"/>
      <c r="W12" s="2"/>
      <c r="X12" s="2"/>
      <c r="Y12" s="2"/>
      <c r="Z12" s="2"/>
    </row>
    <row r="13" ht="14.25" customHeight="1">
      <c r="A13" s="2"/>
      <c r="B13" s="20"/>
      <c r="C13" s="12"/>
      <c r="D13" s="12"/>
      <c r="E13" s="12"/>
      <c r="F13" s="12"/>
      <c r="G13" s="12"/>
      <c r="H13" s="12"/>
      <c r="I13" s="12"/>
      <c r="J13" s="12"/>
      <c r="K13" s="12"/>
      <c r="L13" s="12"/>
      <c r="M13" s="12"/>
      <c r="N13" s="12"/>
      <c r="O13" s="25"/>
      <c r="P13" s="2"/>
      <c r="Q13" s="2"/>
      <c r="R13" s="2"/>
      <c r="S13" s="2"/>
      <c r="T13" s="2"/>
      <c r="U13" s="2"/>
      <c r="V13" s="2"/>
      <c r="W13" s="2"/>
      <c r="X13" s="2"/>
      <c r="Y13" s="2"/>
      <c r="Z13" s="2"/>
    </row>
    <row r="14" ht="14.25" customHeight="1">
      <c r="A14" s="2"/>
      <c r="B14" s="47" t="s">
        <v>64</v>
      </c>
      <c r="C14" s="49"/>
      <c r="D14" s="49"/>
      <c r="E14" s="49"/>
      <c r="F14" s="49"/>
      <c r="G14" s="49"/>
      <c r="H14" s="49"/>
      <c r="I14" s="49"/>
      <c r="J14" s="49"/>
      <c r="K14" s="49"/>
      <c r="L14" s="49"/>
      <c r="M14" s="49"/>
      <c r="N14" s="49"/>
      <c r="O14" s="51"/>
      <c r="P14" s="2"/>
      <c r="Q14" s="2"/>
      <c r="R14" s="2"/>
      <c r="S14" s="2"/>
      <c r="T14" s="2"/>
      <c r="U14" s="2"/>
      <c r="V14" s="2"/>
      <c r="W14" s="2"/>
      <c r="X14" s="2"/>
      <c r="Y14" s="2"/>
      <c r="Z14" s="2"/>
    </row>
    <row r="15" ht="14.25" customHeight="1">
      <c r="A15" s="2"/>
      <c r="B15" s="47" t="s">
        <v>70</v>
      </c>
      <c r="C15" s="49"/>
      <c r="D15" s="49"/>
      <c r="E15" s="49"/>
      <c r="F15" s="49"/>
      <c r="G15" s="49"/>
      <c r="H15" s="49"/>
      <c r="I15" s="49"/>
      <c r="J15" s="49"/>
      <c r="K15" s="49"/>
      <c r="L15" s="49"/>
      <c r="M15" s="49"/>
      <c r="N15" s="49"/>
      <c r="O15" s="51"/>
      <c r="P15" s="2"/>
      <c r="Q15" s="2"/>
      <c r="R15" s="2"/>
      <c r="S15" s="2"/>
      <c r="T15" s="2"/>
      <c r="U15" s="2"/>
      <c r="V15" s="2"/>
      <c r="W15" s="2"/>
      <c r="X15" s="2"/>
      <c r="Y15" s="2"/>
      <c r="Z15" s="2"/>
    </row>
    <row r="16" ht="14.25" customHeight="1">
      <c r="A16" s="2"/>
      <c r="B16" s="72"/>
      <c r="C16" s="73"/>
      <c r="D16" s="73"/>
      <c r="E16" s="73"/>
      <c r="F16" s="73"/>
      <c r="G16" s="73"/>
      <c r="H16" s="73"/>
      <c r="I16" s="73"/>
      <c r="J16" s="73"/>
      <c r="K16" s="73"/>
      <c r="L16" s="73"/>
      <c r="M16" s="73"/>
      <c r="N16" s="73"/>
      <c r="O16" s="76"/>
      <c r="P16" s="2"/>
      <c r="Q16" s="2"/>
      <c r="R16" s="2"/>
      <c r="S16" s="2"/>
      <c r="T16" s="2"/>
      <c r="U16" s="2"/>
      <c r="V16" s="2"/>
      <c r="W16" s="2"/>
      <c r="X16" s="2"/>
      <c r="Y16" s="2"/>
      <c r="Z16" s="2"/>
    </row>
    <row r="17" ht="14.25" customHeight="1">
      <c r="A17" s="2"/>
      <c r="B17" s="72"/>
      <c r="C17" s="73"/>
      <c r="D17" s="73"/>
      <c r="E17" s="73"/>
      <c r="F17" s="73"/>
      <c r="G17" s="73"/>
      <c r="H17" s="73"/>
      <c r="I17" s="73"/>
      <c r="J17" s="73"/>
      <c r="K17" s="73"/>
      <c r="L17" s="73"/>
      <c r="M17" s="73"/>
      <c r="N17" s="73"/>
      <c r="O17" s="76"/>
      <c r="P17" s="2"/>
      <c r="Q17" s="2"/>
      <c r="R17" s="2"/>
      <c r="S17" s="2"/>
      <c r="T17" s="2"/>
      <c r="U17" s="2"/>
      <c r="V17" s="2"/>
      <c r="W17" s="2"/>
      <c r="X17" s="2"/>
      <c r="Y17" s="2"/>
      <c r="Z17" s="2"/>
    </row>
    <row r="18" ht="14.25" customHeight="1">
      <c r="A18" s="2"/>
      <c r="B18" s="20"/>
      <c r="C18" s="12"/>
      <c r="D18" s="12"/>
      <c r="E18" s="12"/>
      <c r="F18" s="12"/>
      <c r="G18" s="12"/>
      <c r="H18" s="12"/>
      <c r="I18" s="12"/>
      <c r="J18" s="12"/>
      <c r="K18" s="12"/>
      <c r="L18" s="12"/>
      <c r="M18" s="12"/>
      <c r="N18" s="12"/>
      <c r="O18" s="25"/>
      <c r="P18" s="2"/>
      <c r="Q18" s="2"/>
      <c r="R18" s="2"/>
      <c r="S18" s="2"/>
      <c r="T18" s="2"/>
      <c r="U18" s="2"/>
      <c r="V18" s="2"/>
      <c r="W18" s="2"/>
      <c r="X18" s="2"/>
      <c r="Y18" s="2"/>
      <c r="Z18" s="2"/>
    </row>
    <row r="19" ht="14.25" customHeight="1">
      <c r="A19" s="2"/>
      <c r="B19" s="20"/>
      <c r="C19" s="12"/>
      <c r="D19" s="82" t="s">
        <v>87</v>
      </c>
      <c r="E19" s="83"/>
      <c r="F19" s="12"/>
      <c r="G19" s="12"/>
      <c r="H19" s="84" t="s">
        <v>31</v>
      </c>
      <c r="I19" s="88" t="str">
        <f>'1. DATA SKP'!F5</f>
        <v>DR. Salman Salsabila, S.E, M.H.Hum.</v>
      </c>
      <c r="J19" s="49"/>
      <c r="K19" s="49"/>
      <c r="L19" s="49"/>
      <c r="M19" s="49"/>
      <c r="N19" s="49"/>
      <c r="O19" s="51"/>
      <c r="P19" s="2"/>
      <c r="Q19" s="2"/>
      <c r="R19" s="2"/>
      <c r="S19" s="2"/>
      <c r="T19" s="2"/>
      <c r="U19" s="2"/>
      <c r="V19" s="2"/>
      <c r="W19" s="2"/>
      <c r="X19" s="2"/>
      <c r="Y19" s="2"/>
      <c r="Z19" s="2"/>
    </row>
    <row r="20" ht="14.25" customHeight="1">
      <c r="A20" s="2"/>
      <c r="B20" s="20"/>
      <c r="C20" s="12"/>
      <c r="D20" s="82" t="s">
        <v>48</v>
      </c>
      <c r="E20" s="83"/>
      <c r="F20" s="12"/>
      <c r="G20" s="12"/>
      <c r="H20" s="84" t="s">
        <v>31</v>
      </c>
      <c r="I20" s="93" t="str">
        <f>'1. DATA SKP'!F6</f>
        <v>198002320000000</v>
      </c>
      <c r="J20" s="49"/>
      <c r="K20" s="49"/>
      <c r="L20" s="49"/>
      <c r="M20" s="49"/>
      <c r="N20" s="49"/>
      <c r="O20" s="51"/>
      <c r="P20" s="2"/>
      <c r="Q20" s="2"/>
      <c r="R20" s="2"/>
      <c r="S20" s="2"/>
      <c r="T20" s="2"/>
      <c r="U20" s="2"/>
      <c r="V20" s="2"/>
      <c r="W20" s="2"/>
      <c r="X20" s="2"/>
      <c r="Y20" s="2"/>
      <c r="Z20" s="2"/>
    </row>
    <row r="21" ht="14.25" customHeight="1">
      <c r="A21" s="2"/>
      <c r="B21" s="20"/>
      <c r="C21" s="12"/>
      <c r="D21" s="82" t="s">
        <v>99</v>
      </c>
      <c r="E21" s="83"/>
      <c r="F21" s="12"/>
      <c r="G21" s="12"/>
      <c r="H21" s="84" t="s">
        <v>31</v>
      </c>
      <c r="I21" s="97" t="str">
        <f>'1. DATA SKP'!F7</f>
        <v>Penata Tingkat I, golongan ruang III/d</v>
      </c>
      <c r="J21" s="49"/>
      <c r="K21" s="49"/>
      <c r="L21" s="49"/>
      <c r="M21" s="49"/>
      <c r="N21" s="49"/>
      <c r="O21" s="51"/>
      <c r="P21" s="2"/>
      <c r="Q21" s="2"/>
      <c r="R21" s="2"/>
      <c r="S21" s="2"/>
      <c r="T21" s="2"/>
      <c r="U21" s="2"/>
      <c r="V21" s="2"/>
      <c r="W21" s="2"/>
      <c r="X21" s="2"/>
      <c r="Y21" s="2"/>
      <c r="Z21" s="2"/>
    </row>
    <row r="22" ht="14.25" customHeight="1">
      <c r="A22" s="2"/>
      <c r="B22" s="20"/>
      <c r="C22" s="12"/>
      <c r="D22" s="82" t="s">
        <v>62</v>
      </c>
      <c r="E22" s="83"/>
      <c r="F22" s="12"/>
      <c r="G22" s="12"/>
      <c r="H22" s="84" t="s">
        <v>31</v>
      </c>
      <c r="I22" s="97" t="str">
        <f>'1. DATA SKP'!F9</f>
        <v>LEKTOR</v>
      </c>
      <c r="J22" s="49"/>
      <c r="K22" s="49"/>
      <c r="L22" s="49"/>
      <c r="M22" s="49"/>
      <c r="N22" s="49"/>
      <c r="O22" s="51"/>
      <c r="P22" s="2"/>
      <c r="Q22" s="2"/>
      <c r="R22" s="2"/>
      <c r="S22" s="2"/>
      <c r="T22" s="2"/>
      <c r="U22" s="2"/>
      <c r="V22" s="2"/>
      <c r="W22" s="2"/>
      <c r="X22" s="2"/>
      <c r="Y22" s="2"/>
      <c r="Z22" s="2"/>
    </row>
    <row r="23" ht="14.25" customHeight="1">
      <c r="A23" s="2"/>
      <c r="B23" s="20"/>
      <c r="C23" s="12"/>
      <c r="D23" s="82" t="s">
        <v>78</v>
      </c>
      <c r="E23" s="83"/>
      <c r="F23" s="12"/>
      <c r="G23" s="12"/>
      <c r="H23" s="84" t="s">
        <v>31</v>
      </c>
      <c r="I23" s="97" t="str">
        <f>'1. DATA SKP'!F12</f>
        <v>Universitas Duaribu duapuluh enam</v>
      </c>
      <c r="J23" s="49"/>
      <c r="K23" s="49"/>
      <c r="L23" s="49"/>
      <c r="M23" s="49"/>
      <c r="N23" s="49"/>
      <c r="O23" s="51"/>
      <c r="P23" s="2"/>
      <c r="Q23" s="2"/>
      <c r="R23" s="2"/>
      <c r="S23" s="2"/>
      <c r="T23" s="2"/>
      <c r="U23" s="2"/>
      <c r="V23" s="2"/>
      <c r="W23" s="2"/>
      <c r="X23" s="2"/>
      <c r="Y23" s="2"/>
      <c r="Z23" s="2"/>
    </row>
    <row r="24" ht="14.25" customHeight="1">
      <c r="A24" s="2"/>
      <c r="B24" s="113"/>
      <c r="C24" s="114"/>
      <c r="D24" s="83"/>
      <c r="E24" s="83"/>
      <c r="F24" s="82"/>
      <c r="G24" s="82"/>
      <c r="H24" s="82"/>
      <c r="I24" s="82"/>
      <c r="J24" s="82"/>
      <c r="K24" s="12"/>
      <c r="L24" s="12"/>
      <c r="M24" s="12"/>
      <c r="N24" s="12"/>
      <c r="O24" s="25"/>
      <c r="P24" s="2"/>
      <c r="Q24" s="2"/>
      <c r="R24" s="2"/>
      <c r="S24" s="2"/>
      <c r="T24" s="2"/>
      <c r="U24" s="2"/>
      <c r="V24" s="2"/>
      <c r="W24" s="2"/>
      <c r="X24" s="2"/>
      <c r="Y24" s="2"/>
      <c r="Z24" s="2"/>
    </row>
    <row r="25" ht="14.25" customHeight="1">
      <c r="A25" s="2"/>
      <c r="B25" s="20"/>
      <c r="C25" s="83"/>
      <c r="D25" s="83"/>
      <c r="E25" s="83"/>
      <c r="F25" s="82"/>
      <c r="G25" s="82"/>
      <c r="H25" s="82"/>
      <c r="I25" s="82"/>
      <c r="J25" s="82"/>
      <c r="K25" s="12"/>
      <c r="L25" s="12"/>
      <c r="M25" s="12"/>
      <c r="N25" s="12"/>
      <c r="O25" s="25"/>
      <c r="P25" s="2"/>
      <c r="Q25" s="2"/>
      <c r="R25" s="2"/>
      <c r="S25" s="2"/>
      <c r="T25" s="2"/>
      <c r="U25" s="2"/>
      <c r="V25" s="2"/>
      <c r="W25" s="2"/>
      <c r="X25" s="2"/>
      <c r="Y25" s="2"/>
      <c r="Z25" s="2"/>
    </row>
    <row r="26" ht="22.5" customHeight="1">
      <c r="A26" s="2"/>
      <c r="B26" s="20"/>
      <c r="C26" s="83"/>
      <c r="D26" s="83"/>
      <c r="E26" s="83"/>
      <c r="F26" s="82"/>
      <c r="G26" s="82"/>
      <c r="H26" s="82"/>
      <c r="I26" s="82"/>
      <c r="J26" s="82"/>
      <c r="K26" s="12"/>
      <c r="L26" s="12"/>
      <c r="M26" s="12"/>
      <c r="N26" s="12"/>
      <c r="O26" s="25"/>
      <c r="P26" s="2"/>
      <c r="Q26" s="2"/>
      <c r="R26" s="2"/>
      <c r="S26" s="2"/>
      <c r="T26" s="2"/>
      <c r="U26" s="2"/>
      <c r="V26" s="2"/>
      <c r="W26" s="2"/>
      <c r="X26" s="2"/>
      <c r="Y26" s="2"/>
      <c r="Z26" s="2"/>
    </row>
    <row r="27" ht="14.25" customHeight="1">
      <c r="A27" s="2"/>
      <c r="B27" s="20"/>
      <c r="C27" s="83"/>
      <c r="D27" s="83"/>
      <c r="E27" s="83"/>
      <c r="F27" s="82"/>
      <c r="G27" s="82"/>
      <c r="H27" s="82"/>
      <c r="I27" s="82"/>
      <c r="J27" s="82"/>
      <c r="K27" s="12"/>
      <c r="L27" s="12"/>
      <c r="M27" s="12"/>
      <c r="N27" s="12"/>
      <c r="O27" s="25"/>
      <c r="P27" s="2"/>
      <c r="Q27" s="2"/>
      <c r="R27" s="2"/>
      <c r="S27" s="2"/>
      <c r="T27" s="2"/>
      <c r="U27" s="2"/>
      <c r="V27" s="2"/>
      <c r="W27" s="2"/>
      <c r="X27" s="2"/>
      <c r="Y27" s="2"/>
      <c r="Z27" s="2"/>
    </row>
    <row r="28" ht="14.25" customHeight="1">
      <c r="A28" s="2"/>
      <c r="B28" s="20"/>
      <c r="C28" s="103"/>
      <c r="D28" s="103"/>
      <c r="E28" s="103"/>
      <c r="F28" s="103"/>
      <c r="G28" s="103"/>
      <c r="H28" s="103"/>
      <c r="I28" s="12"/>
      <c r="J28" s="12"/>
      <c r="K28" s="12"/>
      <c r="L28" s="12"/>
      <c r="M28" s="12"/>
      <c r="N28" s="12"/>
      <c r="O28" s="25"/>
      <c r="P28" s="2"/>
      <c r="Q28" s="2"/>
      <c r="R28" s="2"/>
      <c r="S28" s="2"/>
      <c r="T28" s="2"/>
      <c r="U28" s="2"/>
      <c r="V28" s="2"/>
      <c r="W28" s="2"/>
      <c r="X28" s="2"/>
      <c r="Y28" s="2"/>
      <c r="Z28" s="2"/>
    </row>
    <row r="29" ht="14.25" customHeight="1">
      <c r="A29" s="2"/>
      <c r="B29" s="47" t="s">
        <v>123</v>
      </c>
      <c r="C29" s="49"/>
      <c r="D29" s="49"/>
      <c r="E29" s="49"/>
      <c r="F29" s="49"/>
      <c r="G29" s="49"/>
      <c r="H29" s="49"/>
      <c r="I29" s="49"/>
      <c r="J29" s="49"/>
      <c r="K29" s="49"/>
      <c r="L29" s="49"/>
      <c r="M29" s="49"/>
      <c r="N29" s="49"/>
      <c r="O29" s="51"/>
      <c r="P29" s="2"/>
      <c r="Q29" s="2"/>
      <c r="R29" s="2"/>
      <c r="S29" s="2"/>
      <c r="T29" s="2"/>
      <c r="U29" s="2"/>
      <c r="V29" s="2"/>
      <c r="W29" s="2"/>
      <c r="X29" s="2"/>
      <c r="Y29" s="2"/>
      <c r="Z29" s="2"/>
    </row>
    <row r="30" ht="14.25" customHeight="1">
      <c r="A30" s="2"/>
      <c r="B30" s="47" t="s">
        <v>126</v>
      </c>
      <c r="C30" s="49"/>
      <c r="D30" s="49"/>
      <c r="E30" s="49"/>
      <c r="F30" s="49"/>
      <c r="G30" s="49"/>
      <c r="H30" s="49"/>
      <c r="I30" s="49"/>
      <c r="J30" s="49"/>
      <c r="K30" s="49"/>
      <c r="L30" s="49"/>
      <c r="M30" s="49"/>
      <c r="N30" s="49"/>
      <c r="O30" s="51"/>
      <c r="P30" s="2"/>
      <c r="Q30" s="2"/>
      <c r="R30" s="2"/>
      <c r="S30" s="2"/>
      <c r="T30" s="2"/>
      <c r="U30" s="2"/>
      <c r="V30" s="2"/>
      <c r="W30" s="2"/>
      <c r="X30" s="2"/>
      <c r="Y30" s="2"/>
      <c r="Z30" s="2"/>
    </row>
    <row r="31" ht="14.25" customHeight="1">
      <c r="A31" s="2"/>
      <c r="B31" s="47">
        <v>2025.0</v>
      </c>
      <c r="C31" s="49"/>
      <c r="D31" s="49"/>
      <c r="E31" s="49"/>
      <c r="F31" s="49"/>
      <c r="G31" s="49"/>
      <c r="H31" s="49"/>
      <c r="I31" s="49"/>
      <c r="J31" s="49"/>
      <c r="K31" s="49"/>
      <c r="L31" s="49"/>
      <c r="M31" s="49"/>
      <c r="N31" s="49"/>
      <c r="O31" s="51"/>
      <c r="P31" s="2"/>
      <c r="Q31" s="2"/>
      <c r="R31" s="2"/>
      <c r="S31" s="2"/>
      <c r="T31" s="2"/>
      <c r="U31" s="2"/>
      <c r="V31" s="2"/>
      <c r="W31" s="2"/>
      <c r="X31" s="2"/>
      <c r="Y31" s="2"/>
      <c r="Z31" s="2"/>
    </row>
    <row r="32" ht="68.25" customHeight="1">
      <c r="A32" s="2"/>
      <c r="B32" s="135"/>
      <c r="C32" s="136"/>
      <c r="D32" s="136"/>
      <c r="E32" s="136"/>
      <c r="F32" s="136"/>
      <c r="G32" s="136"/>
      <c r="H32" s="136"/>
      <c r="I32" s="136"/>
      <c r="J32" s="136"/>
      <c r="K32" s="12"/>
      <c r="L32" s="12"/>
      <c r="M32" s="12"/>
      <c r="N32" s="12"/>
      <c r="O32" s="25"/>
      <c r="P32" s="2"/>
      <c r="Q32" s="2"/>
      <c r="R32" s="2"/>
      <c r="S32" s="2"/>
      <c r="T32" s="2"/>
      <c r="U32" s="2"/>
      <c r="V32" s="2"/>
      <c r="W32" s="2"/>
      <c r="X32" s="2"/>
      <c r="Y32" s="2"/>
      <c r="Z32" s="2"/>
    </row>
    <row r="33" ht="14.25" customHeight="1">
      <c r="A33" s="2"/>
      <c r="B33" s="139"/>
      <c r="C33" s="140"/>
      <c r="D33" s="140"/>
      <c r="E33" s="140"/>
      <c r="F33" s="140"/>
      <c r="G33" s="140"/>
      <c r="H33" s="140"/>
      <c r="I33" s="140"/>
      <c r="J33" s="140"/>
      <c r="K33" s="140"/>
      <c r="L33" s="140"/>
      <c r="M33" s="140"/>
      <c r="N33" s="140"/>
      <c r="O33" s="141"/>
      <c r="P33" s="2"/>
      <c r="Q33" s="2"/>
      <c r="R33" s="2"/>
      <c r="S33" s="2"/>
      <c r="T33" s="2"/>
      <c r="U33" s="2"/>
      <c r="V33" s="2"/>
      <c r="W33" s="2"/>
      <c r="X33" s="2"/>
      <c r="Y33" s="2"/>
      <c r="Z33" s="2"/>
    </row>
    <row r="34" ht="6.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sheetData>
  <mergeCells count="12">
    <mergeCell ref="I22:O22"/>
    <mergeCell ref="I23:O23"/>
    <mergeCell ref="B29:O29"/>
    <mergeCell ref="B30:O30"/>
    <mergeCell ref="B31:O31"/>
    <mergeCell ref="B9:O9"/>
    <mergeCell ref="B10:O10"/>
    <mergeCell ref="B14:O14"/>
    <mergeCell ref="B15:O15"/>
    <mergeCell ref="I19:O19"/>
    <mergeCell ref="I20:O20"/>
    <mergeCell ref="I21:O21"/>
  </mergeCells>
  <printOptions/>
  <pageMargins bottom="0.75" footer="0.0" header="0.0" left="0.7" right="0.7" top="0.75"/>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4C6E7"/>
    <pageSetUpPr/>
  </sheetPr>
  <sheetViews>
    <sheetView workbookViewId="0"/>
  </sheetViews>
  <sheetFormatPr customHeight="1" defaultColWidth="14.43" defaultRowHeight="15.0"/>
  <cols>
    <col customWidth="1" min="1" max="1" width="5.0"/>
    <col customWidth="1" min="2" max="2" width="27.71"/>
    <col customWidth="1" min="3" max="3" width="41.29"/>
    <col customWidth="1" min="4" max="4" width="4.86"/>
    <col customWidth="1" min="5" max="5" width="29.43"/>
    <col customWidth="1" min="6" max="6" width="40.0"/>
    <col customWidth="1" min="7" max="26" width="9.14"/>
  </cols>
  <sheetData>
    <row r="1">
      <c r="A1" s="4" t="s">
        <v>0</v>
      </c>
      <c r="G1" s="6"/>
      <c r="H1" s="6"/>
      <c r="I1" s="6"/>
      <c r="J1" s="6"/>
      <c r="K1" s="6"/>
      <c r="L1" s="6"/>
      <c r="M1" s="6"/>
      <c r="N1" s="6"/>
      <c r="O1" s="6"/>
      <c r="P1" s="6"/>
      <c r="Q1" s="6"/>
      <c r="R1" s="6"/>
      <c r="S1" s="6"/>
      <c r="T1" s="6"/>
      <c r="U1" s="6"/>
      <c r="V1" s="6"/>
      <c r="W1" s="6"/>
      <c r="X1" s="6"/>
      <c r="Y1" s="6"/>
      <c r="Z1" s="6"/>
    </row>
    <row r="2">
      <c r="A2" s="4" t="s">
        <v>2</v>
      </c>
      <c r="G2" s="6"/>
      <c r="H2" s="6"/>
      <c r="I2" s="6"/>
      <c r="J2" s="6"/>
      <c r="K2" s="6"/>
      <c r="L2" s="6"/>
      <c r="M2" s="6"/>
      <c r="N2" s="6"/>
      <c r="O2" s="6"/>
      <c r="P2" s="6"/>
      <c r="Q2" s="6"/>
      <c r="R2" s="6"/>
      <c r="S2" s="6"/>
      <c r="T2" s="6"/>
      <c r="U2" s="6"/>
      <c r="V2" s="6"/>
      <c r="W2" s="6"/>
      <c r="X2" s="6"/>
      <c r="Y2" s="6"/>
      <c r="Z2" s="6"/>
    </row>
    <row r="3">
      <c r="A3" s="4" t="s">
        <v>4</v>
      </c>
      <c r="G3" s="6"/>
      <c r="H3" s="6"/>
      <c r="I3" s="6"/>
      <c r="J3" s="6"/>
      <c r="K3" s="6"/>
      <c r="L3" s="6"/>
      <c r="M3" s="6"/>
      <c r="N3" s="6"/>
      <c r="O3" s="6"/>
      <c r="P3" s="6"/>
      <c r="Q3" s="6"/>
      <c r="R3" s="6"/>
      <c r="S3" s="6"/>
      <c r="T3" s="6"/>
      <c r="U3" s="6"/>
      <c r="V3" s="6"/>
      <c r="W3" s="6"/>
      <c r="X3" s="6"/>
      <c r="Y3" s="6"/>
      <c r="Z3" s="6"/>
    </row>
    <row r="4">
      <c r="A4" s="4"/>
      <c r="B4" s="4"/>
      <c r="C4" s="4"/>
      <c r="D4" s="4"/>
      <c r="E4" s="4"/>
      <c r="F4" s="4"/>
      <c r="G4" s="6"/>
      <c r="H4" s="6"/>
      <c r="I4" s="6"/>
      <c r="J4" s="6"/>
      <c r="K4" s="6"/>
      <c r="L4" s="6"/>
      <c r="M4" s="6"/>
      <c r="N4" s="6"/>
      <c r="O4" s="6"/>
      <c r="P4" s="6"/>
      <c r="Q4" s="6"/>
      <c r="R4" s="6"/>
      <c r="S4" s="6"/>
      <c r="T4" s="6"/>
      <c r="U4" s="6"/>
      <c r="V4" s="6"/>
      <c r="W4" s="6"/>
      <c r="X4" s="6"/>
      <c r="Y4" s="6"/>
      <c r="Z4" s="6"/>
    </row>
    <row r="5">
      <c r="A5" s="17" t="s">
        <v>6</v>
      </c>
      <c r="B5" s="6"/>
      <c r="C5" s="17"/>
      <c r="D5" s="6"/>
      <c r="E5" s="6"/>
      <c r="F5" s="19" t="s">
        <v>7</v>
      </c>
      <c r="G5" s="6"/>
      <c r="H5" s="6"/>
      <c r="I5" s="6"/>
      <c r="J5" s="6"/>
      <c r="K5" s="6"/>
      <c r="L5" s="6"/>
      <c r="M5" s="6"/>
      <c r="N5" s="6"/>
      <c r="O5" s="6"/>
      <c r="P5" s="6"/>
      <c r="Q5" s="6"/>
      <c r="R5" s="6"/>
      <c r="S5" s="6"/>
      <c r="T5" s="6"/>
      <c r="U5" s="6"/>
      <c r="V5" s="6"/>
      <c r="W5" s="6"/>
      <c r="X5" s="6"/>
      <c r="Y5" s="6"/>
      <c r="Z5" s="6"/>
    </row>
    <row r="6">
      <c r="A6" s="23" t="s">
        <v>10</v>
      </c>
      <c r="B6" s="26" t="s">
        <v>11</v>
      </c>
      <c r="C6" s="27"/>
      <c r="D6" s="23" t="s">
        <v>10</v>
      </c>
      <c r="E6" s="26" t="s">
        <v>14</v>
      </c>
      <c r="F6" s="27"/>
      <c r="G6" s="6"/>
      <c r="H6" s="6"/>
      <c r="I6" s="6"/>
      <c r="J6" s="6"/>
      <c r="K6" s="6"/>
      <c r="L6" s="6"/>
      <c r="M6" s="6"/>
      <c r="N6" s="6"/>
      <c r="O6" s="6"/>
      <c r="P6" s="6"/>
      <c r="Q6" s="6"/>
      <c r="R6" s="6"/>
      <c r="S6" s="6"/>
      <c r="T6" s="6"/>
      <c r="U6" s="6"/>
      <c r="V6" s="6"/>
      <c r="W6" s="6"/>
      <c r="X6" s="6"/>
      <c r="Y6" s="6"/>
      <c r="Z6" s="6"/>
    </row>
    <row r="7">
      <c r="A7" s="29">
        <v>1.0</v>
      </c>
      <c r="B7" s="29" t="s">
        <v>16</v>
      </c>
      <c r="C7" s="29"/>
      <c r="D7" s="29">
        <v>1.0</v>
      </c>
      <c r="E7" s="29" t="s">
        <v>17</v>
      </c>
      <c r="F7" s="29"/>
      <c r="G7" s="6"/>
      <c r="H7" s="6"/>
      <c r="I7" s="6"/>
      <c r="J7" s="6"/>
      <c r="K7" s="6"/>
      <c r="L7" s="6"/>
      <c r="M7" s="6"/>
      <c r="N7" s="6"/>
      <c r="O7" s="6"/>
      <c r="P7" s="6"/>
      <c r="Q7" s="6"/>
      <c r="R7" s="6"/>
      <c r="S7" s="6"/>
      <c r="T7" s="6"/>
      <c r="U7" s="6"/>
      <c r="V7" s="6"/>
      <c r="W7" s="6"/>
      <c r="X7" s="6"/>
      <c r="Y7" s="6"/>
      <c r="Z7" s="6"/>
    </row>
    <row r="8">
      <c r="A8" s="29">
        <v>2.0</v>
      </c>
      <c r="B8" s="29" t="s">
        <v>20</v>
      </c>
      <c r="C8" s="29"/>
      <c r="D8" s="29">
        <v>2.0</v>
      </c>
      <c r="E8" s="29" t="s">
        <v>21</v>
      </c>
      <c r="F8" s="29"/>
      <c r="G8" s="6"/>
      <c r="H8" s="6"/>
      <c r="I8" s="6"/>
      <c r="J8" s="6"/>
      <c r="K8" s="6"/>
      <c r="L8" s="6"/>
      <c r="M8" s="6"/>
      <c r="N8" s="6"/>
      <c r="O8" s="6"/>
      <c r="P8" s="6"/>
      <c r="Q8" s="6"/>
      <c r="R8" s="6"/>
      <c r="S8" s="6"/>
      <c r="T8" s="6"/>
      <c r="U8" s="6"/>
      <c r="V8" s="6"/>
      <c r="W8" s="6"/>
      <c r="X8" s="6"/>
      <c r="Y8" s="6"/>
      <c r="Z8" s="6"/>
    </row>
    <row r="9">
      <c r="A9" s="29">
        <v>3.0</v>
      </c>
      <c r="B9" s="29" t="s">
        <v>25</v>
      </c>
      <c r="C9" s="29"/>
      <c r="D9" s="29">
        <v>3.0</v>
      </c>
      <c r="E9" s="29" t="s">
        <v>26</v>
      </c>
      <c r="F9" s="29"/>
      <c r="G9" s="6"/>
      <c r="H9" s="6"/>
      <c r="I9" s="6"/>
      <c r="J9" s="6"/>
      <c r="K9" s="6"/>
      <c r="L9" s="6"/>
      <c r="M9" s="6"/>
      <c r="N9" s="6"/>
      <c r="O9" s="6"/>
      <c r="P9" s="6"/>
      <c r="Q9" s="6"/>
      <c r="R9" s="6"/>
      <c r="S9" s="6"/>
      <c r="T9" s="6"/>
      <c r="U9" s="6"/>
      <c r="V9" s="6"/>
      <c r="W9" s="6"/>
      <c r="X9" s="6"/>
      <c r="Y9" s="6"/>
      <c r="Z9" s="6"/>
    </row>
    <row r="10">
      <c r="A10" s="29">
        <v>4.0</v>
      </c>
      <c r="B10" s="29" t="s">
        <v>27</v>
      </c>
      <c r="C10" s="29"/>
      <c r="D10" s="29">
        <v>4.0</v>
      </c>
      <c r="E10" s="29" t="s">
        <v>28</v>
      </c>
      <c r="F10" s="29"/>
      <c r="G10" s="6"/>
      <c r="H10" s="6"/>
      <c r="I10" s="6"/>
      <c r="J10" s="6"/>
      <c r="K10" s="6"/>
      <c r="L10" s="6"/>
      <c r="M10" s="6"/>
      <c r="N10" s="6"/>
      <c r="O10" s="6"/>
      <c r="P10" s="6"/>
      <c r="Q10" s="6"/>
      <c r="R10" s="6"/>
      <c r="S10" s="6"/>
      <c r="T10" s="6"/>
      <c r="U10" s="6"/>
      <c r="V10" s="6"/>
      <c r="W10" s="6"/>
      <c r="X10" s="6"/>
      <c r="Y10" s="6"/>
      <c r="Z10" s="6"/>
    </row>
    <row r="11">
      <c r="A11" s="29">
        <v>5.0</v>
      </c>
      <c r="B11" s="29" t="s">
        <v>29</v>
      </c>
      <c r="C11" s="29"/>
      <c r="D11" s="29">
        <v>5.0</v>
      </c>
      <c r="E11" s="29" t="s">
        <v>30</v>
      </c>
      <c r="F11" s="29"/>
      <c r="G11" s="6"/>
      <c r="H11" s="6"/>
      <c r="I11" s="6"/>
      <c r="J11" s="6"/>
      <c r="K11" s="6"/>
      <c r="L11" s="6"/>
      <c r="M11" s="6"/>
      <c r="N11" s="6"/>
      <c r="O11" s="6"/>
      <c r="P11" s="6"/>
      <c r="Q11" s="6"/>
      <c r="R11" s="6"/>
      <c r="S11" s="6"/>
      <c r="T11" s="6"/>
      <c r="U11" s="6"/>
      <c r="V11" s="6"/>
      <c r="W11" s="6"/>
      <c r="X11" s="6"/>
      <c r="Y11" s="6"/>
      <c r="Z11" s="6"/>
    </row>
    <row r="12">
      <c r="A12" s="40" t="s">
        <v>32</v>
      </c>
      <c r="B12" s="41"/>
      <c r="C12" s="41"/>
      <c r="D12" s="41"/>
      <c r="E12" s="41"/>
      <c r="F12" s="27"/>
      <c r="G12" s="42"/>
      <c r="H12" s="42"/>
      <c r="I12" s="42"/>
      <c r="J12" s="42"/>
      <c r="K12" s="42"/>
      <c r="L12" s="42"/>
      <c r="M12" s="42"/>
      <c r="N12" s="42"/>
      <c r="O12" s="42"/>
      <c r="P12" s="42"/>
      <c r="Q12" s="42"/>
      <c r="R12" s="42"/>
      <c r="S12" s="42"/>
      <c r="T12" s="42"/>
      <c r="U12" s="42"/>
      <c r="V12" s="42"/>
      <c r="W12" s="42"/>
      <c r="X12" s="42"/>
      <c r="Y12" s="42"/>
      <c r="Z12" s="42"/>
    </row>
    <row r="13">
      <c r="A13" s="40" t="s">
        <v>34</v>
      </c>
      <c r="B13" s="41"/>
      <c r="C13" s="41"/>
      <c r="D13" s="41"/>
      <c r="E13" s="41"/>
      <c r="F13" s="27"/>
      <c r="G13" s="6"/>
      <c r="H13" s="6"/>
      <c r="I13" s="6"/>
      <c r="J13" s="6"/>
      <c r="K13" s="6"/>
      <c r="L13" s="6"/>
      <c r="M13" s="6"/>
      <c r="N13" s="6"/>
      <c r="O13" s="6"/>
      <c r="P13" s="6"/>
      <c r="Q13" s="6"/>
      <c r="R13" s="6"/>
      <c r="S13" s="6"/>
      <c r="T13" s="6"/>
      <c r="U13" s="6"/>
      <c r="V13" s="6"/>
      <c r="W13" s="6"/>
      <c r="X13" s="6"/>
      <c r="Y13" s="6"/>
      <c r="Z13" s="6"/>
    </row>
    <row r="14">
      <c r="A14" s="29">
        <v>1.0</v>
      </c>
      <c r="B14" s="43" t="s">
        <v>38</v>
      </c>
      <c r="C14" s="41"/>
      <c r="D14" s="41"/>
      <c r="E14" s="41"/>
      <c r="F14" s="27"/>
      <c r="G14" s="6"/>
      <c r="H14" s="6"/>
      <c r="I14" s="6"/>
      <c r="J14" s="6"/>
      <c r="K14" s="6"/>
      <c r="L14" s="6"/>
      <c r="M14" s="6"/>
      <c r="N14" s="6"/>
      <c r="O14" s="6"/>
      <c r="P14" s="6"/>
      <c r="Q14" s="6"/>
      <c r="R14" s="6"/>
      <c r="S14" s="6"/>
      <c r="T14" s="6"/>
      <c r="U14" s="6"/>
      <c r="V14" s="6"/>
      <c r="W14" s="6"/>
      <c r="X14" s="6"/>
      <c r="Y14" s="6"/>
      <c r="Z14" s="6"/>
    </row>
    <row r="15" ht="39.75" customHeight="1">
      <c r="A15" s="29"/>
      <c r="B15" s="46" t="s">
        <v>41</v>
      </c>
      <c r="C15" s="41"/>
      <c r="D15" s="41"/>
      <c r="E15" s="41"/>
      <c r="F15" s="27"/>
      <c r="G15" s="6"/>
      <c r="H15" s="6"/>
      <c r="I15" s="6"/>
      <c r="J15" s="6"/>
      <c r="K15" s="6"/>
      <c r="L15" s="6"/>
      <c r="M15" s="6"/>
      <c r="N15" s="6"/>
      <c r="O15" s="6"/>
      <c r="P15" s="6"/>
      <c r="Q15" s="6"/>
      <c r="R15" s="6"/>
      <c r="S15" s="6"/>
      <c r="T15" s="6"/>
      <c r="U15" s="6"/>
      <c r="V15" s="6"/>
      <c r="W15" s="6"/>
      <c r="X15" s="6"/>
      <c r="Y15" s="6"/>
      <c r="Z15" s="6"/>
    </row>
    <row r="16">
      <c r="A16" s="29">
        <v>2.0</v>
      </c>
      <c r="B16" s="43" t="s">
        <v>38</v>
      </c>
      <c r="C16" s="41"/>
      <c r="D16" s="41"/>
      <c r="E16" s="41"/>
      <c r="F16" s="27"/>
      <c r="G16" s="6"/>
      <c r="H16" s="6"/>
      <c r="I16" s="6"/>
      <c r="J16" s="6"/>
      <c r="K16" s="6"/>
      <c r="L16" s="6"/>
      <c r="M16" s="6"/>
      <c r="N16" s="6"/>
      <c r="O16" s="6"/>
      <c r="P16" s="6"/>
      <c r="Q16" s="6"/>
      <c r="R16" s="6"/>
      <c r="S16" s="6"/>
      <c r="T16" s="6"/>
      <c r="U16" s="6"/>
      <c r="V16" s="6"/>
      <c r="W16" s="6"/>
      <c r="X16" s="6"/>
      <c r="Y16" s="6"/>
      <c r="Z16" s="6"/>
    </row>
    <row r="17" ht="39.75" customHeight="1">
      <c r="A17" s="29"/>
      <c r="B17" s="46" t="s">
        <v>41</v>
      </c>
      <c r="C17" s="41"/>
      <c r="D17" s="41"/>
      <c r="E17" s="41"/>
      <c r="F17" s="27"/>
      <c r="G17" s="6"/>
      <c r="H17" s="6"/>
      <c r="I17" s="6"/>
      <c r="J17" s="6"/>
      <c r="K17" s="6"/>
      <c r="L17" s="6"/>
      <c r="M17" s="6"/>
      <c r="N17" s="6"/>
      <c r="O17" s="6"/>
      <c r="P17" s="6"/>
      <c r="Q17" s="6"/>
      <c r="R17" s="6"/>
      <c r="S17" s="6"/>
      <c r="T17" s="6"/>
      <c r="U17" s="6"/>
      <c r="V17" s="6"/>
      <c r="W17" s="6"/>
      <c r="X17" s="6"/>
      <c r="Y17" s="6"/>
      <c r="Z17" s="6"/>
    </row>
    <row r="18">
      <c r="A18" s="29">
        <v>3.0</v>
      </c>
      <c r="B18" s="43" t="s">
        <v>38</v>
      </c>
      <c r="C18" s="41"/>
      <c r="D18" s="41"/>
      <c r="E18" s="41"/>
      <c r="F18" s="27"/>
      <c r="G18" s="6"/>
      <c r="H18" s="6"/>
      <c r="I18" s="6"/>
      <c r="J18" s="6"/>
      <c r="K18" s="6"/>
      <c r="L18" s="6"/>
      <c r="M18" s="6"/>
      <c r="N18" s="6"/>
      <c r="O18" s="6"/>
      <c r="P18" s="6"/>
      <c r="Q18" s="6"/>
      <c r="R18" s="6"/>
      <c r="S18" s="6"/>
      <c r="T18" s="6"/>
      <c r="U18" s="6"/>
      <c r="V18" s="6"/>
      <c r="W18" s="6"/>
      <c r="X18" s="6"/>
      <c r="Y18" s="6"/>
      <c r="Z18" s="6"/>
    </row>
    <row r="19" ht="39.75" customHeight="1">
      <c r="A19" s="29"/>
      <c r="B19" s="46" t="s">
        <v>41</v>
      </c>
      <c r="C19" s="41"/>
      <c r="D19" s="41"/>
      <c r="E19" s="41"/>
      <c r="F19" s="27"/>
      <c r="G19" s="6"/>
      <c r="H19" s="6"/>
      <c r="I19" s="6"/>
      <c r="J19" s="6"/>
      <c r="K19" s="6"/>
      <c r="L19" s="6"/>
      <c r="M19" s="6"/>
      <c r="N19" s="6"/>
      <c r="O19" s="6"/>
      <c r="P19" s="6"/>
      <c r="Q19" s="6"/>
      <c r="R19" s="6"/>
      <c r="S19" s="6"/>
      <c r="T19" s="6"/>
      <c r="U19" s="6"/>
      <c r="V19" s="6"/>
      <c r="W19" s="6"/>
      <c r="X19" s="6"/>
      <c r="Y19" s="6"/>
      <c r="Z19" s="6"/>
    </row>
    <row r="20">
      <c r="A20" s="29">
        <v>4.0</v>
      </c>
      <c r="B20" s="43" t="s">
        <v>38</v>
      </c>
      <c r="C20" s="41"/>
      <c r="D20" s="41"/>
      <c r="E20" s="41"/>
      <c r="F20" s="27"/>
      <c r="G20" s="6"/>
      <c r="H20" s="6"/>
      <c r="I20" s="6"/>
      <c r="J20" s="6"/>
      <c r="K20" s="6"/>
      <c r="L20" s="6"/>
      <c r="M20" s="6"/>
      <c r="N20" s="6"/>
      <c r="O20" s="6"/>
      <c r="P20" s="6"/>
      <c r="Q20" s="6"/>
      <c r="R20" s="6"/>
      <c r="S20" s="6"/>
      <c r="T20" s="6"/>
      <c r="U20" s="6"/>
      <c r="V20" s="6"/>
      <c r="W20" s="6"/>
      <c r="X20" s="6"/>
      <c r="Y20" s="6"/>
      <c r="Z20" s="6"/>
    </row>
    <row r="21" ht="39.75" customHeight="1">
      <c r="A21" s="29"/>
      <c r="B21" s="46" t="s">
        <v>41</v>
      </c>
      <c r="C21" s="41"/>
      <c r="D21" s="41"/>
      <c r="E21" s="41"/>
      <c r="F21" s="27"/>
      <c r="G21" s="6"/>
      <c r="H21" s="6"/>
      <c r="I21" s="6"/>
      <c r="J21" s="6"/>
      <c r="K21" s="6"/>
      <c r="L21" s="6"/>
      <c r="M21" s="6"/>
      <c r="N21" s="6"/>
      <c r="O21" s="6"/>
      <c r="P21" s="6"/>
      <c r="Q21" s="6"/>
      <c r="R21" s="6"/>
      <c r="S21" s="6"/>
      <c r="T21" s="6"/>
      <c r="U21" s="6"/>
      <c r="V21" s="6"/>
      <c r="W21" s="6"/>
      <c r="X21" s="6"/>
      <c r="Y21" s="6"/>
      <c r="Z21" s="6"/>
    </row>
    <row r="22" ht="15.75" customHeight="1">
      <c r="A22" s="29">
        <v>5.0</v>
      </c>
      <c r="B22" s="43" t="s">
        <v>38</v>
      </c>
      <c r="C22" s="41"/>
      <c r="D22" s="41"/>
      <c r="E22" s="41"/>
      <c r="F22" s="27"/>
      <c r="G22" s="6"/>
      <c r="H22" s="6"/>
      <c r="I22" s="6"/>
      <c r="J22" s="6"/>
      <c r="K22" s="6"/>
      <c r="L22" s="6"/>
      <c r="M22" s="6"/>
      <c r="N22" s="6"/>
      <c r="O22" s="6"/>
      <c r="P22" s="6"/>
      <c r="Q22" s="6"/>
      <c r="R22" s="6"/>
      <c r="S22" s="6"/>
      <c r="T22" s="6"/>
      <c r="U22" s="6"/>
      <c r="V22" s="6"/>
      <c r="W22" s="6"/>
      <c r="X22" s="6"/>
      <c r="Y22" s="6"/>
      <c r="Z22" s="6"/>
    </row>
    <row r="23" ht="39.75" customHeight="1">
      <c r="A23" s="29"/>
      <c r="B23" s="46" t="s">
        <v>41</v>
      </c>
      <c r="C23" s="41"/>
      <c r="D23" s="41"/>
      <c r="E23" s="41"/>
      <c r="F23" s="27"/>
      <c r="G23" s="6"/>
      <c r="H23" s="6"/>
      <c r="I23" s="6"/>
      <c r="J23" s="6"/>
      <c r="K23" s="6"/>
      <c r="L23" s="6"/>
      <c r="M23" s="6"/>
      <c r="N23" s="6"/>
      <c r="O23" s="6"/>
      <c r="P23" s="6"/>
      <c r="Q23" s="6"/>
      <c r="R23" s="6"/>
      <c r="S23" s="6"/>
      <c r="T23" s="6"/>
      <c r="U23" s="6"/>
      <c r="V23" s="6"/>
      <c r="W23" s="6"/>
      <c r="X23" s="6"/>
      <c r="Y23" s="6"/>
      <c r="Z23" s="6"/>
    </row>
    <row r="24" ht="15.75" customHeight="1">
      <c r="A24" s="29" t="s">
        <v>50</v>
      </c>
      <c r="B24" s="43"/>
      <c r="C24" s="41"/>
      <c r="D24" s="41"/>
      <c r="E24" s="41"/>
      <c r="F24" s="27"/>
      <c r="G24" s="6"/>
      <c r="H24" s="6"/>
      <c r="I24" s="6"/>
      <c r="J24" s="6"/>
      <c r="K24" s="6"/>
      <c r="L24" s="6"/>
      <c r="M24" s="6"/>
      <c r="N24" s="6"/>
      <c r="O24" s="6"/>
      <c r="P24" s="6"/>
      <c r="Q24" s="6"/>
      <c r="R24" s="6"/>
      <c r="S24" s="6"/>
      <c r="T24" s="6"/>
      <c r="U24" s="6"/>
      <c r="V24" s="6"/>
      <c r="W24" s="6"/>
      <c r="X24" s="6"/>
      <c r="Y24" s="6"/>
      <c r="Z24" s="6"/>
    </row>
    <row r="25" ht="15.75" customHeight="1">
      <c r="A25" s="40" t="s">
        <v>51</v>
      </c>
      <c r="B25" s="41"/>
      <c r="C25" s="41"/>
      <c r="D25" s="41"/>
      <c r="E25" s="41"/>
      <c r="F25" s="27"/>
      <c r="G25" s="6"/>
      <c r="H25" s="6"/>
      <c r="I25" s="6"/>
      <c r="J25" s="6"/>
      <c r="K25" s="6"/>
      <c r="L25" s="6"/>
      <c r="M25" s="6"/>
      <c r="N25" s="6"/>
      <c r="O25" s="6"/>
      <c r="P25" s="6"/>
      <c r="Q25" s="6"/>
      <c r="R25" s="6"/>
      <c r="S25" s="6"/>
      <c r="T25" s="6"/>
      <c r="U25" s="6"/>
      <c r="V25" s="6"/>
      <c r="W25" s="6"/>
      <c r="X25" s="6"/>
      <c r="Y25" s="6"/>
      <c r="Z25" s="6"/>
    </row>
    <row r="26" ht="15.75" customHeight="1">
      <c r="A26" s="29">
        <v>1.0</v>
      </c>
      <c r="B26" s="43" t="s">
        <v>52</v>
      </c>
      <c r="C26" s="41"/>
      <c r="D26" s="41"/>
      <c r="E26" s="41"/>
      <c r="F26" s="27"/>
      <c r="G26" s="6"/>
      <c r="H26" s="6"/>
      <c r="I26" s="6"/>
      <c r="J26" s="6"/>
      <c r="K26" s="6"/>
      <c r="L26" s="6"/>
      <c r="M26" s="6"/>
      <c r="N26" s="6"/>
      <c r="O26" s="6"/>
      <c r="P26" s="6"/>
      <c r="Q26" s="6"/>
      <c r="R26" s="6"/>
      <c r="S26" s="6"/>
      <c r="T26" s="6"/>
      <c r="U26" s="6"/>
      <c r="V26" s="6"/>
      <c r="W26" s="6"/>
      <c r="X26" s="6"/>
      <c r="Y26" s="6"/>
      <c r="Z26" s="6"/>
    </row>
    <row r="27" ht="34.5" customHeight="1">
      <c r="A27" s="29"/>
      <c r="B27" s="46" t="s">
        <v>41</v>
      </c>
      <c r="C27" s="41"/>
      <c r="D27" s="41"/>
      <c r="E27" s="41"/>
      <c r="F27" s="27"/>
      <c r="G27" s="6"/>
      <c r="H27" s="6"/>
      <c r="I27" s="6"/>
      <c r="J27" s="6"/>
      <c r="K27" s="6"/>
      <c r="L27" s="6"/>
      <c r="M27" s="6"/>
      <c r="N27" s="6"/>
      <c r="O27" s="6"/>
      <c r="P27" s="6"/>
      <c r="Q27" s="6"/>
      <c r="R27" s="6"/>
      <c r="S27" s="6"/>
      <c r="T27" s="6"/>
      <c r="U27" s="6"/>
      <c r="V27" s="6"/>
      <c r="W27" s="6"/>
      <c r="X27" s="6"/>
      <c r="Y27" s="6"/>
      <c r="Z27" s="6"/>
    </row>
    <row r="28" ht="15.75" customHeight="1">
      <c r="A28" s="29">
        <v>2.0</v>
      </c>
      <c r="B28" s="43" t="s">
        <v>52</v>
      </c>
      <c r="C28" s="41"/>
      <c r="D28" s="41"/>
      <c r="E28" s="41"/>
      <c r="F28" s="27"/>
      <c r="G28" s="6"/>
      <c r="H28" s="6"/>
      <c r="I28" s="6"/>
      <c r="J28" s="6"/>
      <c r="K28" s="6"/>
      <c r="L28" s="6"/>
      <c r="M28" s="6"/>
      <c r="N28" s="6"/>
      <c r="O28" s="6"/>
      <c r="P28" s="6"/>
      <c r="Q28" s="6"/>
      <c r="R28" s="6"/>
      <c r="S28" s="6"/>
      <c r="T28" s="6"/>
      <c r="U28" s="6"/>
      <c r="V28" s="6"/>
      <c r="W28" s="6"/>
      <c r="X28" s="6"/>
      <c r="Y28" s="6"/>
      <c r="Z28" s="6"/>
    </row>
    <row r="29" ht="34.5" customHeight="1">
      <c r="A29" s="29"/>
      <c r="B29" s="46" t="s">
        <v>41</v>
      </c>
      <c r="C29" s="41"/>
      <c r="D29" s="41"/>
      <c r="E29" s="41"/>
      <c r="F29" s="27"/>
      <c r="G29" s="6"/>
      <c r="H29" s="6"/>
      <c r="I29" s="6"/>
      <c r="J29" s="6"/>
      <c r="K29" s="6"/>
      <c r="L29" s="6"/>
      <c r="M29" s="6"/>
      <c r="N29" s="6"/>
      <c r="O29" s="6"/>
      <c r="P29" s="6"/>
      <c r="Q29" s="6"/>
      <c r="R29" s="6"/>
      <c r="S29" s="6"/>
      <c r="T29" s="6"/>
      <c r="U29" s="6"/>
      <c r="V29" s="6"/>
      <c r="W29" s="6"/>
      <c r="X29" s="6"/>
      <c r="Y29" s="6"/>
      <c r="Z29" s="6"/>
    </row>
    <row r="30" ht="15.75" customHeight="1">
      <c r="A30" s="40" t="s">
        <v>59</v>
      </c>
      <c r="B30" s="41"/>
      <c r="C30" s="41"/>
      <c r="D30" s="41"/>
      <c r="E30" s="41"/>
      <c r="F30" s="27"/>
      <c r="G30" s="6"/>
      <c r="H30" s="6"/>
      <c r="I30" s="6"/>
      <c r="J30" s="6"/>
      <c r="K30" s="6"/>
      <c r="L30" s="6"/>
      <c r="M30" s="6"/>
      <c r="N30" s="6"/>
      <c r="O30" s="6"/>
      <c r="P30" s="6"/>
      <c r="Q30" s="6"/>
      <c r="R30" s="6"/>
      <c r="S30" s="6"/>
      <c r="T30" s="6"/>
      <c r="U30" s="6"/>
      <c r="V30" s="6"/>
      <c r="W30" s="6"/>
      <c r="X30" s="6"/>
      <c r="Y30" s="6"/>
      <c r="Z30" s="6"/>
    </row>
    <row r="31" ht="15.75" customHeight="1">
      <c r="A31" s="62">
        <v>1.0</v>
      </c>
      <c r="B31" s="63" t="s">
        <v>60</v>
      </c>
      <c r="C31" s="41"/>
      <c r="D31" s="41"/>
      <c r="E31" s="41"/>
      <c r="F31" s="27"/>
      <c r="G31" s="6"/>
      <c r="H31" s="6"/>
      <c r="I31" s="6"/>
      <c r="J31" s="6"/>
      <c r="K31" s="6"/>
      <c r="L31" s="6"/>
      <c r="M31" s="6"/>
      <c r="N31" s="6"/>
      <c r="O31" s="6"/>
      <c r="P31" s="6"/>
      <c r="Q31" s="6"/>
      <c r="R31" s="6"/>
      <c r="S31" s="6"/>
      <c r="T31" s="6"/>
      <c r="U31" s="6"/>
      <c r="V31" s="6"/>
      <c r="W31" s="6"/>
      <c r="X31" s="6"/>
      <c r="Y31" s="6"/>
      <c r="Z31" s="6"/>
    </row>
    <row r="32" ht="15.75" customHeight="1">
      <c r="A32" s="65"/>
      <c r="B32" s="66" t="s">
        <v>65</v>
      </c>
      <c r="C32" s="41"/>
      <c r="D32" s="27"/>
      <c r="E32" s="63" t="s">
        <v>66</v>
      </c>
      <c r="F32" s="27"/>
      <c r="G32" s="6"/>
      <c r="H32" s="6"/>
      <c r="I32" s="6"/>
      <c r="J32" s="6"/>
      <c r="K32" s="6"/>
      <c r="L32" s="6"/>
      <c r="M32" s="6"/>
      <c r="N32" s="6"/>
      <c r="O32" s="6"/>
      <c r="P32" s="6"/>
      <c r="Q32" s="6"/>
      <c r="R32" s="6"/>
      <c r="S32" s="6"/>
      <c r="T32" s="6"/>
      <c r="U32" s="6"/>
      <c r="V32" s="6"/>
      <c r="W32" s="6"/>
      <c r="X32" s="6"/>
      <c r="Y32" s="6"/>
      <c r="Z32" s="6"/>
    </row>
    <row r="33" ht="15.0" customHeight="1">
      <c r="A33" s="65"/>
      <c r="B33" s="69" t="s">
        <v>71</v>
      </c>
      <c r="C33" s="41"/>
      <c r="D33" s="27"/>
      <c r="E33" s="70"/>
      <c r="F33" s="27"/>
      <c r="G33" s="6"/>
      <c r="H33" s="6"/>
      <c r="I33" s="6"/>
      <c r="J33" s="6"/>
      <c r="K33" s="6"/>
      <c r="L33" s="6"/>
      <c r="M33" s="6"/>
      <c r="N33" s="6"/>
      <c r="O33" s="6"/>
      <c r="P33" s="6"/>
      <c r="Q33" s="6"/>
      <c r="R33" s="6"/>
      <c r="S33" s="6"/>
      <c r="T33" s="6"/>
      <c r="U33" s="6"/>
      <c r="V33" s="6"/>
      <c r="W33" s="6"/>
      <c r="X33" s="6"/>
      <c r="Y33" s="6"/>
      <c r="Z33" s="6"/>
    </row>
    <row r="34" ht="15.0" customHeight="1">
      <c r="A34" s="71"/>
      <c r="B34" s="69" t="s">
        <v>74</v>
      </c>
      <c r="C34" s="41"/>
      <c r="D34" s="27"/>
      <c r="E34" s="70"/>
      <c r="F34" s="27"/>
      <c r="G34" s="6"/>
      <c r="H34" s="6"/>
      <c r="I34" s="6"/>
      <c r="J34" s="6"/>
      <c r="K34" s="6"/>
      <c r="L34" s="6"/>
      <c r="M34" s="6"/>
      <c r="N34" s="6"/>
      <c r="O34" s="6"/>
      <c r="P34" s="6"/>
      <c r="Q34" s="6"/>
      <c r="R34" s="6"/>
      <c r="S34" s="6"/>
      <c r="T34" s="6"/>
      <c r="U34" s="6"/>
      <c r="V34" s="6"/>
      <c r="W34" s="6"/>
      <c r="X34" s="6"/>
      <c r="Y34" s="6"/>
      <c r="Z34" s="6"/>
    </row>
    <row r="35" ht="15.75" customHeight="1">
      <c r="A35" s="74">
        <v>2.0</v>
      </c>
      <c r="B35" s="63" t="s">
        <v>76</v>
      </c>
      <c r="C35" s="41"/>
      <c r="D35" s="41"/>
      <c r="E35" s="41"/>
      <c r="F35" s="27"/>
      <c r="G35" s="6"/>
      <c r="H35" s="6"/>
      <c r="I35" s="6"/>
      <c r="J35" s="6"/>
      <c r="K35" s="6"/>
      <c r="L35" s="6"/>
      <c r="M35" s="6"/>
      <c r="N35" s="6"/>
      <c r="O35" s="6"/>
      <c r="P35" s="6"/>
      <c r="Q35" s="6"/>
      <c r="R35" s="6"/>
      <c r="S35" s="6"/>
      <c r="T35" s="6"/>
      <c r="U35" s="6"/>
      <c r="V35" s="6"/>
      <c r="W35" s="6"/>
      <c r="X35" s="6"/>
      <c r="Y35" s="6"/>
      <c r="Z35" s="6"/>
    </row>
    <row r="36" ht="15.75" customHeight="1">
      <c r="B36" s="66" t="s">
        <v>77</v>
      </c>
      <c r="C36" s="41"/>
      <c r="D36" s="27"/>
      <c r="E36" s="63" t="s">
        <v>66</v>
      </c>
      <c r="F36" s="27"/>
      <c r="G36" s="6"/>
      <c r="H36" s="6"/>
      <c r="I36" s="6"/>
      <c r="J36" s="6"/>
      <c r="K36" s="6"/>
      <c r="L36" s="6"/>
      <c r="M36" s="6"/>
      <c r="N36" s="6"/>
      <c r="O36" s="6"/>
      <c r="P36" s="6"/>
      <c r="Q36" s="6"/>
      <c r="R36" s="6"/>
      <c r="S36" s="6"/>
      <c r="T36" s="6"/>
      <c r="U36" s="6"/>
      <c r="V36" s="6"/>
      <c r="W36" s="6"/>
      <c r="X36" s="6"/>
      <c r="Y36" s="6"/>
      <c r="Z36" s="6"/>
    </row>
    <row r="37" ht="32.25" customHeight="1">
      <c r="B37" s="69" t="s">
        <v>80</v>
      </c>
      <c r="C37" s="41"/>
      <c r="D37" s="27"/>
      <c r="E37" s="70"/>
      <c r="F37" s="27"/>
      <c r="G37" s="6"/>
      <c r="H37" s="6"/>
      <c r="I37" s="6"/>
      <c r="J37" s="6"/>
      <c r="K37" s="6"/>
      <c r="L37" s="6"/>
      <c r="M37" s="6"/>
      <c r="N37" s="6"/>
      <c r="O37" s="6"/>
      <c r="P37" s="6"/>
      <c r="Q37" s="6"/>
      <c r="R37" s="6"/>
      <c r="S37" s="6"/>
      <c r="T37" s="6"/>
      <c r="U37" s="6"/>
      <c r="V37" s="6"/>
      <c r="W37" s="6"/>
      <c r="X37" s="6"/>
      <c r="Y37" s="6"/>
      <c r="Z37" s="6"/>
    </row>
    <row r="38" ht="15.75" customHeight="1">
      <c r="A38" s="79"/>
      <c r="B38" s="69" t="s">
        <v>82</v>
      </c>
      <c r="C38" s="41"/>
      <c r="D38" s="27"/>
      <c r="E38" s="70"/>
      <c r="F38" s="27"/>
      <c r="G38" s="6"/>
      <c r="H38" s="6"/>
      <c r="I38" s="6"/>
      <c r="J38" s="6"/>
      <c r="K38" s="6"/>
      <c r="L38" s="6"/>
      <c r="M38" s="6"/>
      <c r="N38" s="6"/>
      <c r="O38" s="6"/>
      <c r="P38" s="6"/>
      <c r="Q38" s="6"/>
      <c r="R38" s="6"/>
      <c r="S38" s="6"/>
      <c r="T38" s="6"/>
      <c r="U38" s="6"/>
      <c r="V38" s="6"/>
      <c r="W38" s="6"/>
      <c r="X38" s="6"/>
      <c r="Y38" s="6"/>
      <c r="Z38" s="6"/>
    </row>
    <row r="39" ht="15.75" customHeight="1">
      <c r="A39" s="74">
        <v>3.0</v>
      </c>
      <c r="B39" s="63" t="s">
        <v>84</v>
      </c>
      <c r="C39" s="41"/>
      <c r="D39" s="41"/>
      <c r="E39" s="41"/>
      <c r="F39" s="27"/>
      <c r="G39" s="6"/>
      <c r="H39" s="6"/>
      <c r="I39" s="6"/>
      <c r="J39" s="6"/>
      <c r="K39" s="6"/>
      <c r="L39" s="6"/>
      <c r="M39" s="6"/>
      <c r="N39" s="6"/>
      <c r="O39" s="6"/>
      <c r="P39" s="6"/>
      <c r="Q39" s="6"/>
      <c r="R39" s="6"/>
      <c r="S39" s="6"/>
      <c r="T39" s="6"/>
      <c r="U39" s="6"/>
      <c r="V39" s="6"/>
      <c r="W39" s="6"/>
      <c r="X39" s="6"/>
      <c r="Y39" s="6"/>
      <c r="Z39" s="6"/>
    </row>
    <row r="40" ht="28.5" customHeight="1">
      <c r="B40" s="69" t="s">
        <v>86</v>
      </c>
      <c r="C40" s="41"/>
      <c r="D40" s="27"/>
      <c r="E40" s="63" t="s">
        <v>66</v>
      </c>
      <c r="F40" s="27"/>
      <c r="G40" s="6"/>
      <c r="H40" s="6"/>
      <c r="I40" s="6"/>
      <c r="J40" s="6"/>
      <c r="K40" s="6"/>
      <c r="L40" s="6"/>
      <c r="M40" s="6"/>
      <c r="N40" s="6"/>
      <c r="O40" s="6"/>
      <c r="P40" s="6"/>
      <c r="Q40" s="6"/>
      <c r="R40" s="6"/>
      <c r="S40" s="6"/>
      <c r="T40" s="6"/>
      <c r="U40" s="6"/>
      <c r="V40" s="6"/>
      <c r="W40" s="6"/>
      <c r="X40" s="6"/>
      <c r="Y40" s="6"/>
      <c r="Z40" s="6"/>
    </row>
    <row r="41" ht="15.75" customHeight="1">
      <c r="B41" s="69" t="s">
        <v>88</v>
      </c>
      <c r="C41" s="41"/>
      <c r="D41" s="27"/>
      <c r="E41" s="70"/>
      <c r="F41" s="27"/>
      <c r="G41" s="6"/>
      <c r="H41" s="6"/>
      <c r="I41" s="6"/>
      <c r="J41" s="6"/>
      <c r="K41" s="6"/>
      <c r="L41" s="6"/>
      <c r="M41" s="6"/>
      <c r="N41" s="6"/>
      <c r="O41" s="6"/>
      <c r="P41" s="6"/>
      <c r="Q41" s="6"/>
      <c r="R41" s="6"/>
      <c r="S41" s="6"/>
      <c r="T41" s="6"/>
      <c r="U41" s="6"/>
      <c r="V41" s="6"/>
      <c r="W41" s="6"/>
      <c r="X41" s="6"/>
      <c r="Y41" s="6"/>
      <c r="Z41" s="6"/>
    </row>
    <row r="42" ht="15.75" customHeight="1">
      <c r="A42" s="79"/>
      <c r="B42" s="69" t="s">
        <v>90</v>
      </c>
      <c r="C42" s="41"/>
      <c r="D42" s="27"/>
      <c r="E42" s="70"/>
      <c r="F42" s="27"/>
      <c r="G42" s="6"/>
      <c r="H42" s="6"/>
      <c r="I42" s="6"/>
      <c r="J42" s="6"/>
      <c r="K42" s="6"/>
      <c r="L42" s="6"/>
      <c r="M42" s="6"/>
      <c r="N42" s="6"/>
      <c r="O42" s="6"/>
      <c r="P42" s="6"/>
      <c r="Q42" s="6"/>
      <c r="R42" s="6"/>
      <c r="S42" s="6"/>
      <c r="T42" s="6"/>
      <c r="U42" s="6"/>
      <c r="V42" s="6"/>
      <c r="W42" s="6"/>
      <c r="X42" s="6"/>
      <c r="Y42" s="6"/>
      <c r="Z42" s="6"/>
    </row>
    <row r="43" ht="15.75" customHeight="1">
      <c r="A43" s="74">
        <v>4.0</v>
      </c>
      <c r="B43" s="63" t="s">
        <v>92</v>
      </c>
      <c r="C43" s="41"/>
      <c r="D43" s="41"/>
      <c r="E43" s="41"/>
      <c r="F43" s="27"/>
      <c r="G43" s="6"/>
      <c r="H43" s="6"/>
      <c r="I43" s="6"/>
      <c r="J43" s="6"/>
      <c r="K43" s="6"/>
      <c r="L43" s="6"/>
      <c r="M43" s="6"/>
      <c r="N43" s="6"/>
      <c r="O43" s="6"/>
      <c r="P43" s="6"/>
      <c r="Q43" s="6"/>
      <c r="R43" s="6"/>
      <c r="S43" s="6"/>
      <c r="T43" s="6"/>
      <c r="U43" s="6"/>
      <c r="V43" s="6"/>
      <c r="W43" s="6"/>
      <c r="X43" s="6"/>
      <c r="Y43" s="6"/>
      <c r="Z43" s="6"/>
    </row>
    <row r="44" ht="15.75" customHeight="1">
      <c r="B44" s="69" t="s">
        <v>93</v>
      </c>
      <c r="C44" s="41"/>
      <c r="D44" s="27"/>
      <c r="E44" s="63" t="s">
        <v>66</v>
      </c>
      <c r="F44" s="27"/>
      <c r="G44" s="6"/>
      <c r="H44" s="6"/>
      <c r="I44" s="6"/>
      <c r="J44" s="6"/>
      <c r="K44" s="6"/>
      <c r="L44" s="6"/>
      <c r="M44" s="6"/>
      <c r="N44" s="6"/>
      <c r="O44" s="6"/>
      <c r="P44" s="6"/>
      <c r="Q44" s="6"/>
      <c r="R44" s="6"/>
      <c r="S44" s="6"/>
      <c r="T44" s="6"/>
      <c r="U44" s="6"/>
      <c r="V44" s="6"/>
      <c r="W44" s="6"/>
      <c r="X44" s="6"/>
      <c r="Y44" s="6"/>
      <c r="Z44" s="6"/>
    </row>
    <row r="45" ht="15.75" customHeight="1">
      <c r="B45" s="92" t="s">
        <v>95</v>
      </c>
      <c r="C45" s="41"/>
      <c r="D45" s="27"/>
      <c r="E45" s="70"/>
      <c r="F45" s="27"/>
      <c r="G45" s="6"/>
      <c r="H45" s="6"/>
      <c r="I45" s="6"/>
      <c r="J45" s="6"/>
      <c r="K45" s="6"/>
      <c r="L45" s="6"/>
      <c r="M45" s="6"/>
      <c r="N45" s="6"/>
      <c r="O45" s="6"/>
      <c r="P45" s="6"/>
      <c r="Q45" s="6"/>
      <c r="R45" s="6"/>
      <c r="S45" s="6"/>
      <c r="T45" s="6"/>
      <c r="U45" s="6"/>
      <c r="V45" s="6"/>
      <c r="W45" s="6"/>
      <c r="X45" s="6"/>
      <c r="Y45" s="6"/>
      <c r="Z45" s="6"/>
    </row>
    <row r="46" ht="15.75" customHeight="1">
      <c r="A46" s="79"/>
      <c r="B46" s="92" t="s">
        <v>97</v>
      </c>
      <c r="C46" s="41"/>
      <c r="D46" s="27"/>
      <c r="E46" s="70"/>
      <c r="F46" s="27"/>
      <c r="G46" s="6"/>
      <c r="H46" s="6"/>
      <c r="I46" s="6"/>
      <c r="J46" s="6"/>
      <c r="K46" s="6"/>
      <c r="L46" s="6"/>
      <c r="M46" s="6"/>
      <c r="N46" s="6"/>
      <c r="O46" s="6"/>
      <c r="P46" s="6"/>
      <c r="Q46" s="6"/>
      <c r="R46" s="6"/>
      <c r="S46" s="6"/>
      <c r="T46" s="6"/>
      <c r="U46" s="6"/>
      <c r="V46" s="6"/>
      <c r="W46" s="6"/>
      <c r="X46" s="6"/>
      <c r="Y46" s="6"/>
      <c r="Z46" s="6"/>
    </row>
    <row r="47" ht="15.75" customHeight="1">
      <c r="A47" s="74">
        <v>5.0</v>
      </c>
      <c r="B47" s="63" t="s">
        <v>100</v>
      </c>
      <c r="C47" s="41"/>
      <c r="D47" s="41"/>
      <c r="E47" s="41"/>
      <c r="F47" s="27"/>
      <c r="G47" s="6"/>
      <c r="H47" s="6"/>
      <c r="I47" s="6"/>
      <c r="J47" s="6"/>
      <c r="K47" s="6"/>
      <c r="L47" s="6"/>
      <c r="M47" s="6"/>
      <c r="N47" s="6"/>
      <c r="O47" s="6"/>
      <c r="P47" s="6"/>
      <c r="Q47" s="6"/>
      <c r="R47" s="6"/>
      <c r="S47" s="6"/>
      <c r="T47" s="6"/>
      <c r="U47" s="6"/>
      <c r="V47" s="6"/>
      <c r="W47" s="6"/>
      <c r="X47" s="6"/>
      <c r="Y47" s="6"/>
      <c r="Z47" s="6"/>
    </row>
    <row r="48" ht="15.75" customHeight="1">
      <c r="B48" s="69" t="s">
        <v>101</v>
      </c>
      <c r="C48" s="41"/>
      <c r="D48" s="27"/>
      <c r="E48" s="63" t="s">
        <v>66</v>
      </c>
      <c r="F48" s="27"/>
      <c r="G48" s="6"/>
      <c r="H48" s="6"/>
      <c r="I48" s="6"/>
      <c r="J48" s="6"/>
      <c r="K48" s="6"/>
      <c r="L48" s="6"/>
      <c r="M48" s="6"/>
      <c r="N48" s="6"/>
      <c r="O48" s="6"/>
      <c r="P48" s="6"/>
      <c r="Q48" s="6"/>
      <c r="R48" s="6"/>
      <c r="S48" s="6"/>
      <c r="T48" s="6"/>
      <c r="U48" s="6"/>
      <c r="V48" s="6"/>
      <c r="W48" s="6"/>
      <c r="X48" s="6"/>
      <c r="Y48" s="6"/>
      <c r="Z48" s="6"/>
    </row>
    <row r="49" ht="15.75" customHeight="1">
      <c r="B49" s="69" t="s">
        <v>103</v>
      </c>
      <c r="C49" s="41"/>
      <c r="D49" s="27"/>
      <c r="E49" s="70"/>
      <c r="F49" s="27"/>
      <c r="G49" s="6"/>
      <c r="H49" s="6"/>
      <c r="I49" s="6"/>
      <c r="J49" s="6"/>
      <c r="K49" s="6"/>
      <c r="L49" s="6"/>
      <c r="M49" s="6"/>
      <c r="N49" s="6"/>
      <c r="O49" s="6"/>
      <c r="P49" s="6"/>
      <c r="Q49" s="6"/>
      <c r="R49" s="6"/>
      <c r="S49" s="6"/>
      <c r="T49" s="6"/>
      <c r="U49" s="6"/>
      <c r="V49" s="6"/>
      <c r="W49" s="6"/>
      <c r="X49" s="6"/>
      <c r="Y49" s="6"/>
      <c r="Z49" s="6"/>
    </row>
    <row r="50" ht="15.75" customHeight="1">
      <c r="A50" s="79"/>
      <c r="B50" s="69" t="s">
        <v>104</v>
      </c>
      <c r="C50" s="41"/>
      <c r="D50" s="27"/>
      <c r="E50" s="70"/>
      <c r="F50" s="27"/>
      <c r="G50" s="6"/>
      <c r="H50" s="6"/>
      <c r="I50" s="6"/>
      <c r="J50" s="6"/>
      <c r="K50" s="6"/>
      <c r="L50" s="6"/>
      <c r="M50" s="6"/>
      <c r="N50" s="6"/>
      <c r="O50" s="6"/>
      <c r="P50" s="6"/>
      <c r="Q50" s="6"/>
      <c r="R50" s="6"/>
      <c r="S50" s="6"/>
      <c r="T50" s="6"/>
      <c r="U50" s="6"/>
      <c r="V50" s="6"/>
      <c r="W50" s="6"/>
      <c r="X50" s="6"/>
      <c r="Y50" s="6"/>
      <c r="Z50" s="6"/>
    </row>
    <row r="51" ht="15.75" customHeight="1">
      <c r="A51" s="74">
        <v>6.0</v>
      </c>
      <c r="B51" s="63" t="s">
        <v>107</v>
      </c>
      <c r="C51" s="41"/>
      <c r="D51" s="41"/>
      <c r="E51" s="41"/>
      <c r="F51" s="27"/>
      <c r="G51" s="6"/>
      <c r="H51" s="6"/>
      <c r="I51" s="6"/>
      <c r="J51" s="6"/>
      <c r="K51" s="6"/>
      <c r="L51" s="6"/>
      <c r="M51" s="6"/>
      <c r="N51" s="6"/>
      <c r="O51" s="6"/>
      <c r="P51" s="6"/>
      <c r="Q51" s="6"/>
      <c r="R51" s="6"/>
      <c r="S51" s="6"/>
      <c r="T51" s="6"/>
      <c r="U51" s="6"/>
      <c r="V51" s="6"/>
      <c r="W51" s="6"/>
      <c r="X51" s="6"/>
      <c r="Y51" s="6"/>
      <c r="Z51" s="6"/>
    </row>
    <row r="52" ht="15.75" customHeight="1">
      <c r="B52" s="69" t="s">
        <v>109</v>
      </c>
      <c r="C52" s="41"/>
      <c r="D52" s="27"/>
      <c r="E52" s="63" t="s">
        <v>66</v>
      </c>
      <c r="F52" s="27"/>
      <c r="G52" s="6"/>
      <c r="H52" s="6"/>
      <c r="I52" s="6"/>
      <c r="J52" s="6"/>
      <c r="K52" s="6"/>
      <c r="L52" s="6"/>
      <c r="M52" s="6"/>
      <c r="N52" s="6"/>
      <c r="O52" s="6"/>
      <c r="P52" s="6"/>
      <c r="Q52" s="6"/>
      <c r="R52" s="6"/>
      <c r="S52" s="6"/>
      <c r="T52" s="6"/>
      <c r="U52" s="6"/>
      <c r="V52" s="6"/>
      <c r="W52" s="6"/>
      <c r="X52" s="6"/>
      <c r="Y52" s="6"/>
      <c r="Z52" s="6"/>
    </row>
    <row r="53" ht="15.75" customHeight="1">
      <c r="B53" s="69" t="s">
        <v>111</v>
      </c>
      <c r="C53" s="41"/>
      <c r="D53" s="27"/>
      <c r="E53" s="70"/>
      <c r="F53" s="27"/>
      <c r="G53" s="6"/>
      <c r="H53" s="6"/>
      <c r="I53" s="6"/>
      <c r="J53" s="6"/>
      <c r="K53" s="6"/>
      <c r="L53" s="6"/>
      <c r="M53" s="6"/>
      <c r="N53" s="6"/>
      <c r="O53" s="6"/>
      <c r="P53" s="6"/>
      <c r="Q53" s="6"/>
      <c r="R53" s="6"/>
      <c r="S53" s="6"/>
      <c r="T53" s="6"/>
      <c r="U53" s="6"/>
      <c r="V53" s="6"/>
      <c r="W53" s="6"/>
      <c r="X53" s="6"/>
      <c r="Y53" s="6"/>
      <c r="Z53" s="6"/>
    </row>
    <row r="54" ht="15.75" customHeight="1">
      <c r="A54" s="79"/>
      <c r="B54" s="69" t="s">
        <v>113</v>
      </c>
      <c r="C54" s="41"/>
      <c r="D54" s="27"/>
      <c r="E54" s="70"/>
      <c r="F54" s="27"/>
      <c r="G54" s="6"/>
      <c r="H54" s="6"/>
      <c r="I54" s="6"/>
      <c r="J54" s="6"/>
      <c r="K54" s="6"/>
      <c r="L54" s="6"/>
      <c r="M54" s="6"/>
      <c r="N54" s="6"/>
      <c r="O54" s="6"/>
      <c r="P54" s="6"/>
      <c r="Q54" s="6"/>
      <c r="R54" s="6"/>
      <c r="S54" s="6"/>
      <c r="T54" s="6"/>
      <c r="U54" s="6"/>
      <c r="V54" s="6"/>
      <c r="W54" s="6"/>
      <c r="X54" s="6"/>
      <c r="Y54" s="6"/>
      <c r="Z54" s="6"/>
    </row>
    <row r="55" ht="15.75" customHeight="1">
      <c r="A55" s="74">
        <v>7.0</v>
      </c>
      <c r="B55" s="63" t="s">
        <v>114</v>
      </c>
      <c r="C55" s="41"/>
      <c r="D55" s="41"/>
      <c r="E55" s="41"/>
      <c r="F55" s="27"/>
      <c r="G55" s="6"/>
      <c r="H55" s="6"/>
      <c r="I55" s="6"/>
      <c r="J55" s="6"/>
      <c r="K55" s="6"/>
      <c r="L55" s="6"/>
      <c r="M55" s="6"/>
      <c r="N55" s="6"/>
      <c r="O55" s="6"/>
      <c r="P55" s="6"/>
      <c r="Q55" s="6"/>
      <c r="R55" s="6"/>
      <c r="S55" s="6"/>
      <c r="T55" s="6"/>
      <c r="U55" s="6"/>
      <c r="V55" s="6"/>
      <c r="W55" s="6"/>
      <c r="X55" s="6"/>
      <c r="Y55" s="6"/>
      <c r="Z55" s="6"/>
    </row>
    <row r="56" ht="15.75" customHeight="1">
      <c r="B56" s="69" t="s">
        <v>115</v>
      </c>
      <c r="C56" s="41"/>
      <c r="D56" s="27"/>
      <c r="E56" s="63" t="s">
        <v>66</v>
      </c>
      <c r="F56" s="27"/>
      <c r="G56" s="6"/>
      <c r="H56" s="6"/>
      <c r="I56" s="6"/>
      <c r="J56" s="6"/>
      <c r="K56" s="6"/>
      <c r="L56" s="6"/>
      <c r="M56" s="6"/>
      <c r="N56" s="6"/>
      <c r="O56" s="6"/>
      <c r="P56" s="6"/>
      <c r="Q56" s="6"/>
      <c r="R56" s="6"/>
      <c r="S56" s="6"/>
      <c r="T56" s="6"/>
      <c r="U56" s="6"/>
      <c r="V56" s="6"/>
      <c r="W56" s="6"/>
      <c r="X56" s="6"/>
      <c r="Y56" s="6"/>
      <c r="Z56" s="6"/>
    </row>
    <row r="57" ht="15.75" customHeight="1">
      <c r="B57" s="69" t="s">
        <v>116</v>
      </c>
      <c r="C57" s="41"/>
      <c r="D57" s="27"/>
      <c r="E57" s="70"/>
      <c r="F57" s="27"/>
      <c r="G57" s="6"/>
      <c r="H57" s="6"/>
      <c r="I57" s="6"/>
      <c r="J57" s="6"/>
      <c r="K57" s="6"/>
      <c r="L57" s="6"/>
      <c r="M57" s="6"/>
      <c r="N57" s="6"/>
      <c r="O57" s="6"/>
      <c r="P57" s="6"/>
      <c r="Q57" s="6"/>
      <c r="R57" s="6"/>
      <c r="S57" s="6"/>
      <c r="T57" s="6"/>
      <c r="U57" s="6"/>
      <c r="V57" s="6"/>
      <c r="W57" s="6"/>
      <c r="X57" s="6"/>
      <c r="Y57" s="6"/>
      <c r="Z57" s="6"/>
    </row>
    <row r="58" ht="15.75" customHeight="1">
      <c r="A58" s="79"/>
      <c r="B58" s="69" t="s">
        <v>117</v>
      </c>
      <c r="C58" s="41"/>
      <c r="D58" s="27"/>
      <c r="E58" s="70"/>
      <c r="F58" s="27"/>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118" t="s">
        <v>118</v>
      </c>
      <c r="G60" s="6"/>
      <c r="H60" s="6"/>
      <c r="I60" s="6"/>
      <c r="J60" s="6"/>
      <c r="K60" s="6"/>
      <c r="L60" s="6"/>
      <c r="M60" s="6"/>
      <c r="N60" s="6"/>
      <c r="O60" s="6"/>
      <c r="P60" s="6"/>
      <c r="Q60" s="6"/>
      <c r="R60" s="6"/>
      <c r="S60" s="6"/>
      <c r="T60" s="6"/>
      <c r="U60" s="6"/>
      <c r="V60" s="6"/>
      <c r="W60" s="6"/>
      <c r="X60" s="6"/>
      <c r="Y60" s="6"/>
      <c r="Z60" s="6"/>
    </row>
    <row r="61" ht="15.75" customHeight="1">
      <c r="A61" s="6"/>
      <c r="B61" s="118" t="s">
        <v>119</v>
      </c>
      <c r="E61" s="118" t="s">
        <v>120</v>
      </c>
      <c r="G61" s="6"/>
      <c r="H61" s="6"/>
      <c r="I61" s="6"/>
      <c r="J61" s="6"/>
      <c r="K61" s="6"/>
      <c r="L61" s="6"/>
      <c r="M61" s="6"/>
      <c r="N61" s="6"/>
      <c r="O61" s="6"/>
      <c r="P61" s="6"/>
      <c r="Q61" s="6"/>
      <c r="R61" s="6"/>
      <c r="S61" s="6"/>
      <c r="T61" s="6"/>
      <c r="U61" s="6"/>
      <c r="V61" s="6"/>
      <c r="W61" s="6"/>
      <c r="X61" s="6"/>
      <c r="Y61" s="6"/>
      <c r="Z61" s="6"/>
    </row>
    <row r="62" ht="15.75" customHeight="1">
      <c r="A62" s="6"/>
      <c r="B62" s="118"/>
      <c r="C62" s="118"/>
      <c r="D62" s="118"/>
      <c r="E62" s="118"/>
      <c r="F62" s="118"/>
      <c r="G62" s="6"/>
      <c r="H62" s="6"/>
      <c r="I62" s="6"/>
      <c r="J62" s="6"/>
      <c r="K62" s="6"/>
      <c r="L62" s="6"/>
      <c r="M62" s="6"/>
      <c r="N62" s="6"/>
      <c r="O62" s="6"/>
      <c r="P62" s="6"/>
      <c r="Q62" s="6"/>
      <c r="R62" s="6"/>
      <c r="S62" s="6"/>
      <c r="T62" s="6"/>
      <c r="U62" s="6"/>
      <c r="V62" s="6"/>
      <c r="W62" s="6"/>
      <c r="X62" s="6"/>
      <c r="Y62" s="6"/>
      <c r="Z62" s="6"/>
    </row>
    <row r="63" ht="15.75" customHeight="1">
      <c r="A63" s="6"/>
      <c r="B63" s="118"/>
      <c r="C63" s="118"/>
      <c r="D63" s="118"/>
      <c r="E63" s="118"/>
      <c r="F63" s="118"/>
      <c r="G63" s="6"/>
      <c r="H63" s="6"/>
      <c r="I63" s="6"/>
      <c r="J63" s="6"/>
      <c r="K63" s="6"/>
      <c r="L63" s="6"/>
      <c r="M63" s="6"/>
      <c r="N63" s="6"/>
      <c r="O63" s="6"/>
      <c r="P63" s="6"/>
      <c r="Q63" s="6"/>
      <c r="R63" s="6"/>
      <c r="S63" s="6"/>
      <c r="T63" s="6"/>
      <c r="U63" s="6"/>
      <c r="V63" s="6"/>
      <c r="W63" s="6"/>
      <c r="X63" s="6"/>
      <c r="Y63" s="6"/>
      <c r="Z63" s="6"/>
    </row>
    <row r="64" ht="15.75" customHeight="1">
      <c r="A64" s="6"/>
      <c r="B64" s="118"/>
      <c r="C64" s="118"/>
      <c r="D64" s="118"/>
      <c r="E64" s="118"/>
      <c r="F64" s="118"/>
      <c r="G64" s="6"/>
      <c r="H64" s="6"/>
      <c r="I64" s="6"/>
      <c r="J64" s="6"/>
      <c r="K64" s="6"/>
      <c r="L64" s="6"/>
      <c r="M64" s="6"/>
      <c r="N64" s="6"/>
      <c r="O64" s="6"/>
      <c r="P64" s="6"/>
      <c r="Q64" s="6"/>
      <c r="R64" s="6"/>
      <c r="S64" s="6"/>
      <c r="T64" s="6"/>
      <c r="U64" s="6"/>
      <c r="V64" s="6"/>
      <c r="W64" s="6"/>
      <c r="X64" s="6"/>
      <c r="Y64" s="6"/>
      <c r="Z64" s="6"/>
    </row>
    <row r="65" ht="15.75" customHeight="1">
      <c r="A65" s="6"/>
      <c r="B65" s="118" t="str">
        <f>C7</f>
        <v/>
      </c>
      <c r="E65" s="118" t="str">
        <f>F7</f>
        <v/>
      </c>
      <c r="G65" s="6"/>
      <c r="H65" s="6"/>
      <c r="I65" s="6"/>
      <c r="J65" s="6"/>
      <c r="K65" s="6"/>
      <c r="L65" s="6"/>
      <c r="M65" s="6"/>
      <c r="N65" s="6"/>
      <c r="O65" s="6"/>
      <c r="P65" s="6"/>
      <c r="Q65" s="6"/>
      <c r="R65" s="6"/>
      <c r="S65" s="6"/>
      <c r="T65" s="6"/>
      <c r="U65" s="6"/>
      <c r="V65" s="6"/>
      <c r="W65" s="6"/>
      <c r="X65" s="6"/>
      <c r="Y65" s="6"/>
      <c r="Z65" s="6"/>
    </row>
    <row r="66" ht="15.75" customHeight="1">
      <c r="A66" s="6"/>
      <c r="B66" s="118" t="str">
        <f>"NIP "&amp;C8</f>
        <v>NIP </v>
      </c>
      <c r="E66" s="118" t="str">
        <f>"NIP "&amp;F8</f>
        <v>NIP </v>
      </c>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7">
    <mergeCell ref="A1:F1"/>
    <mergeCell ref="A2:F2"/>
    <mergeCell ref="A3:F3"/>
    <mergeCell ref="B6:C6"/>
    <mergeCell ref="E6:F6"/>
    <mergeCell ref="A12:F12"/>
    <mergeCell ref="A13:F13"/>
    <mergeCell ref="B14:F14"/>
    <mergeCell ref="B15:F15"/>
    <mergeCell ref="B16:F16"/>
    <mergeCell ref="B17:F17"/>
    <mergeCell ref="B18:F18"/>
    <mergeCell ref="B19:F19"/>
    <mergeCell ref="B20:F20"/>
    <mergeCell ref="B21:F21"/>
    <mergeCell ref="B22:F22"/>
    <mergeCell ref="B23:F23"/>
    <mergeCell ref="B24:F24"/>
    <mergeCell ref="A25:F25"/>
    <mergeCell ref="B26:F26"/>
    <mergeCell ref="B27:F27"/>
    <mergeCell ref="B33:D33"/>
    <mergeCell ref="E33:F33"/>
    <mergeCell ref="B34:D34"/>
    <mergeCell ref="E34:F34"/>
    <mergeCell ref="B36:D36"/>
    <mergeCell ref="E36:F36"/>
    <mergeCell ref="B37:D37"/>
    <mergeCell ref="E37:F37"/>
    <mergeCell ref="B55:F55"/>
    <mergeCell ref="B56:D56"/>
    <mergeCell ref="E56:F56"/>
    <mergeCell ref="B51:F51"/>
    <mergeCell ref="B52:D52"/>
    <mergeCell ref="E52:F52"/>
    <mergeCell ref="B53:D53"/>
    <mergeCell ref="E53:F53"/>
    <mergeCell ref="B54:D54"/>
    <mergeCell ref="E54:F54"/>
    <mergeCell ref="B65:D65"/>
    <mergeCell ref="E65:F65"/>
    <mergeCell ref="B66:D66"/>
    <mergeCell ref="E66:F66"/>
    <mergeCell ref="B57:D57"/>
    <mergeCell ref="E57:F57"/>
    <mergeCell ref="B58:D58"/>
    <mergeCell ref="E58:F58"/>
    <mergeCell ref="E60:F60"/>
    <mergeCell ref="B61:D61"/>
    <mergeCell ref="E61:F61"/>
    <mergeCell ref="B32:D32"/>
    <mergeCell ref="B35:F35"/>
    <mergeCell ref="B38:D38"/>
    <mergeCell ref="E38:F38"/>
    <mergeCell ref="B28:F28"/>
    <mergeCell ref="B29:F29"/>
    <mergeCell ref="A30:F30"/>
    <mergeCell ref="A31:A34"/>
    <mergeCell ref="B31:F31"/>
    <mergeCell ref="E32:F32"/>
    <mergeCell ref="A35:A38"/>
    <mergeCell ref="A39:A42"/>
    <mergeCell ref="A43:A46"/>
    <mergeCell ref="A47:A50"/>
    <mergeCell ref="A51:A54"/>
    <mergeCell ref="A55:A58"/>
    <mergeCell ref="B39:F39"/>
    <mergeCell ref="B40:D40"/>
    <mergeCell ref="E40:F40"/>
    <mergeCell ref="B41:D41"/>
    <mergeCell ref="E41:F41"/>
    <mergeCell ref="B42:D42"/>
    <mergeCell ref="E42:F42"/>
    <mergeCell ref="B43:F43"/>
    <mergeCell ref="B44:D44"/>
    <mergeCell ref="E44:F44"/>
    <mergeCell ref="B45:D45"/>
    <mergeCell ref="E45:F45"/>
    <mergeCell ref="B46:D46"/>
    <mergeCell ref="E46:F46"/>
    <mergeCell ref="B47:F47"/>
    <mergeCell ref="B48:D48"/>
    <mergeCell ref="E48:F48"/>
    <mergeCell ref="B49:D49"/>
    <mergeCell ref="E49:F49"/>
    <mergeCell ref="B50:D50"/>
    <mergeCell ref="E50:F50"/>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29"/>
    <col customWidth="1" min="2" max="2" width="110.14"/>
    <col customWidth="1" min="3" max="6" width="8.71"/>
    <col customWidth="1" min="7" max="26" width="14.0"/>
  </cols>
  <sheetData>
    <row r="1">
      <c r="A1" s="13" t="s">
        <v>3</v>
      </c>
      <c r="B1" s="15"/>
    </row>
    <row r="2">
      <c r="A2" s="18" t="s">
        <v>5</v>
      </c>
      <c r="B2" s="21" t="s">
        <v>8</v>
      </c>
    </row>
    <row r="3">
      <c r="A3" s="22" t="s">
        <v>9</v>
      </c>
      <c r="B3" s="24"/>
    </row>
    <row r="4">
      <c r="A4" s="22" t="s">
        <v>12</v>
      </c>
      <c r="B4" s="24"/>
    </row>
    <row r="5">
      <c r="A5" s="22" t="s">
        <v>13</v>
      </c>
      <c r="B5" s="24"/>
    </row>
    <row r="6">
      <c r="A6" s="30" t="s">
        <v>15</v>
      </c>
      <c r="B6" s="24" t="s">
        <v>19</v>
      </c>
    </row>
    <row r="7">
      <c r="A7" s="32"/>
      <c r="B7" s="33"/>
    </row>
    <row r="8">
      <c r="A8" s="32"/>
      <c r="B8" s="36" t="s">
        <v>23</v>
      </c>
    </row>
    <row r="9">
      <c r="A9" s="37"/>
      <c r="B9" s="39"/>
    </row>
    <row r="10">
      <c r="A10" s="22" t="s">
        <v>33</v>
      </c>
      <c r="B10" s="24"/>
    </row>
    <row r="11">
      <c r="A11" s="22" t="s">
        <v>35</v>
      </c>
      <c r="B11" s="24" t="s">
        <v>36</v>
      </c>
    </row>
    <row r="12">
      <c r="A12" s="22" t="s">
        <v>37</v>
      </c>
      <c r="B12" s="24"/>
    </row>
    <row r="13">
      <c r="A13" s="22" t="s">
        <v>39</v>
      </c>
      <c r="B13" s="24" t="s">
        <v>40</v>
      </c>
    </row>
    <row r="14">
      <c r="A14" s="44"/>
      <c r="B14" s="45"/>
    </row>
    <row r="15">
      <c r="A15" s="22" t="s">
        <v>9</v>
      </c>
      <c r="B15" s="24"/>
    </row>
    <row r="16">
      <c r="A16" s="22" t="s">
        <v>12</v>
      </c>
      <c r="B16" s="24"/>
    </row>
    <row r="17">
      <c r="A17" s="22" t="s">
        <v>13</v>
      </c>
      <c r="B17" s="24"/>
    </row>
    <row r="18">
      <c r="A18" s="30" t="s">
        <v>15</v>
      </c>
      <c r="B18" s="24" t="s">
        <v>19</v>
      </c>
    </row>
    <row r="19">
      <c r="A19" s="32"/>
      <c r="B19" s="33"/>
    </row>
    <row r="20">
      <c r="A20" s="32"/>
      <c r="B20" s="36" t="s">
        <v>42</v>
      </c>
    </row>
    <row r="21" ht="15.75" customHeight="1">
      <c r="A21" s="37"/>
      <c r="B21" s="39"/>
    </row>
    <row r="22" ht="15.75" customHeight="1">
      <c r="A22" s="22" t="s">
        <v>43</v>
      </c>
      <c r="B22" s="24"/>
    </row>
    <row r="23" ht="15.75" customHeight="1">
      <c r="A23" s="22" t="s">
        <v>35</v>
      </c>
      <c r="B23" s="24" t="s">
        <v>44</v>
      </c>
    </row>
    <row r="24" ht="15.75" customHeight="1">
      <c r="A24" s="22" t="s">
        <v>37</v>
      </c>
      <c r="B24" s="24"/>
    </row>
    <row r="25" ht="15.75" customHeight="1">
      <c r="A25" s="22" t="s">
        <v>39</v>
      </c>
      <c r="B25" s="24" t="s">
        <v>40</v>
      </c>
    </row>
    <row r="26" ht="15.75" customHeight="1">
      <c r="A26" s="44"/>
      <c r="B26" s="44"/>
    </row>
    <row r="27" ht="15.75" customHeight="1">
      <c r="A27" s="44"/>
      <c r="B27" s="44"/>
    </row>
    <row r="28" ht="15.75" customHeight="1">
      <c r="A28" s="44"/>
      <c r="B28" s="44"/>
    </row>
    <row r="29" ht="15.75" customHeight="1">
      <c r="A29" s="44"/>
      <c r="B29" s="44"/>
    </row>
    <row r="30" ht="15.75" customHeight="1">
      <c r="A30" s="44"/>
      <c r="B30" s="44"/>
    </row>
    <row r="31" ht="15.75" customHeight="1">
      <c r="A31" s="44"/>
      <c r="B31" s="44"/>
    </row>
    <row r="32" ht="15.75" customHeight="1">
      <c r="A32" s="44"/>
      <c r="B32" s="44"/>
    </row>
    <row r="33" ht="15.75" customHeight="1">
      <c r="A33" s="44"/>
      <c r="B33" s="44"/>
    </row>
    <row r="34" ht="15.75" customHeight="1">
      <c r="A34" s="44"/>
      <c r="B34" s="44"/>
    </row>
    <row r="35" ht="15.75" customHeight="1">
      <c r="A35" s="44"/>
      <c r="B35" s="44"/>
    </row>
    <row r="36" ht="15.75" customHeight="1">
      <c r="A36" s="44"/>
      <c r="B36" s="44"/>
    </row>
    <row r="37" ht="15.75" customHeight="1">
      <c r="A37" s="44"/>
      <c r="B37" s="44"/>
    </row>
    <row r="38" ht="15.75" customHeight="1">
      <c r="A38" s="44"/>
      <c r="B38" s="44"/>
    </row>
    <row r="39" ht="15.75" customHeight="1">
      <c r="A39" s="44"/>
      <c r="B39" s="44"/>
    </row>
    <row r="40" ht="15.75" customHeight="1">
      <c r="A40" s="44"/>
      <c r="B40" s="44"/>
    </row>
    <row r="41" ht="15.75" customHeight="1">
      <c r="A41" s="44"/>
      <c r="B41" s="44"/>
    </row>
    <row r="42" ht="15.75" customHeight="1">
      <c r="A42" s="44"/>
      <c r="B42" s="44"/>
    </row>
    <row r="43" ht="15.75" customHeight="1">
      <c r="A43" s="44"/>
      <c r="B43" s="44"/>
    </row>
    <row r="44" ht="15.75" customHeight="1">
      <c r="A44" s="44"/>
      <c r="B44" s="44"/>
    </row>
    <row r="45" ht="15.75" customHeight="1">
      <c r="A45" s="44"/>
      <c r="B45" s="44"/>
    </row>
    <row r="46" ht="15.75" customHeight="1">
      <c r="A46" s="44"/>
      <c r="B46" s="44"/>
    </row>
    <row r="47" ht="15.75" customHeight="1">
      <c r="A47" s="44"/>
      <c r="B47" s="44"/>
    </row>
    <row r="48" ht="15.75" customHeight="1">
      <c r="A48" s="44"/>
      <c r="B48" s="44"/>
    </row>
    <row r="49" ht="15.75" customHeight="1">
      <c r="A49" s="44"/>
      <c r="B49" s="44"/>
    </row>
    <row r="50" ht="15.75" customHeight="1">
      <c r="A50" s="44"/>
      <c r="B50" s="44"/>
    </row>
    <row r="51" ht="15.75" customHeight="1">
      <c r="A51" s="44"/>
      <c r="B51" s="44"/>
    </row>
    <row r="52" ht="15.75" customHeight="1">
      <c r="A52" s="44"/>
      <c r="B52" s="44"/>
    </row>
    <row r="53" ht="15.75" customHeight="1">
      <c r="A53" s="44"/>
      <c r="B53" s="44"/>
    </row>
    <row r="54" ht="15.75" customHeight="1">
      <c r="A54" s="44"/>
      <c r="B54" s="44"/>
    </row>
    <row r="55" ht="15.75" customHeight="1">
      <c r="A55" s="44"/>
      <c r="B55" s="44"/>
    </row>
    <row r="56" ht="15.75" customHeight="1">
      <c r="A56" s="44"/>
      <c r="B56" s="44"/>
    </row>
    <row r="57" ht="15.75" customHeight="1">
      <c r="A57" s="44"/>
      <c r="B57" s="44"/>
    </row>
    <row r="58" ht="15.75" customHeight="1">
      <c r="A58" s="44"/>
      <c r="B58" s="44"/>
    </row>
    <row r="59" ht="15.75" customHeight="1">
      <c r="A59" s="44"/>
      <c r="B59" s="44"/>
    </row>
    <row r="60" ht="15.75" customHeight="1">
      <c r="A60" s="44"/>
      <c r="B60" s="44"/>
    </row>
    <row r="61" ht="15.75" customHeight="1">
      <c r="A61" s="44"/>
      <c r="B61" s="44"/>
    </row>
    <row r="62" ht="15.75" customHeight="1">
      <c r="A62" s="44"/>
      <c r="B62" s="44"/>
    </row>
    <row r="63" ht="15.75" customHeight="1">
      <c r="A63" s="44"/>
      <c r="B63" s="44"/>
    </row>
    <row r="64" ht="15.75" customHeight="1">
      <c r="A64" s="44"/>
      <c r="B64" s="44"/>
    </row>
    <row r="65" ht="15.75" customHeight="1">
      <c r="A65" s="44"/>
      <c r="B65" s="44"/>
    </row>
    <row r="66" ht="15.75" customHeight="1">
      <c r="A66" s="44"/>
      <c r="B66" s="44"/>
    </row>
    <row r="67" ht="15.75" customHeight="1">
      <c r="A67" s="44"/>
      <c r="B67" s="44"/>
    </row>
    <row r="68" ht="15.75" customHeight="1">
      <c r="A68" s="44"/>
      <c r="B68" s="44"/>
    </row>
    <row r="69" ht="15.75" customHeight="1">
      <c r="A69" s="44"/>
      <c r="B69" s="44"/>
    </row>
    <row r="70" ht="15.75" customHeight="1">
      <c r="A70" s="44"/>
      <c r="B70" s="44"/>
    </row>
    <row r="71" ht="15.75" customHeight="1">
      <c r="A71" s="44"/>
      <c r="B71" s="44"/>
    </row>
    <row r="72" ht="15.75" customHeight="1">
      <c r="A72" s="44"/>
      <c r="B72" s="44"/>
    </row>
    <row r="73" ht="15.75" customHeight="1">
      <c r="A73" s="44"/>
      <c r="B73" s="44"/>
    </row>
    <row r="74" ht="15.75" customHeight="1">
      <c r="A74" s="44"/>
      <c r="B74" s="44"/>
    </row>
    <row r="75" ht="15.75" customHeight="1">
      <c r="A75" s="44"/>
      <c r="B75" s="44"/>
    </row>
    <row r="76" ht="15.75" customHeight="1">
      <c r="A76" s="44"/>
      <c r="B76" s="44"/>
    </row>
    <row r="77" ht="15.75" customHeight="1">
      <c r="A77" s="44"/>
      <c r="B77" s="44"/>
    </row>
    <row r="78" ht="15.75" customHeight="1">
      <c r="A78" s="44"/>
      <c r="B78" s="44"/>
    </row>
    <row r="79" ht="15.75" customHeight="1">
      <c r="A79" s="44"/>
      <c r="B79" s="44"/>
    </row>
    <row r="80" ht="15.75" customHeight="1">
      <c r="A80" s="44"/>
      <c r="B80" s="44"/>
    </row>
    <row r="81" ht="15.75" customHeight="1">
      <c r="A81" s="44"/>
      <c r="B81" s="44"/>
    </row>
    <row r="82" ht="15.75" customHeight="1">
      <c r="A82" s="44"/>
      <c r="B82" s="44"/>
    </row>
    <row r="83" ht="15.75" customHeight="1">
      <c r="A83" s="44"/>
      <c r="B83" s="44"/>
    </row>
    <row r="84" ht="15.75" customHeight="1">
      <c r="A84" s="44"/>
      <c r="B84" s="44"/>
    </row>
    <row r="85" ht="15.75" customHeight="1">
      <c r="A85" s="44"/>
      <c r="B85" s="44"/>
    </row>
    <row r="86" ht="15.75" customHeight="1">
      <c r="A86" s="44"/>
      <c r="B86" s="44"/>
    </row>
    <row r="87" ht="15.75" customHeight="1">
      <c r="A87" s="44"/>
      <c r="B87" s="44"/>
    </row>
    <row r="88" ht="15.75" customHeight="1">
      <c r="A88" s="44"/>
      <c r="B88" s="44"/>
    </row>
    <row r="89" ht="15.75" customHeight="1">
      <c r="A89" s="44"/>
      <c r="B89" s="44"/>
    </row>
    <row r="90" ht="15.75" customHeight="1">
      <c r="A90" s="44"/>
      <c r="B90" s="44"/>
    </row>
    <row r="91" ht="15.75" customHeight="1">
      <c r="A91" s="44"/>
      <c r="B91" s="44"/>
    </row>
    <row r="92" ht="15.75" customHeight="1">
      <c r="A92" s="44"/>
      <c r="B92" s="44"/>
    </row>
    <row r="93" ht="15.75" customHeight="1">
      <c r="A93" s="44"/>
      <c r="B93" s="44"/>
    </row>
    <row r="94" ht="15.75" customHeight="1">
      <c r="A94" s="44"/>
      <c r="B94" s="44"/>
    </row>
    <row r="95" ht="15.75" customHeight="1">
      <c r="A95" s="44"/>
      <c r="B95" s="44"/>
    </row>
    <row r="96" ht="15.75" customHeight="1">
      <c r="A96" s="44"/>
      <c r="B96" s="44"/>
    </row>
    <row r="97" ht="15.75" customHeight="1">
      <c r="A97" s="44"/>
      <c r="B97" s="44"/>
    </row>
    <row r="98" ht="15.75" customHeight="1">
      <c r="A98" s="44"/>
      <c r="B98" s="44"/>
    </row>
    <row r="99" ht="15.75" customHeight="1">
      <c r="A99" s="44"/>
      <c r="B99" s="44"/>
    </row>
    <row r="100" ht="15.75" customHeight="1">
      <c r="A100" s="44"/>
      <c r="B100" s="44"/>
    </row>
    <row r="101" ht="15.75" customHeight="1">
      <c r="A101" s="44"/>
      <c r="B101" s="44"/>
    </row>
    <row r="102" ht="15.75" customHeight="1">
      <c r="A102" s="44"/>
      <c r="B102" s="44"/>
    </row>
    <row r="103" ht="15.75" customHeight="1">
      <c r="A103" s="44"/>
      <c r="B103" s="44"/>
    </row>
    <row r="104" ht="15.75" customHeight="1">
      <c r="A104" s="44"/>
      <c r="B104" s="44"/>
    </row>
    <row r="105" ht="15.75" customHeight="1">
      <c r="A105" s="44"/>
      <c r="B105" s="44"/>
    </row>
    <row r="106" ht="15.75" customHeight="1">
      <c r="A106" s="44"/>
      <c r="B106" s="44"/>
    </row>
    <row r="107" ht="15.75" customHeight="1">
      <c r="A107" s="44"/>
      <c r="B107" s="44"/>
    </row>
    <row r="108" ht="15.75" customHeight="1">
      <c r="A108" s="44"/>
      <c r="B108" s="44"/>
    </row>
    <row r="109" ht="15.75" customHeight="1">
      <c r="A109" s="44"/>
      <c r="B109" s="44"/>
    </row>
    <row r="110" ht="15.75" customHeight="1">
      <c r="A110" s="44"/>
      <c r="B110" s="44"/>
    </row>
    <row r="111" ht="15.75" customHeight="1">
      <c r="A111" s="44"/>
      <c r="B111" s="44"/>
    </row>
    <row r="112" ht="15.75" customHeight="1">
      <c r="A112" s="44"/>
      <c r="B112" s="44"/>
    </row>
    <row r="113" ht="15.75" customHeight="1">
      <c r="A113" s="44"/>
      <c r="B113" s="44"/>
    </row>
    <row r="114" ht="15.75" customHeight="1">
      <c r="A114" s="44"/>
      <c r="B114" s="44"/>
    </row>
    <row r="115" ht="15.75" customHeight="1">
      <c r="A115" s="44"/>
      <c r="B115" s="44"/>
    </row>
    <row r="116" ht="15.75" customHeight="1">
      <c r="A116" s="44"/>
      <c r="B116" s="44"/>
    </row>
    <row r="117" ht="15.75" customHeight="1">
      <c r="A117" s="44"/>
      <c r="B117" s="44"/>
    </row>
    <row r="118" ht="15.75" customHeight="1">
      <c r="A118" s="44"/>
      <c r="B118" s="44"/>
    </row>
    <row r="119" ht="15.75" customHeight="1">
      <c r="A119" s="44"/>
      <c r="B119" s="44"/>
    </row>
    <row r="120" ht="15.75" customHeight="1">
      <c r="A120" s="44"/>
      <c r="B120" s="44"/>
    </row>
    <row r="121" ht="15.75" customHeight="1">
      <c r="A121" s="44"/>
      <c r="B121" s="44"/>
    </row>
    <row r="122" ht="15.75" customHeight="1">
      <c r="A122" s="44"/>
      <c r="B122" s="44"/>
    </row>
    <row r="123" ht="15.75" customHeight="1">
      <c r="A123" s="44"/>
      <c r="B123" s="44"/>
    </row>
    <row r="124" ht="15.75" customHeight="1">
      <c r="A124" s="44"/>
      <c r="B124" s="44"/>
    </row>
    <row r="125" ht="15.75" customHeight="1">
      <c r="A125" s="44"/>
      <c r="B125" s="44"/>
    </row>
    <row r="126" ht="15.75" customHeight="1">
      <c r="A126" s="44"/>
      <c r="B126" s="44"/>
    </row>
    <row r="127" ht="15.75" customHeight="1">
      <c r="A127" s="44"/>
      <c r="B127" s="44"/>
    </row>
    <row r="128" ht="15.75" customHeight="1">
      <c r="A128" s="44"/>
      <c r="B128" s="44"/>
    </row>
    <row r="129" ht="15.75" customHeight="1">
      <c r="A129" s="44"/>
      <c r="B129" s="44"/>
    </row>
    <row r="130" ht="15.75" customHeight="1">
      <c r="A130" s="44"/>
      <c r="B130" s="44"/>
    </row>
    <row r="131" ht="15.75" customHeight="1">
      <c r="A131" s="44"/>
      <c r="B131" s="44"/>
    </row>
    <row r="132" ht="15.75" customHeight="1">
      <c r="A132" s="44"/>
      <c r="B132" s="44"/>
    </row>
    <row r="133" ht="15.75" customHeight="1">
      <c r="A133" s="44"/>
      <c r="B133" s="44"/>
    </row>
    <row r="134" ht="15.75" customHeight="1">
      <c r="A134" s="44"/>
      <c r="B134" s="44"/>
    </row>
    <row r="135" ht="15.75" customHeight="1">
      <c r="A135" s="44"/>
      <c r="B135" s="44"/>
    </row>
    <row r="136" ht="15.75" customHeight="1">
      <c r="A136" s="44"/>
      <c r="B136" s="44"/>
    </row>
    <row r="137" ht="15.75" customHeight="1">
      <c r="A137" s="44"/>
      <c r="B137" s="44"/>
    </row>
    <row r="138" ht="15.75" customHeight="1">
      <c r="A138" s="44"/>
      <c r="B138" s="44"/>
    </row>
    <row r="139" ht="15.75" customHeight="1">
      <c r="A139" s="44"/>
      <c r="B139" s="44"/>
    </row>
    <row r="140" ht="15.75" customHeight="1">
      <c r="A140" s="44"/>
      <c r="B140" s="44"/>
    </row>
    <row r="141" ht="15.75" customHeight="1">
      <c r="A141" s="44"/>
      <c r="B141" s="44"/>
    </row>
    <row r="142" ht="15.75" customHeight="1">
      <c r="A142" s="44"/>
      <c r="B142" s="44"/>
    </row>
    <row r="143" ht="15.75" customHeight="1">
      <c r="A143" s="44"/>
      <c r="B143" s="44"/>
    </row>
    <row r="144" ht="15.75" customHeight="1">
      <c r="A144" s="44"/>
      <c r="B144" s="44"/>
    </row>
    <row r="145" ht="15.75" customHeight="1">
      <c r="A145" s="44"/>
      <c r="B145" s="44"/>
    </row>
    <row r="146" ht="15.75" customHeight="1">
      <c r="A146" s="44"/>
      <c r="B146" s="44"/>
    </row>
    <row r="147" ht="15.75" customHeight="1">
      <c r="A147" s="44"/>
      <c r="B147" s="44"/>
    </row>
    <row r="148" ht="15.75" customHeight="1">
      <c r="A148" s="44"/>
      <c r="B148" s="44"/>
    </row>
    <row r="149" ht="15.75" customHeight="1">
      <c r="A149" s="44"/>
      <c r="B149" s="44"/>
    </row>
    <row r="150" ht="15.75" customHeight="1">
      <c r="A150" s="44"/>
      <c r="B150" s="44"/>
    </row>
    <row r="151" ht="15.75" customHeight="1">
      <c r="A151" s="44"/>
      <c r="B151" s="44"/>
    </row>
    <row r="152" ht="15.75" customHeight="1">
      <c r="A152" s="44"/>
      <c r="B152" s="44"/>
    </row>
    <row r="153" ht="15.75" customHeight="1">
      <c r="A153" s="44"/>
      <c r="B153" s="44"/>
    </row>
    <row r="154" ht="15.75" customHeight="1">
      <c r="A154" s="44"/>
      <c r="B154" s="44"/>
    </row>
    <row r="155" ht="15.75" customHeight="1">
      <c r="A155" s="44"/>
      <c r="B155" s="44"/>
    </row>
    <row r="156" ht="15.75" customHeight="1">
      <c r="A156" s="44"/>
      <c r="B156" s="44"/>
    </row>
    <row r="157" ht="15.75" customHeight="1">
      <c r="A157" s="44"/>
      <c r="B157" s="44"/>
    </row>
    <row r="158" ht="15.75" customHeight="1">
      <c r="A158" s="44"/>
      <c r="B158" s="44"/>
    </row>
    <row r="159" ht="15.75" customHeight="1">
      <c r="A159" s="44"/>
      <c r="B159" s="44"/>
    </row>
    <row r="160" ht="15.75" customHeight="1">
      <c r="A160" s="44"/>
      <c r="B160" s="44"/>
    </row>
    <row r="161" ht="15.75" customHeight="1">
      <c r="A161" s="44"/>
      <c r="B161" s="44"/>
    </row>
    <row r="162" ht="15.75" customHeight="1">
      <c r="A162" s="44"/>
      <c r="B162" s="44"/>
    </row>
    <row r="163" ht="15.75" customHeight="1">
      <c r="A163" s="44"/>
      <c r="B163" s="44"/>
    </row>
    <row r="164" ht="15.75" customHeight="1">
      <c r="A164" s="44"/>
      <c r="B164" s="44"/>
    </row>
    <row r="165" ht="15.75" customHeight="1">
      <c r="A165" s="44"/>
      <c r="B165" s="44"/>
    </row>
    <row r="166" ht="15.75" customHeight="1">
      <c r="A166" s="44"/>
      <c r="B166" s="44"/>
    </row>
    <row r="167" ht="15.75" customHeight="1">
      <c r="A167" s="44"/>
      <c r="B167" s="44"/>
    </row>
    <row r="168" ht="15.75" customHeight="1">
      <c r="A168" s="44"/>
      <c r="B168" s="44"/>
    </row>
    <row r="169" ht="15.75" customHeight="1">
      <c r="A169" s="44"/>
      <c r="B169" s="44"/>
    </row>
    <row r="170" ht="15.75" customHeight="1">
      <c r="A170" s="44"/>
      <c r="B170" s="44"/>
    </row>
    <row r="171" ht="15.75" customHeight="1">
      <c r="A171" s="44"/>
      <c r="B171" s="44"/>
    </row>
    <row r="172" ht="15.75" customHeight="1">
      <c r="A172" s="44"/>
      <c r="B172" s="44"/>
    </row>
    <row r="173" ht="15.75" customHeight="1">
      <c r="A173" s="44"/>
      <c r="B173" s="44"/>
    </row>
    <row r="174" ht="15.75" customHeight="1">
      <c r="A174" s="44"/>
      <c r="B174" s="44"/>
    </row>
    <row r="175" ht="15.75" customHeight="1">
      <c r="A175" s="44"/>
      <c r="B175" s="44"/>
    </row>
    <row r="176" ht="15.75" customHeight="1">
      <c r="A176" s="44"/>
      <c r="B176" s="44"/>
    </row>
    <row r="177" ht="15.75" customHeight="1">
      <c r="A177" s="44"/>
      <c r="B177" s="44"/>
    </row>
    <row r="178" ht="15.75" customHeight="1">
      <c r="A178" s="44"/>
      <c r="B178" s="44"/>
    </row>
    <row r="179" ht="15.75" customHeight="1">
      <c r="A179" s="44"/>
      <c r="B179" s="44"/>
    </row>
    <row r="180" ht="15.75" customHeight="1">
      <c r="A180" s="44"/>
      <c r="B180" s="44"/>
    </row>
    <row r="181" ht="15.75" customHeight="1">
      <c r="A181" s="44"/>
      <c r="B181" s="44"/>
    </row>
    <row r="182" ht="15.75" customHeight="1">
      <c r="A182" s="44"/>
      <c r="B182" s="44"/>
    </row>
    <row r="183" ht="15.75" customHeight="1">
      <c r="A183" s="44"/>
      <c r="B183" s="44"/>
    </row>
    <row r="184" ht="15.75" customHeight="1">
      <c r="A184" s="44"/>
      <c r="B184" s="44"/>
    </row>
    <row r="185" ht="15.75" customHeight="1">
      <c r="A185" s="44"/>
      <c r="B185" s="44"/>
    </row>
    <row r="186" ht="15.75" customHeight="1">
      <c r="A186" s="44"/>
      <c r="B186" s="44"/>
    </row>
    <row r="187" ht="15.75" customHeight="1">
      <c r="A187" s="44"/>
      <c r="B187" s="44"/>
    </row>
    <row r="188" ht="15.75" customHeight="1">
      <c r="A188" s="44"/>
      <c r="B188" s="44"/>
    </row>
    <row r="189" ht="15.75" customHeight="1">
      <c r="A189" s="44"/>
      <c r="B189" s="44"/>
    </row>
    <row r="190" ht="15.75" customHeight="1">
      <c r="A190" s="44"/>
      <c r="B190" s="44"/>
    </row>
    <row r="191" ht="15.75" customHeight="1">
      <c r="A191" s="44"/>
      <c r="B191" s="44"/>
    </row>
    <row r="192" ht="15.75" customHeight="1">
      <c r="A192" s="44"/>
      <c r="B192" s="44"/>
    </row>
    <row r="193" ht="15.75" customHeight="1">
      <c r="A193" s="44"/>
      <c r="B193" s="44"/>
    </row>
    <row r="194" ht="15.75" customHeight="1">
      <c r="A194" s="44"/>
      <c r="B194" s="44"/>
    </row>
    <row r="195" ht="15.75" customHeight="1">
      <c r="A195" s="44"/>
      <c r="B195" s="44"/>
    </row>
    <row r="196" ht="15.75" customHeight="1">
      <c r="A196" s="44"/>
      <c r="B196" s="44"/>
    </row>
    <row r="197" ht="15.75" customHeight="1">
      <c r="A197" s="44"/>
      <c r="B197" s="44"/>
    </row>
    <row r="198" ht="15.75" customHeight="1">
      <c r="A198" s="44"/>
      <c r="B198" s="44"/>
    </row>
    <row r="199" ht="15.75" customHeight="1">
      <c r="A199" s="44"/>
      <c r="B199" s="44"/>
    </row>
    <row r="200" ht="15.75" customHeight="1">
      <c r="A200" s="44"/>
      <c r="B200" s="44"/>
    </row>
    <row r="201" ht="15.75" customHeight="1">
      <c r="A201" s="44"/>
      <c r="B201" s="44"/>
    </row>
    <row r="202" ht="15.75" customHeight="1">
      <c r="A202" s="44"/>
      <c r="B202" s="44"/>
    </row>
    <row r="203" ht="15.75" customHeight="1">
      <c r="A203" s="44"/>
      <c r="B203" s="44"/>
    </row>
    <row r="204" ht="15.75" customHeight="1">
      <c r="A204" s="44"/>
      <c r="B204" s="44"/>
    </row>
    <row r="205" ht="15.75" customHeight="1">
      <c r="A205" s="44"/>
      <c r="B205" s="44"/>
    </row>
    <row r="206" ht="15.75" customHeight="1">
      <c r="A206" s="44"/>
      <c r="B206" s="44"/>
    </row>
    <row r="207" ht="15.75" customHeight="1">
      <c r="A207" s="44"/>
      <c r="B207" s="44"/>
    </row>
    <row r="208" ht="15.75" customHeight="1">
      <c r="A208" s="44"/>
      <c r="B208" s="44"/>
    </row>
    <row r="209" ht="15.75" customHeight="1">
      <c r="A209" s="44"/>
      <c r="B209" s="44"/>
    </row>
    <row r="210" ht="15.75" customHeight="1">
      <c r="A210" s="44"/>
      <c r="B210" s="44"/>
    </row>
    <row r="211" ht="15.75" customHeight="1">
      <c r="A211" s="44"/>
      <c r="B211" s="44"/>
    </row>
    <row r="212" ht="15.75" customHeight="1">
      <c r="A212" s="44"/>
      <c r="B212" s="44"/>
    </row>
    <row r="213" ht="15.75" customHeight="1">
      <c r="A213" s="44"/>
      <c r="B213" s="44"/>
    </row>
    <row r="214" ht="15.75" customHeight="1">
      <c r="A214" s="44"/>
      <c r="B214" s="44"/>
    </row>
    <row r="215" ht="15.75" customHeight="1">
      <c r="A215" s="44"/>
      <c r="B215" s="44"/>
    </row>
    <row r="216" ht="15.75" customHeight="1">
      <c r="A216" s="44"/>
      <c r="B216" s="44"/>
    </row>
    <row r="217" ht="15.75" customHeight="1">
      <c r="A217" s="44"/>
      <c r="B217" s="44"/>
    </row>
    <row r="218" ht="15.75" customHeight="1">
      <c r="A218" s="44"/>
      <c r="B218" s="44"/>
    </row>
    <row r="219" ht="15.75" customHeight="1">
      <c r="A219" s="44"/>
      <c r="B219" s="44"/>
    </row>
    <row r="220" ht="15.75" customHeight="1">
      <c r="A220" s="44"/>
      <c r="B220" s="44"/>
    </row>
    <row r="221" ht="15.75" customHeight="1">
      <c r="A221" s="44"/>
      <c r="B221" s="44"/>
    </row>
    <row r="222" ht="15.75" customHeight="1">
      <c r="A222" s="44"/>
      <c r="B222" s="44"/>
    </row>
    <row r="223" ht="15.75" customHeight="1">
      <c r="A223" s="44"/>
      <c r="B223" s="44"/>
    </row>
    <row r="224" ht="15.75" customHeight="1">
      <c r="A224" s="44"/>
      <c r="B224" s="44"/>
    </row>
    <row r="225" ht="15.75" customHeight="1">
      <c r="A225" s="44"/>
      <c r="B225" s="44"/>
    </row>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B1"/>
    <mergeCell ref="A6:A9"/>
    <mergeCell ref="A18:A21"/>
  </mergeCell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showGridLines="0" workbookViewId="0"/>
  </sheetViews>
  <sheetFormatPr customHeight="1" defaultColWidth="14.43" defaultRowHeight="15.0"/>
  <cols>
    <col customWidth="1" min="1" max="1" width="2.0"/>
    <col customWidth="1" min="2" max="2" width="5.0"/>
    <col customWidth="1" min="3" max="3" width="32.57"/>
    <col customWidth="1" min="4" max="4" width="48.86"/>
    <col customWidth="1" min="5" max="5" width="4.86"/>
    <col customWidth="1" min="6" max="6" width="30.0"/>
    <col customWidth="1" min="7" max="7" width="48.86"/>
    <col customWidth="1" min="8" max="8" width="1.57"/>
  </cols>
  <sheetData>
    <row r="1" ht="15.0" customHeight="1">
      <c r="A1" s="85"/>
      <c r="B1" s="87" t="s">
        <v>91</v>
      </c>
      <c r="H1" s="85"/>
      <c r="I1" s="89"/>
      <c r="J1" s="89"/>
      <c r="K1" s="89"/>
      <c r="L1" s="89"/>
      <c r="M1" s="89"/>
      <c r="N1" s="89"/>
      <c r="O1" s="89"/>
      <c r="P1" s="89"/>
      <c r="Q1" s="89"/>
      <c r="R1" s="89"/>
      <c r="S1" s="89"/>
      <c r="T1" s="89"/>
      <c r="U1" s="89"/>
      <c r="V1" s="89"/>
      <c r="W1" s="89"/>
      <c r="X1" s="89"/>
      <c r="Y1" s="89"/>
      <c r="Z1" s="89"/>
      <c r="AA1" s="89"/>
    </row>
    <row r="2" ht="15.0" customHeight="1">
      <c r="A2" s="85"/>
      <c r="B2" s="90" t="s">
        <v>0</v>
      </c>
      <c r="C2" s="49"/>
      <c r="D2" s="49"/>
      <c r="E2" s="49"/>
      <c r="F2" s="49"/>
      <c r="G2" s="15"/>
      <c r="H2" s="85"/>
      <c r="I2" s="89"/>
      <c r="J2" s="89"/>
      <c r="K2" s="89"/>
      <c r="L2" s="89"/>
      <c r="M2" s="89"/>
      <c r="N2" s="89"/>
      <c r="O2" s="89"/>
      <c r="P2" s="89"/>
      <c r="Q2" s="89"/>
      <c r="R2" s="89"/>
      <c r="S2" s="89"/>
      <c r="T2" s="89"/>
      <c r="U2" s="89"/>
      <c r="V2" s="89"/>
      <c r="W2" s="89"/>
      <c r="X2" s="89"/>
      <c r="Y2" s="89"/>
      <c r="Z2" s="89"/>
      <c r="AA2" s="89"/>
    </row>
    <row r="3">
      <c r="A3" s="85"/>
      <c r="B3" s="90" t="s">
        <v>96</v>
      </c>
      <c r="C3" s="49"/>
      <c r="D3" s="49"/>
      <c r="E3" s="49"/>
      <c r="F3" s="49"/>
      <c r="G3" s="15"/>
      <c r="H3" s="85"/>
      <c r="I3" s="89"/>
      <c r="J3" s="89"/>
      <c r="K3" s="89"/>
      <c r="L3" s="89"/>
      <c r="M3" s="89"/>
      <c r="N3" s="89"/>
      <c r="O3" s="89"/>
      <c r="P3" s="89"/>
      <c r="Q3" s="89"/>
      <c r="R3" s="89"/>
      <c r="S3" s="89"/>
      <c r="T3" s="89"/>
      <c r="U3" s="89"/>
      <c r="V3" s="89"/>
      <c r="W3" s="89"/>
      <c r="X3" s="89"/>
      <c r="Y3" s="89"/>
      <c r="Z3" s="89"/>
      <c r="AA3" s="89"/>
    </row>
    <row r="4">
      <c r="A4" s="85"/>
      <c r="B4" s="94" t="s">
        <v>98</v>
      </c>
      <c r="C4" s="49"/>
      <c r="D4" s="49"/>
      <c r="E4" s="49"/>
      <c r="F4" s="49"/>
      <c r="G4" s="15"/>
      <c r="H4" s="85"/>
      <c r="I4" s="89"/>
      <c r="J4" s="89"/>
      <c r="K4" s="89"/>
      <c r="L4" s="89"/>
      <c r="M4" s="89"/>
      <c r="N4" s="89"/>
      <c r="O4" s="89"/>
      <c r="P4" s="89"/>
      <c r="Q4" s="89"/>
      <c r="R4" s="89"/>
      <c r="S4" s="89"/>
      <c r="T4" s="89"/>
      <c r="U4" s="89"/>
      <c r="V4" s="89"/>
      <c r="W4" s="89"/>
      <c r="X4" s="89"/>
      <c r="Y4" s="89"/>
      <c r="Z4" s="89"/>
      <c r="AA4" s="89"/>
    </row>
    <row r="5">
      <c r="A5" s="85"/>
      <c r="B5" s="96"/>
      <c r="C5" s="96"/>
      <c r="D5" s="96"/>
      <c r="E5" s="96"/>
      <c r="F5" s="96"/>
      <c r="G5" s="96"/>
      <c r="H5" s="85"/>
      <c r="I5" s="89"/>
      <c r="J5" s="89"/>
      <c r="K5" s="89"/>
      <c r="L5" s="89"/>
      <c r="M5" s="89"/>
      <c r="N5" s="89"/>
      <c r="O5" s="89"/>
      <c r="P5" s="89"/>
      <c r="Q5" s="89"/>
      <c r="R5" s="89"/>
      <c r="S5" s="89"/>
      <c r="T5" s="89"/>
      <c r="U5" s="89"/>
      <c r="V5" s="89"/>
      <c r="W5" s="89"/>
      <c r="X5" s="89"/>
      <c r="Y5" s="89"/>
      <c r="Z5" s="89"/>
      <c r="AA5" s="89"/>
    </row>
    <row r="6" ht="21.75" customHeight="1">
      <c r="A6" s="85"/>
      <c r="B6" s="101" t="str">
        <f>+D12</f>
        <v>Universitas Duaribu duapuluh enam</v>
      </c>
      <c r="C6" s="102"/>
      <c r="D6" s="103"/>
      <c r="E6" s="96"/>
      <c r="F6" s="102"/>
      <c r="G6" s="104" t="s">
        <v>105</v>
      </c>
      <c r="H6" s="85"/>
      <c r="I6" s="89"/>
      <c r="J6" s="89"/>
      <c r="K6" s="89"/>
      <c r="L6" s="89"/>
      <c r="M6" s="89"/>
      <c r="N6" s="89"/>
      <c r="O6" s="89"/>
      <c r="P6" s="89"/>
      <c r="Q6" s="89"/>
      <c r="R6" s="89"/>
      <c r="S6" s="89"/>
      <c r="T6" s="89"/>
      <c r="U6" s="89"/>
      <c r="V6" s="89"/>
      <c r="W6" s="89"/>
      <c r="X6" s="89"/>
      <c r="Y6" s="89"/>
      <c r="Z6" s="89"/>
      <c r="AA6" s="89"/>
    </row>
    <row r="7">
      <c r="A7" s="85"/>
      <c r="B7" s="105" t="s">
        <v>10</v>
      </c>
      <c r="C7" s="106" t="s">
        <v>11</v>
      </c>
      <c r="D7" s="27"/>
      <c r="E7" s="105" t="s">
        <v>10</v>
      </c>
      <c r="F7" s="106" t="s">
        <v>14</v>
      </c>
      <c r="G7" s="27"/>
      <c r="H7" s="85"/>
      <c r="I7" s="89"/>
      <c r="J7" s="89"/>
      <c r="K7" s="89"/>
      <c r="L7" s="89"/>
      <c r="M7" s="89"/>
      <c r="N7" s="89"/>
      <c r="O7" s="89"/>
      <c r="P7" s="89"/>
      <c r="Q7" s="89"/>
      <c r="R7" s="89"/>
      <c r="S7" s="89"/>
      <c r="T7" s="89"/>
      <c r="U7" s="89"/>
      <c r="V7" s="89"/>
      <c r="W7" s="89"/>
      <c r="X7" s="89"/>
      <c r="Y7" s="89"/>
      <c r="Z7" s="89"/>
      <c r="AA7" s="89"/>
    </row>
    <row r="8">
      <c r="A8" s="85"/>
      <c r="B8" s="108">
        <v>1.0</v>
      </c>
      <c r="C8" s="109" t="s">
        <v>16</v>
      </c>
      <c r="D8" s="110" t="str">
        <f>'1. DATA SKP'!F5</f>
        <v>DR. Salman Salsabila, S.E, M.H.Hum.</v>
      </c>
      <c r="E8" s="108">
        <v>1.0</v>
      </c>
      <c r="F8" s="110" t="s">
        <v>17</v>
      </c>
      <c r="G8" s="111" t="str">
        <f>'1. DATA SKP'!F14</f>
        <v>Dr. Endang Saefuddin</v>
      </c>
      <c r="H8" s="85"/>
      <c r="I8" s="89"/>
      <c r="J8" s="89"/>
      <c r="K8" s="89"/>
      <c r="L8" s="89"/>
      <c r="M8" s="89"/>
      <c r="N8" s="89"/>
      <c r="O8" s="89"/>
      <c r="P8" s="89"/>
      <c r="Q8" s="89"/>
      <c r="R8" s="89"/>
      <c r="S8" s="89"/>
      <c r="T8" s="89"/>
      <c r="U8" s="89"/>
      <c r="V8" s="89"/>
      <c r="W8" s="89"/>
      <c r="X8" s="89"/>
      <c r="Y8" s="89"/>
      <c r="Z8" s="89"/>
      <c r="AA8" s="89"/>
    </row>
    <row r="9">
      <c r="A9" s="85"/>
      <c r="B9" s="108">
        <v>2.0</v>
      </c>
      <c r="C9" s="109" t="s">
        <v>20</v>
      </c>
      <c r="D9" s="112" t="str">
        <f>'1. DATA SKP'!F6</f>
        <v>198002320000000</v>
      </c>
      <c r="E9" s="108">
        <v>2.0</v>
      </c>
      <c r="F9" s="110" t="s">
        <v>20</v>
      </c>
      <c r="G9" s="115" t="str">
        <f>'1. DATA SKP'!F15</f>
        <v>1968080500000000</v>
      </c>
      <c r="H9" s="85"/>
      <c r="I9" s="89"/>
      <c r="J9" s="89"/>
      <c r="K9" s="89"/>
      <c r="L9" s="89"/>
      <c r="M9" s="89"/>
      <c r="N9" s="89"/>
      <c r="O9" s="89"/>
      <c r="P9" s="89"/>
      <c r="Q9" s="89"/>
      <c r="R9" s="89"/>
      <c r="S9" s="89"/>
      <c r="T9" s="89"/>
      <c r="U9" s="89"/>
      <c r="V9" s="89"/>
      <c r="W9" s="89"/>
      <c r="X9" s="89"/>
      <c r="Y9" s="89"/>
      <c r="Z9" s="89"/>
      <c r="AA9" s="89"/>
    </row>
    <row r="10">
      <c r="A10" s="85"/>
      <c r="B10" s="108">
        <v>3.0</v>
      </c>
      <c r="C10" s="109" t="s">
        <v>25</v>
      </c>
      <c r="D10" s="110" t="str">
        <f>'1. DATA SKP'!F7</f>
        <v>Penata Tingkat I, golongan ruang III/d</v>
      </c>
      <c r="E10" s="108">
        <v>3.0</v>
      </c>
      <c r="F10" s="110" t="s">
        <v>26</v>
      </c>
      <c r="G10" s="116" t="str">
        <f>'1. DATA SKP'!F16</f>
        <v>Pembina Utama Muda, golongan ruang IV/c</v>
      </c>
      <c r="H10" s="85"/>
      <c r="I10" s="89"/>
      <c r="J10" s="89"/>
      <c r="K10" s="89"/>
      <c r="L10" s="89"/>
      <c r="M10" s="89"/>
      <c r="N10" s="89"/>
      <c r="O10" s="89"/>
      <c r="P10" s="89"/>
      <c r="Q10" s="89"/>
      <c r="R10" s="89"/>
      <c r="S10" s="89"/>
      <c r="T10" s="89"/>
      <c r="U10" s="89"/>
      <c r="V10" s="89"/>
      <c r="W10" s="89"/>
      <c r="X10" s="89"/>
      <c r="Y10" s="89"/>
      <c r="Z10" s="89"/>
      <c r="AA10" s="89"/>
    </row>
    <row r="11" ht="15.75" customHeight="1">
      <c r="A11" s="85"/>
      <c r="B11" s="108">
        <v>4.0</v>
      </c>
      <c r="C11" s="109" t="s">
        <v>27</v>
      </c>
      <c r="D11" s="110" t="str">
        <f>'1. DATA SKP'!F9</f>
        <v>LEKTOR</v>
      </c>
      <c r="E11" s="108">
        <v>4.0</v>
      </c>
      <c r="F11" s="110" t="s">
        <v>28</v>
      </c>
      <c r="G11" s="117" t="str">
        <f>'1. DATA SKP'!F17</f>
        <v>Dekan Fakultas Hukum</v>
      </c>
      <c r="H11" s="85"/>
      <c r="I11" s="89"/>
      <c r="J11" s="89"/>
      <c r="K11" s="89"/>
      <c r="L11" s="89"/>
      <c r="M11" s="89"/>
      <c r="N11" s="89"/>
      <c r="O11" s="89"/>
      <c r="P11" s="89"/>
      <c r="Q11" s="89"/>
      <c r="R11" s="89"/>
      <c r="S11" s="89"/>
      <c r="T11" s="89"/>
      <c r="U11" s="89"/>
      <c r="V11" s="89"/>
      <c r="W11" s="89"/>
      <c r="X11" s="89"/>
      <c r="Y11" s="89"/>
      <c r="Z11" s="89"/>
      <c r="AA11" s="89"/>
    </row>
    <row r="12" ht="22.5" customHeight="1">
      <c r="A12" s="119"/>
      <c r="B12" s="120">
        <v>5.0</v>
      </c>
      <c r="C12" s="121" t="s">
        <v>29</v>
      </c>
      <c r="D12" s="122" t="str">
        <f>'1. DATA SKP'!F12</f>
        <v>Universitas Duaribu duapuluh enam</v>
      </c>
      <c r="E12" s="120">
        <v>5.0</v>
      </c>
      <c r="F12" s="123" t="s">
        <v>30</v>
      </c>
      <c r="G12" s="123" t="str">
        <f>'1. DATA SKP'!F18</f>
        <v>Universitas Duaribu duapuluh enam</v>
      </c>
      <c r="H12" s="119"/>
      <c r="I12" s="89"/>
      <c r="J12" s="89"/>
      <c r="K12" s="89"/>
      <c r="L12" s="89"/>
      <c r="M12" s="89"/>
      <c r="N12" s="89"/>
      <c r="O12" s="89"/>
      <c r="P12" s="89"/>
      <c r="Q12" s="89"/>
      <c r="R12" s="89"/>
      <c r="S12" s="89"/>
      <c r="T12" s="89"/>
      <c r="U12" s="89"/>
      <c r="V12" s="89"/>
      <c r="W12" s="89"/>
      <c r="X12" s="89"/>
      <c r="Y12" s="89"/>
      <c r="Z12" s="89"/>
      <c r="AA12" s="89"/>
    </row>
    <row r="13">
      <c r="A13" s="85"/>
      <c r="B13" s="124" t="s">
        <v>32</v>
      </c>
      <c r="C13" s="41"/>
      <c r="D13" s="41"/>
      <c r="E13" s="41"/>
      <c r="F13" s="41"/>
      <c r="G13" s="27"/>
      <c r="H13" s="85"/>
      <c r="I13" s="89"/>
      <c r="J13" s="89"/>
      <c r="K13" s="89"/>
      <c r="L13" s="89"/>
      <c r="M13" s="89"/>
      <c r="N13" s="89"/>
      <c r="O13" s="89"/>
      <c r="P13" s="89"/>
      <c r="Q13" s="89"/>
      <c r="R13" s="89"/>
      <c r="S13" s="89"/>
      <c r="T13" s="89"/>
      <c r="U13" s="89"/>
      <c r="V13" s="89"/>
      <c r="W13" s="89"/>
      <c r="X13" s="89"/>
      <c r="Y13" s="89"/>
      <c r="Z13" s="89"/>
      <c r="AA13" s="89"/>
    </row>
    <row r="14">
      <c r="A14" s="85"/>
      <c r="B14" s="124" t="s">
        <v>34</v>
      </c>
      <c r="C14" s="41"/>
      <c r="D14" s="41"/>
      <c r="E14" s="41"/>
      <c r="F14" s="41"/>
      <c r="G14" s="27"/>
      <c r="H14" s="125"/>
      <c r="I14" s="89"/>
      <c r="J14" s="89"/>
      <c r="K14" s="89"/>
      <c r="L14" s="89"/>
      <c r="M14" s="89"/>
      <c r="N14" s="89"/>
      <c r="O14" s="89"/>
      <c r="P14" s="89"/>
      <c r="Q14" s="89"/>
      <c r="R14" s="89"/>
      <c r="S14" s="89"/>
      <c r="T14" s="89"/>
      <c r="U14" s="89"/>
      <c r="V14" s="89"/>
      <c r="W14" s="89"/>
      <c r="X14" s="89"/>
      <c r="Y14" s="89"/>
      <c r="Z14" s="89"/>
      <c r="AA14" s="89"/>
    </row>
    <row r="15" ht="33.75" customHeight="1">
      <c r="A15" s="85"/>
      <c r="B15" s="108">
        <v>1.0</v>
      </c>
      <c r="C15" s="126" t="s">
        <v>121</v>
      </c>
      <c r="D15" s="41"/>
      <c r="E15" s="41"/>
      <c r="F15" s="41"/>
      <c r="G15" s="27"/>
      <c r="H15" s="85"/>
      <c r="I15" s="89"/>
      <c r="J15" s="89"/>
      <c r="K15" s="89"/>
      <c r="L15" s="89"/>
      <c r="M15" s="89"/>
      <c r="N15" s="89"/>
      <c r="O15" s="89"/>
      <c r="P15" s="89"/>
      <c r="Q15" s="89"/>
      <c r="R15" s="89"/>
      <c r="S15" s="89"/>
      <c r="T15" s="89"/>
      <c r="U15" s="89"/>
      <c r="V15" s="89"/>
      <c r="W15" s="89"/>
      <c r="X15" s="89"/>
      <c r="Y15" s="89"/>
      <c r="Z15" s="89"/>
      <c r="AA15" s="89"/>
    </row>
    <row r="16" ht="112.5" customHeight="1">
      <c r="A16" s="85"/>
      <c r="B16" s="108"/>
      <c r="C16" s="127" t="s">
        <v>122</v>
      </c>
      <c r="D16" s="41"/>
      <c r="E16" s="41"/>
      <c r="F16" s="41"/>
      <c r="G16" s="27"/>
      <c r="H16" s="128"/>
      <c r="I16" s="89"/>
      <c r="J16" s="89"/>
      <c r="K16" s="89"/>
      <c r="L16" s="89"/>
      <c r="M16" s="89"/>
      <c r="N16" s="89"/>
      <c r="O16" s="89"/>
      <c r="P16" s="89"/>
      <c r="Q16" s="89"/>
      <c r="R16" s="89"/>
      <c r="S16" s="89"/>
      <c r="T16" s="89"/>
      <c r="U16" s="89"/>
      <c r="V16" s="89"/>
      <c r="W16" s="89"/>
      <c r="X16" s="89"/>
      <c r="Y16" s="89"/>
      <c r="Z16" s="89"/>
      <c r="AA16" s="89"/>
    </row>
    <row r="17" ht="27.0" customHeight="1">
      <c r="A17" s="85"/>
      <c r="B17" s="108">
        <v>2.0</v>
      </c>
      <c r="C17" s="129" t="s">
        <v>124</v>
      </c>
      <c r="D17" s="41"/>
      <c r="E17" s="41"/>
      <c r="F17" s="41"/>
      <c r="G17" s="27"/>
      <c r="H17" s="130"/>
      <c r="I17" s="89"/>
      <c r="J17" s="89"/>
      <c r="K17" s="89"/>
      <c r="L17" s="89"/>
      <c r="M17" s="89"/>
      <c r="N17" s="89"/>
      <c r="O17" s="89"/>
      <c r="P17" s="89"/>
      <c r="Q17" s="89"/>
      <c r="R17" s="89"/>
      <c r="S17" s="89"/>
      <c r="T17" s="89"/>
      <c r="U17" s="89"/>
      <c r="V17" s="89"/>
      <c r="W17" s="89"/>
      <c r="X17" s="89"/>
      <c r="Y17" s="89"/>
      <c r="Z17" s="89"/>
      <c r="AA17" s="89"/>
    </row>
    <row r="18" ht="142.5" customHeight="1">
      <c r="A18" s="85"/>
      <c r="B18" s="131"/>
      <c r="C18" s="132" t="s">
        <v>125</v>
      </c>
      <c r="D18" s="41"/>
      <c r="E18" s="41"/>
      <c r="F18" s="41"/>
      <c r="G18" s="27"/>
      <c r="H18" s="85"/>
      <c r="I18" s="89"/>
      <c r="J18" s="89"/>
      <c r="K18" s="89"/>
      <c r="L18" s="89"/>
      <c r="M18" s="89"/>
      <c r="N18" s="89"/>
      <c r="O18" s="89"/>
      <c r="P18" s="89"/>
      <c r="Q18" s="89"/>
      <c r="R18" s="89"/>
      <c r="S18" s="89"/>
      <c r="T18" s="89"/>
      <c r="U18" s="89"/>
      <c r="V18" s="89"/>
      <c r="W18" s="89"/>
      <c r="X18" s="89"/>
      <c r="Y18" s="89"/>
      <c r="Z18" s="89"/>
      <c r="AA18" s="89"/>
    </row>
    <row r="19" ht="48.75" customHeight="1">
      <c r="A19" s="85"/>
      <c r="B19" s="108">
        <v>3.0</v>
      </c>
      <c r="C19" s="133" t="s">
        <v>127</v>
      </c>
      <c r="D19" s="41"/>
      <c r="E19" s="41"/>
      <c r="F19" s="41"/>
      <c r="G19" s="27"/>
      <c r="H19" s="134"/>
      <c r="I19" s="89"/>
      <c r="J19" s="89"/>
      <c r="K19" s="89"/>
      <c r="L19" s="89"/>
      <c r="M19" s="89"/>
      <c r="N19" s="89"/>
      <c r="O19" s="89"/>
      <c r="P19" s="89"/>
      <c r="Q19" s="89"/>
      <c r="R19" s="89"/>
      <c r="S19" s="89"/>
      <c r="T19" s="89"/>
      <c r="U19" s="89"/>
      <c r="V19" s="89"/>
      <c r="W19" s="89"/>
      <c r="X19" s="89"/>
      <c r="Y19" s="89"/>
      <c r="Z19" s="89"/>
      <c r="AA19" s="89"/>
    </row>
    <row r="20" ht="150.0" customHeight="1">
      <c r="A20" s="85"/>
      <c r="B20" s="108"/>
      <c r="C20" s="127" t="s">
        <v>128</v>
      </c>
      <c r="D20" s="41"/>
      <c r="E20" s="41"/>
      <c r="F20" s="41"/>
      <c r="G20" s="27"/>
      <c r="H20" s="130"/>
      <c r="I20" s="89"/>
      <c r="J20" s="89"/>
      <c r="K20" s="89"/>
      <c r="L20" s="89"/>
      <c r="M20" s="89"/>
      <c r="N20" s="89"/>
      <c r="O20" s="89"/>
      <c r="P20" s="89"/>
      <c r="Q20" s="89"/>
      <c r="R20" s="89"/>
      <c r="S20" s="89"/>
      <c r="T20" s="89"/>
      <c r="U20" s="89"/>
      <c r="V20" s="89"/>
      <c r="W20" s="89"/>
      <c r="X20" s="89"/>
      <c r="Y20" s="89"/>
      <c r="Z20" s="89"/>
      <c r="AA20" s="89"/>
    </row>
    <row r="21" ht="35.25" customHeight="1">
      <c r="A21" s="85"/>
      <c r="B21" s="108">
        <v>4.0</v>
      </c>
      <c r="C21" s="133" t="s">
        <v>129</v>
      </c>
      <c r="D21" s="41"/>
      <c r="E21" s="41"/>
      <c r="F21" s="41"/>
      <c r="G21" s="27"/>
      <c r="H21" s="137"/>
      <c r="I21" s="89"/>
      <c r="J21" s="89"/>
      <c r="K21" s="89"/>
      <c r="L21" s="89"/>
      <c r="M21" s="89"/>
      <c r="N21" s="89"/>
      <c r="O21" s="89"/>
      <c r="P21" s="89"/>
      <c r="Q21" s="89"/>
      <c r="R21" s="89"/>
      <c r="S21" s="89"/>
      <c r="T21" s="89"/>
      <c r="U21" s="89"/>
      <c r="V21" s="89"/>
      <c r="W21" s="89"/>
      <c r="X21" s="89"/>
      <c r="Y21" s="89"/>
      <c r="Z21" s="89"/>
      <c r="AA21" s="89"/>
    </row>
    <row r="22" ht="147.75" customHeight="1">
      <c r="A22" s="85"/>
      <c r="B22" s="108"/>
      <c r="C22" s="126" t="s">
        <v>130</v>
      </c>
      <c r="D22" s="41"/>
      <c r="E22" s="41"/>
      <c r="F22" s="41"/>
      <c r="G22" s="27"/>
      <c r="H22" s="138"/>
      <c r="I22" s="89"/>
      <c r="J22" s="89"/>
      <c r="K22" s="89"/>
      <c r="L22" s="89"/>
      <c r="M22" s="89"/>
      <c r="N22" s="89"/>
      <c r="O22" s="89"/>
      <c r="P22" s="89"/>
      <c r="Q22" s="89"/>
      <c r="R22" s="89"/>
      <c r="S22" s="89"/>
      <c r="T22" s="89"/>
      <c r="U22" s="89"/>
      <c r="V22" s="89"/>
      <c r="W22" s="89"/>
      <c r="X22" s="89"/>
      <c r="Y22" s="89"/>
      <c r="Z22" s="89"/>
      <c r="AA22" s="89"/>
    </row>
    <row r="23" ht="39.75" customHeight="1">
      <c r="A23" s="85"/>
      <c r="B23" s="108">
        <v>5.0</v>
      </c>
      <c r="C23" s="133" t="s">
        <v>131</v>
      </c>
      <c r="D23" s="41"/>
      <c r="E23" s="41"/>
      <c r="F23" s="41"/>
      <c r="G23" s="27"/>
      <c r="H23" s="137"/>
      <c r="I23" s="89"/>
      <c r="J23" s="89"/>
      <c r="K23" s="89"/>
      <c r="L23" s="89"/>
      <c r="M23" s="89"/>
      <c r="N23" s="89"/>
      <c r="O23" s="89"/>
      <c r="P23" s="89"/>
      <c r="Q23" s="89"/>
      <c r="R23" s="89"/>
      <c r="S23" s="89"/>
      <c r="T23" s="89"/>
      <c r="U23" s="89"/>
      <c r="V23" s="89"/>
      <c r="W23" s="89"/>
      <c r="X23" s="89"/>
      <c r="Y23" s="89"/>
      <c r="Z23" s="89"/>
      <c r="AA23" s="89"/>
    </row>
    <row r="24" ht="125.25" customHeight="1">
      <c r="A24" s="85"/>
      <c r="B24" s="108"/>
      <c r="C24" s="127" t="s">
        <v>132</v>
      </c>
      <c r="D24" s="41"/>
      <c r="E24" s="41"/>
      <c r="F24" s="41"/>
      <c r="G24" s="27"/>
      <c r="H24" s="137"/>
      <c r="I24" s="89"/>
      <c r="J24" s="89"/>
      <c r="K24" s="89"/>
      <c r="L24" s="89"/>
      <c r="M24" s="89"/>
      <c r="N24" s="89"/>
      <c r="O24" s="89"/>
      <c r="P24" s="89"/>
      <c r="Q24" s="89"/>
      <c r="R24" s="89"/>
      <c r="S24" s="89"/>
      <c r="T24" s="89"/>
      <c r="U24" s="89"/>
      <c r="V24" s="89"/>
      <c r="W24" s="89"/>
      <c r="X24" s="89"/>
      <c r="Y24" s="89"/>
      <c r="Z24" s="89"/>
      <c r="AA24" s="89"/>
    </row>
    <row r="25" ht="36.0" customHeight="1">
      <c r="A25" s="85"/>
      <c r="B25" s="108">
        <v>6.0</v>
      </c>
      <c r="C25" s="133" t="s">
        <v>133</v>
      </c>
      <c r="D25" s="41"/>
      <c r="E25" s="41"/>
      <c r="F25" s="41"/>
      <c r="G25" s="27"/>
      <c r="H25" s="137"/>
      <c r="I25" s="89"/>
      <c r="J25" s="89"/>
      <c r="K25" s="89"/>
      <c r="L25" s="89"/>
      <c r="M25" s="89"/>
      <c r="N25" s="89"/>
      <c r="O25" s="89"/>
      <c r="P25" s="89"/>
      <c r="Q25" s="89"/>
      <c r="R25" s="89"/>
      <c r="S25" s="89"/>
      <c r="T25" s="89"/>
      <c r="U25" s="89"/>
      <c r="V25" s="89"/>
      <c r="W25" s="89"/>
      <c r="X25" s="89"/>
      <c r="Y25" s="89"/>
      <c r="Z25" s="89"/>
      <c r="AA25" s="89"/>
    </row>
    <row r="26" ht="147.75" customHeight="1">
      <c r="A26" s="85"/>
      <c r="B26" s="131"/>
      <c r="C26" s="127" t="s">
        <v>134</v>
      </c>
      <c r="D26" s="41"/>
      <c r="E26" s="41"/>
      <c r="F26" s="41"/>
      <c r="G26" s="27"/>
      <c r="H26" s="128"/>
      <c r="I26" s="89"/>
      <c r="J26" s="89"/>
      <c r="K26" s="89"/>
      <c r="L26" s="89"/>
      <c r="M26" s="89"/>
      <c r="N26" s="89"/>
      <c r="O26" s="89"/>
      <c r="P26" s="89"/>
      <c r="Q26" s="89"/>
      <c r="R26" s="89"/>
      <c r="S26" s="89"/>
      <c r="T26" s="89"/>
      <c r="U26" s="89"/>
      <c r="V26" s="89"/>
      <c r="W26" s="89"/>
      <c r="X26" s="89"/>
      <c r="Y26" s="89"/>
      <c r="Z26" s="89"/>
      <c r="AA26" s="89"/>
    </row>
    <row r="27" ht="71.25" customHeight="1">
      <c r="A27" s="85"/>
      <c r="B27" s="108">
        <v>7.0</v>
      </c>
      <c r="C27" s="133" t="s">
        <v>135</v>
      </c>
      <c r="D27" s="41"/>
      <c r="E27" s="41"/>
      <c r="F27" s="41"/>
      <c r="G27" s="27"/>
      <c r="H27" s="130"/>
      <c r="I27" s="89"/>
      <c r="J27" s="89"/>
      <c r="K27" s="89"/>
      <c r="L27" s="89"/>
      <c r="M27" s="89"/>
      <c r="N27" s="89"/>
      <c r="O27" s="89"/>
      <c r="P27" s="89"/>
      <c r="Q27" s="89"/>
      <c r="R27" s="89"/>
      <c r="S27" s="89"/>
      <c r="T27" s="89"/>
      <c r="U27" s="89"/>
      <c r="V27" s="89"/>
      <c r="W27" s="89"/>
      <c r="X27" s="89"/>
      <c r="Y27" s="89"/>
      <c r="Z27" s="89"/>
      <c r="AA27" s="89"/>
    </row>
    <row r="28" ht="82.5" customHeight="1">
      <c r="A28" s="85"/>
      <c r="B28" s="142"/>
      <c r="C28" s="126" t="s">
        <v>136</v>
      </c>
      <c r="D28" s="41"/>
      <c r="E28" s="41"/>
      <c r="F28" s="41"/>
      <c r="G28" s="27"/>
      <c r="H28" s="128"/>
      <c r="I28" s="89"/>
      <c r="J28" s="89"/>
      <c r="K28" s="89"/>
      <c r="L28" s="89"/>
      <c r="M28" s="89"/>
      <c r="N28" s="89"/>
      <c r="O28" s="89"/>
      <c r="P28" s="89"/>
      <c r="Q28" s="89"/>
      <c r="R28" s="89"/>
      <c r="S28" s="89"/>
      <c r="T28" s="89"/>
      <c r="U28" s="89"/>
      <c r="V28" s="89"/>
      <c r="W28" s="89"/>
      <c r="X28" s="89"/>
      <c r="Y28" s="89"/>
      <c r="Z28" s="89"/>
      <c r="AA28" s="89"/>
    </row>
    <row r="29" ht="45.75" customHeight="1">
      <c r="A29" s="85"/>
      <c r="B29" s="131">
        <v>8.0</v>
      </c>
      <c r="C29" s="143" t="s">
        <v>137</v>
      </c>
      <c r="D29" s="144"/>
      <c r="E29" s="144"/>
      <c r="F29" s="144"/>
      <c r="G29" s="145"/>
      <c r="H29" s="85"/>
      <c r="I29" s="89"/>
      <c r="J29" s="89"/>
      <c r="K29" s="89"/>
      <c r="L29" s="89"/>
      <c r="M29" s="89"/>
      <c r="N29" s="89"/>
      <c r="O29" s="89"/>
      <c r="P29" s="89"/>
      <c r="Q29" s="89"/>
      <c r="R29" s="89"/>
      <c r="S29" s="89"/>
      <c r="T29" s="89"/>
      <c r="U29" s="89"/>
      <c r="V29" s="89"/>
      <c r="W29" s="89"/>
      <c r="X29" s="89"/>
      <c r="Y29" s="89"/>
      <c r="Z29" s="89"/>
      <c r="AA29" s="89"/>
    </row>
    <row r="30" ht="37.5" customHeight="1">
      <c r="A30" s="85"/>
      <c r="B30" s="131"/>
      <c r="C30" s="146"/>
      <c r="D30" s="147"/>
      <c r="E30" s="148"/>
      <c r="F30" s="148"/>
      <c r="G30" s="149"/>
      <c r="H30" s="85"/>
      <c r="I30" s="89"/>
      <c r="J30" s="89"/>
      <c r="K30" s="89"/>
      <c r="L30" s="89"/>
      <c r="M30" s="89"/>
      <c r="N30" s="89"/>
      <c r="O30" s="89"/>
      <c r="P30" s="89"/>
      <c r="Q30" s="89"/>
      <c r="R30" s="89"/>
      <c r="S30" s="89"/>
      <c r="T30" s="89"/>
      <c r="U30" s="89"/>
      <c r="V30" s="89"/>
      <c r="W30" s="89"/>
      <c r="X30" s="89"/>
      <c r="Y30" s="89"/>
      <c r="Z30" s="89"/>
      <c r="AA30" s="89"/>
    </row>
    <row r="31" ht="37.5" customHeight="1">
      <c r="A31" s="85"/>
      <c r="B31" s="131">
        <v>9.0</v>
      </c>
      <c r="C31" s="143" t="s">
        <v>137</v>
      </c>
      <c r="D31" s="147"/>
      <c r="E31" s="148"/>
      <c r="F31" s="148"/>
      <c r="G31" s="149"/>
      <c r="H31" s="85"/>
      <c r="I31" s="89"/>
      <c r="J31" s="89"/>
      <c r="K31" s="89"/>
      <c r="L31" s="89"/>
      <c r="M31" s="89"/>
      <c r="N31" s="89"/>
      <c r="O31" s="89"/>
      <c r="P31" s="89"/>
      <c r="Q31" s="89"/>
      <c r="R31" s="89"/>
      <c r="S31" s="89"/>
      <c r="T31" s="89"/>
      <c r="U31" s="89"/>
      <c r="V31" s="89"/>
      <c r="W31" s="89"/>
      <c r="X31" s="89"/>
      <c r="Y31" s="89"/>
      <c r="Z31" s="89"/>
      <c r="AA31" s="89"/>
    </row>
    <row r="32" ht="37.5" customHeight="1">
      <c r="A32" s="85"/>
      <c r="B32" s="131"/>
      <c r="C32" s="146"/>
      <c r="D32" s="147"/>
      <c r="E32" s="148"/>
      <c r="F32" s="148"/>
      <c r="G32" s="149"/>
      <c r="H32" s="85"/>
      <c r="I32" s="89"/>
      <c r="J32" s="89"/>
      <c r="K32" s="89"/>
      <c r="L32" s="89"/>
      <c r="M32" s="89"/>
      <c r="N32" s="89"/>
      <c r="O32" s="89"/>
      <c r="P32" s="89"/>
      <c r="Q32" s="89"/>
      <c r="R32" s="89"/>
      <c r="S32" s="89"/>
      <c r="T32" s="89"/>
      <c r="U32" s="89"/>
      <c r="V32" s="89"/>
      <c r="W32" s="89"/>
      <c r="X32" s="89"/>
      <c r="Y32" s="89"/>
      <c r="Z32" s="89"/>
      <c r="AA32" s="89"/>
    </row>
    <row r="33" ht="35.25" customHeight="1">
      <c r="A33" s="85"/>
      <c r="B33" s="131">
        <v>10.0</v>
      </c>
      <c r="C33" s="143" t="s">
        <v>137</v>
      </c>
      <c r="D33" s="147"/>
      <c r="E33" s="148"/>
      <c r="F33" s="148"/>
      <c r="G33" s="149"/>
      <c r="H33" s="85"/>
      <c r="I33" s="89"/>
      <c r="J33" s="89"/>
      <c r="K33" s="89"/>
      <c r="L33" s="89"/>
      <c r="M33" s="89"/>
      <c r="N33" s="89"/>
      <c r="O33" s="89"/>
      <c r="P33" s="89"/>
      <c r="Q33" s="89"/>
      <c r="R33" s="89"/>
      <c r="S33" s="89"/>
      <c r="T33" s="89"/>
      <c r="U33" s="89"/>
      <c r="V33" s="89"/>
      <c r="W33" s="89"/>
      <c r="X33" s="89"/>
      <c r="Y33" s="89"/>
      <c r="Z33" s="89"/>
      <c r="AA33" s="89"/>
    </row>
    <row r="34" ht="54.0" customHeight="1">
      <c r="A34" s="85"/>
      <c r="B34" s="131"/>
      <c r="C34" s="146"/>
      <c r="D34" s="148"/>
      <c r="E34" s="148"/>
      <c r="F34" s="148"/>
      <c r="G34" s="149"/>
      <c r="H34" s="85"/>
      <c r="I34" s="89"/>
      <c r="J34" s="89"/>
      <c r="K34" s="89"/>
      <c r="L34" s="89"/>
      <c r="M34" s="89"/>
      <c r="N34" s="89"/>
      <c r="O34" s="89"/>
      <c r="P34" s="89"/>
      <c r="Q34" s="89"/>
      <c r="R34" s="89"/>
      <c r="S34" s="89"/>
      <c r="T34" s="89"/>
      <c r="U34" s="89"/>
      <c r="V34" s="89"/>
      <c r="W34" s="89"/>
      <c r="X34" s="89"/>
      <c r="Y34" s="89"/>
      <c r="Z34" s="89"/>
      <c r="AA34" s="89"/>
    </row>
    <row r="35" ht="45.75" hidden="1" customHeight="1">
      <c r="A35" s="85"/>
      <c r="B35" s="150">
        <v>10.0</v>
      </c>
      <c r="C35" s="151"/>
      <c r="D35" s="152"/>
      <c r="E35" s="153"/>
      <c r="F35" s="154"/>
      <c r="G35" s="155"/>
      <c r="H35" s="85"/>
      <c r="I35" s="89"/>
      <c r="J35" s="89"/>
      <c r="K35" s="89"/>
      <c r="L35" s="89"/>
      <c r="M35" s="89"/>
      <c r="N35" s="89"/>
      <c r="O35" s="89"/>
      <c r="P35" s="89"/>
      <c r="Q35" s="89"/>
      <c r="R35" s="89"/>
      <c r="S35" s="89"/>
      <c r="T35" s="89"/>
      <c r="U35" s="89"/>
      <c r="V35" s="89"/>
      <c r="W35" s="89"/>
      <c r="X35" s="89"/>
      <c r="Y35" s="89"/>
      <c r="Z35" s="89"/>
      <c r="AA35" s="89"/>
    </row>
    <row r="36" ht="45.75" hidden="1" customHeight="1">
      <c r="A36" s="85"/>
      <c r="B36" s="150"/>
      <c r="C36" s="146"/>
      <c r="D36" s="147"/>
      <c r="E36" s="153"/>
      <c r="F36" s="154"/>
      <c r="G36" s="155"/>
      <c r="H36" s="85"/>
      <c r="I36" s="89"/>
      <c r="J36" s="89"/>
      <c r="K36" s="89"/>
      <c r="L36" s="89"/>
      <c r="M36" s="89"/>
      <c r="N36" s="89"/>
      <c r="O36" s="89"/>
      <c r="P36" s="89"/>
      <c r="Q36" s="89"/>
      <c r="R36" s="89"/>
      <c r="S36" s="89"/>
      <c r="T36" s="89"/>
      <c r="U36" s="89"/>
      <c r="V36" s="89"/>
      <c r="W36" s="89"/>
      <c r="X36" s="89"/>
      <c r="Y36" s="89"/>
      <c r="Z36" s="89"/>
      <c r="AA36" s="89"/>
    </row>
    <row r="37" ht="29.25" customHeight="1">
      <c r="A37" s="85"/>
      <c r="B37" s="124" t="s">
        <v>51</v>
      </c>
      <c r="C37" s="41"/>
      <c r="D37" s="41"/>
      <c r="E37" s="41"/>
      <c r="F37" s="41"/>
      <c r="G37" s="27"/>
      <c r="H37" s="85"/>
      <c r="I37" s="89"/>
      <c r="J37" s="89"/>
      <c r="K37" s="89"/>
      <c r="L37" s="89"/>
      <c r="M37" s="89"/>
      <c r="N37" s="89"/>
      <c r="O37" s="89"/>
      <c r="P37" s="89"/>
      <c r="Q37" s="89"/>
      <c r="R37" s="89"/>
      <c r="S37" s="89"/>
      <c r="T37" s="89"/>
      <c r="U37" s="89"/>
      <c r="V37" s="89"/>
      <c r="W37" s="89"/>
      <c r="X37" s="89"/>
      <c r="Y37" s="89"/>
      <c r="Z37" s="89"/>
      <c r="AA37" s="89"/>
    </row>
    <row r="38" ht="29.25" customHeight="1">
      <c r="A38" s="85"/>
      <c r="B38" s="108">
        <v>1.0</v>
      </c>
      <c r="C38" s="156" t="s">
        <v>138</v>
      </c>
      <c r="D38" s="157"/>
      <c r="E38" s="158"/>
      <c r="F38" s="157"/>
      <c r="G38" s="159"/>
      <c r="H38" s="85"/>
      <c r="I38" s="89"/>
      <c r="J38" s="89"/>
      <c r="K38" s="89"/>
      <c r="L38" s="89"/>
      <c r="M38" s="89"/>
      <c r="N38" s="89"/>
      <c r="O38" s="89"/>
      <c r="P38" s="89"/>
      <c r="Q38" s="89"/>
      <c r="R38" s="89"/>
      <c r="S38" s="89"/>
      <c r="T38" s="89"/>
      <c r="U38" s="89"/>
      <c r="V38" s="89"/>
      <c r="W38" s="89"/>
      <c r="X38" s="89"/>
      <c r="Y38" s="89"/>
      <c r="Z38" s="89"/>
      <c r="AA38" s="89"/>
    </row>
    <row r="39" ht="66.75" customHeight="1">
      <c r="A39" s="85"/>
      <c r="B39" s="108"/>
      <c r="C39" s="127" t="s">
        <v>139</v>
      </c>
      <c r="D39" s="41"/>
      <c r="E39" s="41"/>
      <c r="F39" s="41"/>
      <c r="G39" s="27"/>
      <c r="H39" s="85"/>
      <c r="I39" s="89"/>
      <c r="J39" s="89"/>
      <c r="K39" s="89"/>
      <c r="L39" s="89"/>
      <c r="M39" s="89"/>
      <c r="N39" s="89"/>
      <c r="O39" s="89"/>
      <c r="P39" s="89"/>
      <c r="Q39" s="89"/>
      <c r="R39" s="89"/>
      <c r="S39" s="89"/>
      <c r="T39" s="89"/>
      <c r="U39" s="89"/>
      <c r="V39" s="89"/>
      <c r="W39" s="89"/>
      <c r="X39" s="89"/>
      <c r="Y39" s="89"/>
      <c r="Z39" s="89"/>
      <c r="AA39" s="89"/>
    </row>
    <row r="40" ht="28.5" customHeight="1">
      <c r="A40" s="85"/>
      <c r="B40" s="160">
        <v>2.0</v>
      </c>
      <c r="C40" s="133" t="s">
        <v>140</v>
      </c>
      <c r="D40" s="41"/>
      <c r="E40" s="41"/>
      <c r="F40" s="41"/>
      <c r="G40" s="27"/>
      <c r="H40" s="85"/>
      <c r="I40" s="89"/>
      <c r="J40" s="89"/>
      <c r="K40" s="89"/>
      <c r="L40" s="89"/>
      <c r="M40" s="89"/>
      <c r="N40" s="89"/>
      <c r="O40" s="89"/>
      <c r="P40" s="89"/>
      <c r="Q40" s="89"/>
      <c r="R40" s="89"/>
      <c r="S40" s="89"/>
      <c r="T40" s="89"/>
      <c r="U40" s="89"/>
      <c r="V40" s="89"/>
      <c r="W40" s="89"/>
      <c r="X40" s="89"/>
      <c r="Y40" s="89"/>
      <c r="Z40" s="89"/>
      <c r="AA40" s="89"/>
    </row>
    <row r="41" ht="84.75" customHeight="1">
      <c r="A41" s="85"/>
      <c r="B41" s="160"/>
      <c r="C41" s="127" t="s">
        <v>141</v>
      </c>
      <c r="D41" s="41"/>
      <c r="E41" s="41"/>
      <c r="F41" s="41"/>
      <c r="G41" s="27"/>
      <c r="H41" s="85"/>
      <c r="I41" s="89"/>
      <c r="J41" s="89"/>
      <c r="K41" s="89"/>
      <c r="L41" s="89"/>
      <c r="M41" s="89"/>
      <c r="N41" s="89"/>
      <c r="O41" s="89"/>
      <c r="P41" s="89"/>
      <c r="Q41" s="89"/>
      <c r="R41" s="89"/>
      <c r="S41" s="89"/>
      <c r="T41" s="89"/>
      <c r="U41" s="89"/>
      <c r="V41" s="89"/>
      <c r="W41" s="89"/>
      <c r="X41" s="89"/>
      <c r="Y41" s="89"/>
      <c r="Z41" s="89"/>
      <c r="AA41" s="89"/>
    </row>
    <row r="42" ht="24.0" customHeight="1">
      <c r="A42" s="85"/>
      <c r="B42" s="160">
        <v>3.0</v>
      </c>
      <c r="C42" s="124" t="s">
        <v>142</v>
      </c>
      <c r="D42" s="41"/>
      <c r="E42" s="41"/>
      <c r="F42" s="41"/>
      <c r="G42" s="27"/>
      <c r="H42" s="85"/>
      <c r="I42" s="89"/>
      <c r="J42" s="89"/>
      <c r="K42" s="89"/>
      <c r="L42" s="89"/>
      <c r="M42" s="89"/>
      <c r="N42" s="89"/>
      <c r="O42" s="89"/>
      <c r="P42" s="89"/>
      <c r="Q42" s="89"/>
      <c r="R42" s="89"/>
      <c r="S42" s="89"/>
      <c r="T42" s="89"/>
      <c r="U42" s="89"/>
      <c r="V42" s="89"/>
      <c r="W42" s="89"/>
      <c r="X42" s="89"/>
      <c r="Y42" s="89"/>
      <c r="Z42" s="89"/>
      <c r="AA42" s="89"/>
    </row>
    <row r="43" ht="58.5" customHeight="1">
      <c r="A43" s="85"/>
      <c r="B43" s="160"/>
      <c r="C43" s="127" t="s">
        <v>143</v>
      </c>
      <c r="D43" s="41"/>
      <c r="E43" s="41"/>
      <c r="F43" s="41"/>
      <c r="G43" s="27"/>
      <c r="H43" s="85"/>
      <c r="I43" s="89"/>
      <c r="J43" s="89"/>
      <c r="K43" s="89"/>
      <c r="L43" s="89"/>
      <c r="M43" s="89"/>
      <c r="N43" s="89"/>
      <c r="O43" s="89"/>
      <c r="P43" s="89"/>
      <c r="Q43" s="89"/>
      <c r="R43" s="89"/>
      <c r="S43" s="89"/>
      <c r="T43" s="89"/>
      <c r="U43" s="89"/>
      <c r="V43" s="89"/>
      <c r="W43" s="89"/>
      <c r="X43" s="89"/>
      <c r="Y43" s="89"/>
      <c r="Z43" s="89"/>
      <c r="AA43" s="89"/>
    </row>
    <row r="44" ht="26.25" customHeight="1">
      <c r="A44" s="85"/>
      <c r="B44" s="160">
        <v>4.0</v>
      </c>
      <c r="C44" s="161" t="s">
        <v>144</v>
      </c>
      <c r="D44" s="162"/>
      <c r="E44" s="162"/>
      <c r="F44" s="162"/>
      <c r="G44" s="163"/>
      <c r="H44" s="85"/>
      <c r="I44" s="89"/>
      <c r="J44" s="89"/>
      <c r="K44" s="89"/>
      <c r="L44" s="89"/>
      <c r="M44" s="89"/>
      <c r="N44" s="89"/>
      <c r="O44" s="89"/>
      <c r="P44" s="89"/>
      <c r="Q44" s="89"/>
      <c r="R44" s="89"/>
      <c r="S44" s="89"/>
      <c r="T44" s="89"/>
      <c r="U44" s="89"/>
      <c r="V44" s="89"/>
      <c r="W44" s="89"/>
      <c r="X44" s="89"/>
      <c r="Y44" s="89"/>
      <c r="Z44" s="89"/>
      <c r="AA44" s="89"/>
    </row>
    <row r="45" ht="56.25" customHeight="1">
      <c r="A45" s="85"/>
      <c r="B45" s="160"/>
      <c r="C45" s="127" t="s">
        <v>145</v>
      </c>
      <c r="D45" s="41"/>
      <c r="E45" s="41"/>
      <c r="F45" s="41"/>
      <c r="G45" s="27"/>
      <c r="H45" s="85"/>
      <c r="I45" s="89"/>
      <c r="J45" s="89"/>
      <c r="K45" s="89"/>
      <c r="L45" s="89"/>
      <c r="M45" s="89"/>
      <c r="N45" s="89"/>
      <c r="O45" s="89"/>
      <c r="P45" s="89"/>
      <c r="Q45" s="89"/>
      <c r="R45" s="89"/>
      <c r="S45" s="89"/>
      <c r="T45" s="89"/>
      <c r="U45" s="89"/>
      <c r="V45" s="89"/>
      <c r="W45" s="89"/>
      <c r="X45" s="89"/>
      <c r="Y45" s="89"/>
      <c r="Z45" s="89"/>
      <c r="AA45" s="89"/>
    </row>
    <row r="46" ht="47.25" customHeight="1">
      <c r="A46" s="85"/>
      <c r="B46" s="164">
        <v>5.0</v>
      </c>
      <c r="C46" s="165" t="s">
        <v>146</v>
      </c>
      <c r="D46" s="41"/>
      <c r="E46" s="41"/>
      <c r="F46" s="41"/>
      <c r="G46" s="27"/>
      <c r="H46" s="85"/>
      <c r="I46" s="89"/>
      <c r="J46" s="89"/>
      <c r="K46" s="89"/>
      <c r="L46" s="89"/>
      <c r="M46" s="89"/>
      <c r="N46" s="89"/>
      <c r="O46" s="89"/>
      <c r="P46" s="89"/>
      <c r="Q46" s="89"/>
      <c r="R46" s="89"/>
      <c r="S46" s="89"/>
      <c r="T46" s="89"/>
      <c r="U46" s="89"/>
      <c r="V46" s="89"/>
      <c r="W46" s="89"/>
      <c r="X46" s="89"/>
      <c r="Y46" s="89"/>
      <c r="Z46" s="89"/>
      <c r="AA46" s="89"/>
    </row>
    <row r="47" ht="56.25" customHeight="1">
      <c r="A47" s="85"/>
      <c r="B47" s="164"/>
      <c r="C47" s="165"/>
      <c r="D47" s="41"/>
      <c r="E47" s="41"/>
      <c r="F47" s="41"/>
      <c r="G47" s="27"/>
      <c r="H47" s="85"/>
      <c r="I47" s="89"/>
      <c r="J47" s="89"/>
      <c r="K47" s="89"/>
      <c r="L47" s="89"/>
      <c r="M47" s="89"/>
      <c r="N47" s="89"/>
      <c r="O47" s="89"/>
      <c r="P47" s="89"/>
      <c r="Q47" s="89"/>
      <c r="R47" s="89"/>
      <c r="S47" s="89"/>
      <c r="T47" s="89"/>
      <c r="U47" s="89"/>
      <c r="V47" s="89"/>
      <c r="W47" s="89"/>
      <c r="X47" s="89"/>
      <c r="Y47" s="89"/>
      <c r="Z47" s="89"/>
      <c r="AA47" s="89"/>
    </row>
    <row r="48" ht="15.0" customHeight="1">
      <c r="A48" s="85"/>
      <c r="B48" s="124" t="s">
        <v>59</v>
      </c>
      <c r="C48" s="41"/>
      <c r="D48" s="41"/>
      <c r="E48" s="41"/>
      <c r="F48" s="41"/>
      <c r="G48" s="27"/>
      <c r="H48" s="85"/>
      <c r="I48" s="89"/>
      <c r="J48" s="89"/>
      <c r="K48" s="89"/>
      <c r="L48" s="89"/>
      <c r="M48" s="89"/>
      <c r="N48" s="89"/>
      <c r="O48" s="89"/>
      <c r="P48" s="89"/>
      <c r="Q48" s="89"/>
      <c r="R48" s="89"/>
      <c r="S48" s="89"/>
      <c r="T48" s="89"/>
      <c r="U48" s="89"/>
      <c r="V48" s="89"/>
      <c r="W48" s="89"/>
      <c r="X48" s="89"/>
      <c r="Y48" s="89"/>
      <c r="Z48" s="89"/>
      <c r="AA48" s="89"/>
    </row>
    <row r="49" ht="24.75" customHeight="1">
      <c r="A49" s="85"/>
      <c r="B49" s="166">
        <v>1.0</v>
      </c>
      <c r="C49" s="161" t="s">
        <v>60</v>
      </c>
      <c r="D49" s="167"/>
      <c r="E49" s="167"/>
      <c r="F49" s="168" t="s">
        <v>66</v>
      </c>
      <c r="G49" s="149"/>
      <c r="H49" s="85"/>
      <c r="I49" s="89"/>
      <c r="J49" s="89"/>
      <c r="K49" s="89"/>
      <c r="L49" s="89"/>
      <c r="M49" s="89"/>
      <c r="N49" s="89"/>
      <c r="O49" s="89"/>
      <c r="P49" s="89"/>
      <c r="Q49" s="89"/>
      <c r="R49" s="89"/>
      <c r="S49" s="89"/>
      <c r="T49" s="89"/>
      <c r="U49" s="89"/>
      <c r="V49" s="89"/>
      <c r="W49" s="89"/>
      <c r="X49" s="89"/>
      <c r="Y49" s="89"/>
      <c r="Z49" s="89"/>
      <c r="AA49" s="89"/>
    </row>
    <row r="50" ht="41.25" customHeight="1">
      <c r="A50" s="85"/>
      <c r="B50" s="65"/>
      <c r="C50" s="169" t="s">
        <v>147</v>
      </c>
      <c r="D50" s="41"/>
      <c r="E50" s="27"/>
      <c r="F50" s="170" t="s">
        <v>148</v>
      </c>
      <c r="G50" s="171"/>
      <c r="H50" s="85"/>
      <c r="I50" s="89"/>
      <c r="J50" s="89"/>
      <c r="K50" s="89"/>
      <c r="L50" s="89"/>
      <c r="M50" s="89"/>
      <c r="N50" s="89"/>
      <c r="O50" s="89"/>
      <c r="P50" s="89"/>
      <c r="Q50" s="89"/>
      <c r="R50" s="89"/>
      <c r="S50" s="89"/>
      <c r="T50" s="89"/>
      <c r="U50" s="89"/>
      <c r="V50" s="89"/>
      <c r="W50" s="89"/>
      <c r="X50" s="89"/>
      <c r="Y50" s="89"/>
      <c r="Z50" s="89"/>
      <c r="AA50" s="89"/>
    </row>
    <row r="51" ht="41.25" customHeight="1">
      <c r="A51" s="85"/>
      <c r="B51" s="65"/>
      <c r="C51" s="172" t="s">
        <v>71</v>
      </c>
      <c r="D51" s="41"/>
      <c r="E51" s="27"/>
      <c r="F51" s="173"/>
      <c r="G51" s="174"/>
      <c r="H51" s="85"/>
      <c r="I51" s="89"/>
      <c r="J51" s="89"/>
      <c r="K51" s="89"/>
      <c r="L51" s="89"/>
      <c r="M51" s="89"/>
      <c r="N51" s="89"/>
      <c r="O51" s="89"/>
      <c r="P51" s="89"/>
      <c r="Q51" s="89"/>
      <c r="R51" s="89"/>
      <c r="S51" s="89"/>
      <c r="T51" s="89"/>
      <c r="U51" s="89"/>
      <c r="V51" s="89"/>
      <c r="W51" s="89"/>
      <c r="X51" s="89"/>
      <c r="Y51" s="89"/>
      <c r="Z51" s="89"/>
      <c r="AA51" s="89"/>
    </row>
    <row r="52" ht="41.25" customHeight="1">
      <c r="A52" s="85"/>
      <c r="B52" s="71"/>
      <c r="C52" s="172" t="s">
        <v>74</v>
      </c>
      <c r="D52" s="41"/>
      <c r="E52" s="27"/>
      <c r="F52" s="175"/>
      <c r="G52" s="176"/>
      <c r="H52" s="85"/>
      <c r="I52" s="89"/>
      <c r="J52" s="89"/>
      <c r="K52" s="89"/>
      <c r="L52" s="89"/>
      <c r="M52" s="89"/>
      <c r="N52" s="89"/>
      <c r="O52" s="89"/>
      <c r="P52" s="89"/>
      <c r="Q52" s="89"/>
      <c r="R52" s="89"/>
      <c r="S52" s="89"/>
      <c r="T52" s="89"/>
      <c r="U52" s="89"/>
      <c r="V52" s="89"/>
      <c r="W52" s="89"/>
      <c r="X52" s="89"/>
      <c r="Y52" s="89"/>
      <c r="Z52" s="89"/>
      <c r="AA52" s="89"/>
    </row>
    <row r="53" ht="15.75" customHeight="1">
      <c r="A53" s="85"/>
      <c r="B53" s="177">
        <v>2.0</v>
      </c>
      <c r="C53" s="161" t="s">
        <v>76</v>
      </c>
      <c r="D53" s="148"/>
      <c r="E53" s="148"/>
      <c r="F53" s="178" t="s">
        <v>66</v>
      </c>
      <c r="G53" s="149"/>
      <c r="H53" s="85"/>
      <c r="I53" s="89"/>
      <c r="J53" s="89"/>
      <c r="K53" s="89"/>
      <c r="L53" s="89"/>
      <c r="M53" s="89"/>
      <c r="N53" s="89"/>
      <c r="O53" s="89"/>
      <c r="P53" s="89"/>
      <c r="Q53" s="89"/>
      <c r="R53" s="89"/>
      <c r="S53" s="89"/>
      <c r="T53" s="89"/>
      <c r="U53" s="89"/>
      <c r="V53" s="89"/>
      <c r="W53" s="89"/>
      <c r="X53" s="89"/>
      <c r="Y53" s="89"/>
      <c r="Z53" s="89"/>
      <c r="AA53" s="89"/>
    </row>
    <row r="54" ht="64.5" customHeight="1">
      <c r="A54" s="85"/>
      <c r="B54" s="179"/>
      <c r="C54" s="169" t="s">
        <v>149</v>
      </c>
      <c r="D54" s="41"/>
      <c r="E54" s="27"/>
      <c r="F54" s="170" t="s">
        <v>150</v>
      </c>
      <c r="G54" s="171"/>
      <c r="H54" s="85"/>
      <c r="I54" s="89"/>
      <c r="J54" s="89"/>
      <c r="K54" s="89"/>
      <c r="L54" s="89"/>
      <c r="M54" s="89"/>
      <c r="N54" s="89"/>
      <c r="O54" s="89"/>
      <c r="P54" s="89"/>
      <c r="Q54" s="89"/>
      <c r="R54" s="89"/>
      <c r="S54" s="89"/>
      <c r="T54" s="89"/>
      <c r="U54" s="89"/>
      <c r="V54" s="89"/>
      <c r="W54" s="89"/>
      <c r="X54" s="89"/>
      <c r="Y54" s="89"/>
      <c r="Z54" s="89"/>
      <c r="AA54" s="89"/>
    </row>
    <row r="55" ht="64.5" customHeight="1">
      <c r="A55" s="85"/>
      <c r="B55" s="179"/>
      <c r="C55" s="172" t="s">
        <v>80</v>
      </c>
      <c r="D55" s="41"/>
      <c r="E55" s="27"/>
      <c r="F55" s="173"/>
      <c r="G55" s="174"/>
      <c r="H55" s="85"/>
      <c r="I55" s="89"/>
      <c r="J55" s="89"/>
      <c r="K55" s="89"/>
      <c r="L55" s="89"/>
      <c r="M55" s="89"/>
      <c r="N55" s="89"/>
      <c r="O55" s="89"/>
      <c r="P55" s="89"/>
      <c r="Q55" s="89"/>
      <c r="R55" s="89"/>
      <c r="S55" s="89"/>
      <c r="T55" s="89"/>
      <c r="U55" s="89"/>
      <c r="V55" s="89"/>
      <c r="W55" s="89"/>
      <c r="X55" s="89"/>
      <c r="Y55" s="89"/>
      <c r="Z55" s="89"/>
      <c r="AA55" s="89"/>
    </row>
    <row r="56" ht="64.5" customHeight="1">
      <c r="A56" s="85"/>
      <c r="B56" s="180"/>
      <c r="C56" s="172" t="s">
        <v>82</v>
      </c>
      <c r="D56" s="41"/>
      <c r="E56" s="27"/>
      <c r="F56" s="175"/>
      <c r="G56" s="176"/>
      <c r="H56" s="85"/>
      <c r="I56" s="89"/>
      <c r="J56" s="89"/>
      <c r="K56" s="89"/>
      <c r="L56" s="89"/>
      <c r="M56" s="89"/>
      <c r="N56" s="89"/>
      <c r="O56" s="89"/>
      <c r="P56" s="89"/>
      <c r="Q56" s="89"/>
      <c r="R56" s="89"/>
      <c r="S56" s="89"/>
      <c r="T56" s="89"/>
      <c r="U56" s="89"/>
      <c r="V56" s="89"/>
      <c r="W56" s="89"/>
      <c r="X56" s="89"/>
      <c r="Y56" s="89"/>
      <c r="Z56" s="89"/>
      <c r="AA56" s="89"/>
    </row>
    <row r="57" ht="15.75" customHeight="1">
      <c r="A57" s="85"/>
      <c r="B57" s="177">
        <v>3.0</v>
      </c>
      <c r="C57" s="161" t="s">
        <v>84</v>
      </c>
      <c r="D57" s="148"/>
      <c r="E57" s="148"/>
      <c r="F57" s="178" t="s">
        <v>66</v>
      </c>
      <c r="G57" s="149"/>
      <c r="H57" s="85"/>
      <c r="I57" s="89"/>
      <c r="J57" s="89"/>
      <c r="K57" s="89"/>
      <c r="L57" s="89"/>
      <c r="M57" s="89"/>
      <c r="N57" s="89"/>
      <c r="O57" s="89"/>
      <c r="P57" s="89"/>
      <c r="Q57" s="89"/>
      <c r="R57" s="89"/>
      <c r="S57" s="89"/>
      <c r="T57" s="89"/>
      <c r="U57" s="89"/>
      <c r="V57" s="89"/>
      <c r="W57" s="89"/>
      <c r="X57" s="89"/>
      <c r="Y57" s="89"/>
      <c r="Z57" s="89"/>
      <c r="AA57" s="89"/>
    </row>
    <row r="58" ht="15.75" customHeight="1">
      <c r="A58" s="85"/>
      <c r="B58" s="179"/>
      <c r="C58" s="172" t="s">
        <v>86</v>
      </c>
      <c r="D58" s="41"/>
      <c r="E58" s="27"/>
      <c r="F58" s="181" t="s">
        <v>151</v>
      </c>
      <c r="G58" s="171"/>
      <c r="H58" s="85"/>
      <c r="I58" s="89"/>
      <c r="J58" s="89"/>
      <c r="K58" s="89"/>
      <c r="L58" s="89"/>
      <c r="M58" s="89"/>
      <c r="N58" s="89"/>
      <c r="O58" s="89"/>
      <c r="P58" s="89"/>
      <c r="Q58" s="89"/>
      <c r="R58" s="89"/>
      <c r="S58" s="89"/>
      <c r="T58" s="89"/>
      <c r="U58" s="89"/>
      <c r="V58" s="89"/>
      <c r="W58" s="89"/>
      <c r="X58" s="89"/>
      <c r="Y58" s="89"/>
      <c r="Z58" s="89"/>
      <c r="AA58" s="89"/>
    </row>
    <row r="59" ht="15.75" customHeight="1">
      <c r="A59" s="85"/>
      <c r="B59" s="179"/>
      <c r="C59" s="172" t="s">
        <v>88</v>
      </c>
      <c r="D59" s="41"/>
      <c r="E59" s="27"/>
      <c r="F59" s="173"/>
      <c r="G59" s="174"/>
      <c r="H59" s="85"/>
      <c r="I59" s="89"/>
      <c r="J59" s="89"/>
      <c r="K59" s="89"/>
      <c r="L59" s="89"/>
      <c r="M59" s="89"/>
      <c r="N59" s="89"/>
      <c r="O59" s="89"/>
      <c r="P59" s="89"/>
      <c r="Q59" s="89"/>
      <c r="R59" s="89"/>
      <c r="S59" s="89"/>
      <c r="T59" s="89"/>
      <c r="U59" s="89"/>
      <c r="V59" s="89"/>
      <c r="W59" s="89"/>
      <c r="X59" s="89"/>
      <c r="Y59" s="89"/>
      <c r="Z59" s="89"/>
      <c r="AA59" s="89"/>
    </row>
    <row r="60" ht="15.75" customHeight="1">
      <c r="A60" s="85"/>
      <c r="B60" s="180"/>
      <c r="C60" s="172" t="s">
        <v>90</v>
      </c>
      <c r="D60" s="41"/>
      <c r="E60" s="27"/>
      <c r="F60" s="175"/>
      <c r="G60" s="176"/>
      <c r="H60" s="85"/>
      <c r="I60" s="89"/>
      <c r="J60" s="89"/>
      <c r="K60" s="89"/>
      <c r="L60" s="89"/>
      <c r="M60" s="89"/>
      <c r="N60" s="89"/>
      <c r="O60" s="89"/>
      <c r="P60" s="89"/>
      <c r="Q60" s="89"/>
      <c r="R60" s="89"/>
      <c r="S60" s="89"/>
      <c r="T60" s="89"/>
      <c r="U60" s="89"/>
      <c r="V60" s="89"/>
      <c r="W60" s="89"/>
      <c r="X60" s="89"/>
      <c r="Y60" s="89"/>
      <c r="Z60" s="89"/>
      <c r="AA60" s="89"/>
    </row>
    <row r="61" ht="15.75" customHeight="1">
      <c r="A61" s="85"/>
      <c r="B61" s="177">
        <v>4.0</v>
      </c>
      <c r="C61" s="161" t="s">
        <v>92</v>
      </c>
      <c r="D61" s="148"/>
      <c r="E61" s="148"/>
      <c r="F61" s="124" t="s">
        <v>66</v>
      </c>
      <c r="G61" s="27"/>
      <c r="H61" s="85"/>
      <c r="I61" s="89"/>
      <c r="J61" s="89"/>
      <c r="K61" s="89"/>
      <c r="L61" s="89"/>
      <c r="M61" s="89"/>
      <c r="N61" s="89"/>
      <c r="O61" s="89"/>
      <c r="P61" s="89"/>
      <c r="Q61" s="89"/>
      <c r="R61" s="89"/>
      <c r="S61" s="89"/>
      <c r="T61" s="89"/>
      <c r="U61" s="89"/>
      <c r="V61" s="89"/>
      <c r="W61" s="89"/>
      <c r="X61" s="89"/>
      <c r="Y61" s="89"/>
      <c r="Z61" s="89"/>
      <c r="AA61" s="89"/>
    </row>
    <row r="62" ht="15.75" customHeight="1">
      <c r="A62" s="85"/>
      <c r="B62" s="179"/>
      <c r="C62" s="172" t="s">
        <v>93</v>
      </c>
      <c r="D62" s="41"/>
      <c r="E62" s="27"/>
      <c r="F62" s="185"/>
      <c r="G62" s="185"/>
      <c r="H62" s="85"/>
      <c r="I62" s="89"/>
      <c r="J62" s="89"/>
      <c r="K62" s="89"/>
      <c r="L62" s="89"/>
      <c r="M62" s="89"/>
      <c r="N62" s="89"/>
      <c r="O62" s="89"/>
      <c r="P62" s="89"/>
      <c r="Q62" s="89"/>
      <c r="R62" s="89"/>
      <c r="S62" s="89"/>
      <c r="T62" s="89"/>
      <c r="U62" s="89"/>
      <c r="V62" s="89"/>
      <c r="W62" s="89"/>
      <c r="X62" s="89"/>
      <c r="Y62" s="89"/>
      <c r="Z62" s="89"/>
      <c r="AA62" s="89"/>
    </row>
    <row r="63" ht="21.75" customHeight="1">
      <c r="A63" s="85"/>
      <c r="B63" s="179"/>
      <c r="C63" s="187" t="s">
        <v>95</v>
      </c>
      <c r="D63" s="41"/>
      <c r="E63" s="27"/>
      <c r="F63" s="188"/>
      <c r="G63" s="171"/>
      <c r="H63" s="85"/>
      <c r="I63" s="89"/>
      <c r="J63" s="89"/>
      <c r="K63" s="89"/>
      <c r="L63" s="89"/>
      <c r="M63" s="89"/>
      <c r="N63" s="89"/>
      <c r="O63" s="89"/>
      <c r="P63" s="89"/>
      <c r="Q63" s="89"/>
      <c r="R63" s="89"/>
      <c r="S63" s="89"/>
      <c r="T63" s="89"/>
      <c r="U63" s="89"/>
      <c r="V63" s="89"/>
      <c r="W63" s="89"/>
      <c r="X63" s="89"/>
      <c r="Y63" s="89"/>
      <c r="Z63" s="89"/>
      <c r="AA63" s="89"/>
    </row>
    <row r="64" ht="15.75" customHeight="1">
      <c r="A64" s="85"/>
      <c r="B64" s="180"/>
      <c r="C64" s="187" t="s">
        <v>97</v>
      </c>
      <c r="D64" s="41"/>
      <c r="E64" s="27"/>
      <c r="F64" s="175"/>
      <c r="G64" s="176"/>
      <c r="H64" s="85"/>
      <c r="I64" s="89"/>
      <c r="J64" s="89"/>
      <c r="K64" s="89"/>
      <c r="L64" s="89"/>
      <c r="M64" s="89"/>
      <c r="N64" s="89"/>
      <c r="O64" s="89"/>
      <c r="P64" s="89"/>
      <c r="Q64" s="89"/>
      <c r="R64" s="89"/>
      <c r="S64" s="89"/>
      <c r="T64" s="89"/>
      <c r="U64" s="89"/>
      <c r="V64" s="89"/>
      <c r="W64" s="89"/>
      <c r="X64" s="89"/>
      <c r="Y64" s="89"/>
      <c r="Z64" s="89"/>
      <c r="AA64" s="89"/>
    </row>
    <row r="65" ht="15.75" customHeight="1">
      <c r="A65" s="85"/>
      <c r="B65" s="177">
        <v>5.0</v>
      </c>
      <c r="C65" s="161" t="s">
        <v>100</v>
      </c>
      <c r="D65" s="148"/>
      <c r="E65" s="148"/>
      <c r="F65" s="124" t="s">
        <v>66</v>
      </c>
      <c r="G65" s="27"/>
      <c r="H65" s="85"/>
      <c r="I65" s="89"/>
      <c r="J65" s="89"/>
      <c r="K65" s="89"/>
      <c r="L65" s="89"/>
      <c r="M65" s="89"/>
      <c r="N65" s="89"/>
      <c r="O65" s="89"/>
      <c r="P65" s="89"/>
      <c r="Q65" s="89"/>
      <c r="R65" s="89"/>
      <c r="S65" s="89"/>
      <c r="T65" s="89"/>
      <c r="U65" s="89"/>
      <c r="V65" s="89"/>
      <c r="W65" s="89"/>
      <c r="X65" s="89"/>
      <c r="Y65" s="89"/>
      <c r="Z65" s="89"/>
      <c r="AA65" s="89"/>
    </row>
    <row r="66" ht="15.75" customHeight="1">
      <c r="A66" s="85"/>
      <c r="B66" s="179"/>
      <c r="C66" s="172" t="s">
        <v>101</v>
      </c>
      <c r="D66" s="41"/>
      <c r="E66" s="27"/>
      <c r="F66" s="185"/>
      <c r="G66" s="185"/>
      <c r="H66" s="85"/>
      <c r="I66" s="89"/>
      <c r="J66" s="89"/>
      <c r="K66" s="89"/>
      <c r="L66" s="89"/>
      <c r="M66" s="89"/>
      <c r="N66" s="89"/>
      <c r="O66" s="89"/>
      <c r="P66" s="89"/>
      <c r="Q66" s="89"/>
      <c r="R66" s="89"/>
      <c r="S66" s="89"/>
      <c r="T66" s="89"/>
      <c r="U66" s="89"/>
      <c r="V66" s="89"/>
      <c r="W66" s="89"/>
      <c r="X66" s="89"/>
      <c r="Y66" s="89"/>
      <c r="Z66" s="89"/>
      <c r="AA66" s="89"/>
    </row>
    <row r="67" ht="15.75" customHeight="1">
      <c r="A67" s="85"/>
      <c r="B67" s="179"/>
      <c r="C67" s="172" t="s">
        <v>103</v>
      </c>
      <c r="D67" s="41"/>
      <c r="E67" s="27"/>
      <c r="F67" s="190"/>
      <c r="G67" s="192"/>
      <c r="H67" s="85"/>
      <c r="I67" s="89"/>
      <c r="J67" s="89"/>
      <c r="K67" s="89"/>
      <c r="L67" s="89"/>
      <c r="M67" s="89"/>
      <c r="N67" s="89"/>
      <c r="O67" s="89"/>
      <c r="P67" s="89"/>
      <c r="Q67" s="89"/>
      <c r="R67" s="89"/>
      <c r="S67" s="89"/>
      <c r="T67" s="89"/>
      <c r="U67" s="89"/>
      <c r="V67" s="89"/>
      <c r="W67" s="89"/>
      <c r="X67" s="89"/>
      <c r="Y67" s="89"/>
      <c r="Z67" s="89"/>
      <c r="AA67" s="89"/>
    </row>
    <row r="68" ht="15.75" customHeight="1">
      <c r="A68" s="85"/>
      <c r="B68" s="180"/>
      <c r="C68" s="172" t="s">
        <v>104</v>
      </c>
      <c r="D68" s="41"/>
      <c r="E68" s="27"/>
      <c r="F68" s="194"/>
      <c r="G68" s="195"/>
      <c r="H68" s="85"/>
      <c r="I68" s="89"/>
      <c r="J68" s="89"/>
      <c r="K68" s="89"/>
      <c r="L68" s="89"/>
      <c r="M68" s="89"/>
      <c r="N68" s="89"/>
      <c r="O68" s="89"/>
      <c r="P68" s="89"/>
      <c r="Q68" s="89"/>
      <c r="R68" s="89"/>
      <c r="S68" s="89"/>
      <c r="T68" s="89"/>
      <c r="U68" s="89"/>
      <c r="V68" s="89"/>
      <c r="W68" s="89"/>
      <c r="X68" s="89"/>
      <c r="Y68" s="89"/>
      <c r="Z68" s="89"/>
      <c r="AA68" s="89"/>
    </row>
    <row r="69" ht="15.75" customHeight="1">
      <c r="A69" s="85"/>
      <c r="B69" s="177">
        <v>6.0</v>
      </c>
      <c r="C69" s="161" t="s">
        <v>107</v>
      </c>
      <c r="D69" s="148"/>
      <c r="E69" s="148"/>
      <c r="F69" s="124" t="s">
        <v>66</v>
      </c>
      <c r="G69" s="27"/>
      <c r="H69" s="85"/>
      <c r="I69" s="89"/>
      <c r="J69" s="89"/>
      <c r="K69" s="89"/>
      <c r="L69" s="89"/>
      <c r="M69" s="89"/>
      <c r="N69" s="89"/>
      <c r="O69" s="89"/>
      <c r="P69" s="89"/>
      <c r="Q69" s="89"/>
      <c r="R69" s="89"/>
      <c r="S69" s="89"/>
      <c r="T69" s="89"/>
      <c r="U69" s="89"/>
      <c r="V69" s="89"/>
      <c r="W69" s="89"/>
      <c r="X69" s="89"/>
      <c r="Y69" s="89"/>
      <c r="Z69" s="89"/>
      <c r="AA69" s="89"/>
    </row>
    <row r="70" ht="15.75" customHeight="1">
      <c r="A70" s="85"/>
      <c r="B70" s="179"/>
      <c r="C70" s="172" t="s">
        <v>109</v>
      </c>
      <c r="D70" s="41"/>
      <c r="E70" s="27"/>
      <c r="F70" s="185"/>
      <c r="G70" s="185"/>
      <c r="H70" s="85"/>
      <c r="I70" s="89"/>
      <c r="J70" s="89"/>
      <c r="K70" s="89"/>
      <c r="L70" s="89"/>
      <c r="M70" s="89"/>
      <c r="N70" s="89"/>
      <c r="O70" s="89"/>
      <c r="P70" s="89"/>
      <c r="Q70" s="89"/>
      <c r="R70" s="89"/>
      <c r="S70" s="89"/>
      <c r="T70" s="89"/>
      <c r="U70" s="89"/>
      <c r="V70" s="89"/>
      <c r="W70" s="89"/>
      <c r="X70" s="89"/>
      <c r="Y70" s="89"/>
      <c r="Z70" s="89"/>
      <c r="AA70" s="89"/>
    </row>
    <row r="71" ht="15.75" customHeight="1">
      <c r="A71" s="85"/>
      <c r="B71" s="179"/>
      <c r="C71" s="172" t="s">
        <v>111</v>
      </c>
      <c r="D71" s="41"/>
      <c r="E71" s="27"/>
      <c r="F71" s="197" t="s">
        <v>75</v>
      </c>
      <c r="G71" s="171"/>
      <c r="H71" s="85"/>
      <c r="I71" s="89"/>
      <c r="J71" s="89"/>
      <c r="K71" s="89"/>
      <c r="L71" s="89"/>
      <c r="M71" s="89"/>
      <c r="N71" s="89"/>
      <c r="O71" s="89"/>
      <c r="P71" s="89"/>
      <c r="Q71" s="89"/>
      <c r="R71" s="89"/>
      <c r="S71" s="89"/>
      <c r="T71" s="89"/>
      <c r="U71" s="89"/>
      <c r="V71" s="89"/>
      <c r="W71" s="89"/>
      <c r="X71" s="89"/>
      <c r="Y71" s="89"/>
      <c r="Z71" s="89"/>
      <c r="AA71" s="89"/>
    </row>
    <row r="72" ht="15.75" customHeight="1">
      <c r="A72" s="85"/>
      <c r="B72" s="180"/>
      <c r="C72" s="172" t="s">
        <v>113</v>
      </c>
      <c r="D72" s="41"/>
      <c r="E72" s="27"/>
      <c r="F72" s="175"/>
      <c r="G72" s="176"/>
      <c r="H72" s="85"/>
      <c r="I72" s="89"/>
      <c r="J72" s="89"/>
      <c r="K72" s="89"/>
      <c r="L72" s="89"/>
      <c r="M72" s="89"/>
      <c r="N72" s="89"/>
      <c r="O72" s="89"/>
      <c r="P72" s="89"/>
      <c r="Q72" s="89"/>
      <c r="R72" s="89"/>
      <c r="S72" s="89"/>
      <c r="T72" s="89"/>
      <c r="U72" s="89"/>
      <c r="V72" s="89"/>
      <c r="W72" s="89"/>
      <c r="X72" s="89"/>
      <c r="Y72" s="89"/>
      <c r="Z72" s="89"/>
      <c r="AA72" s="89"/>
    </row>
    <row r="73" ht="15.0" customHeight="1">
      <c r="A73" s="85"/>
      <c r="B73" s="177">
        <v>7.0</v>
      </c>
      <c r="C73" s="161" t="s">
        <v>114</v>
      </c>
      <c r="D73" s="148"/>
      <c r="E73" s="148"/>
      <c r="F73" s="124" t="s">
        <v>66</v>
      </c>
      <c r="G73" s="27"/>
      <c r="H73" s="85"/>
      <c r="I73" s="89"/>
      <c r="J73" s="89"/>
      <c r="K73" s="89"/>
      <c r="L73" s="89"/>
      <c r="M73" s="89"/>
      <c r="N73" s="89"/>
      <c r="O73" s="89"/>
      <c r="P73" s="89"/>
      <c r="Q73" s="89"/>
      <c r="R73" s="89"/>
      <c r="S73" s="89"/>
      <c r="T73" s="89"/>
      <c r="U73" s="89"/>
      <c r="V73" s="89"/>
      <c r="W73" s="89"/>
      <c r="X73" s="89"/>
      <c r="Y73" s="89"/>
      <c r="Z73" s="89"/>
      <c r="AA73" s="89"/>
    </row>
    <row r="74" ht="15.75" customHeight="1">
      <c r="A74" s="85"/>
      <c r="B74" s="179"/>
      <c r="C74" s="172" t="s">
        <v>115</v>
      </c>
      <c r="D74" s="41"/>
      <c r="E74" s="27"/>
      <c r="F74" s="185"/>
      <c r="G74" s="185"/>
      <c r="H74" s="85"/>
      <c r="I74" s="89"/>
      <c r="J74" s="89"/>
      <c r="K74" s="89"/>
      <c r="L74" s="89"/>
      <c r="M74" s="89"/>
      <c r="N74" s="89"/>
      <c r="O74" s="89"/>
      <c r="P74" s="89"/>
      <c r="Q74" s="89"/>
      <c r="R74" s="89"/>
      <c r="S74" s="89"/>
      <c r="T74" s="89"/>
      <c r="U74" s="89"/>
      <c r="V74" s="89"/>
      <c r="W74" s="89"/>
      <c r="X74" s="89"/>
      <c r="Y74" s="89"/>
      <c r="Z74" s="89"/>
      <c r="AA74" s="89"/>
    </row>
    <row r="75" ht="15.75" customHeight="1">
      <c r="A75" s="85"/>
      <c r="B75" s="179"/>
      <c r="C75" s="172" t="s">
        <v>116</v>
      </c>
      <c r="D75" s="41"/>
      <c r="E75" s="27"/>
      <c r="F75" s="197" t="s">
        <v>75</v>
      </c>
      <c r="G75" s="171"/>
      <c r="H75" s="85"/>
      <c r="I75" s="89"/>
      <c r="J75" s="89"/>
      <c r="K75" s="89"/>
      <c r="L75" s="89"/>
      <c r="M75" s="89"/>
      <c r="N75" s="89"/>
      <c r="O75" s="89"/>
      <c r="P75" s="89"/>
      <c r="Q75" s="89"/>
      <c r="R75" s="89"/>
      <c r="S75" s="89"/>
      <c r="T75" s="89"/>
      <c r="U75" s="89"/>
      <c r="V75" s="89"/>
      <c r="W75" s="89"/>
      <c r="X75" s="89"/>
      <c r="Y75" s="89"/>
      <c r="Z75" s="89"/>
      <c r="AA75" s="89"/>
    </row>
    <row r="76" ht="15.75" customHeight="1">
      <c r="A76" s="85"/>
      <c r="B76" s="180"/>
      <c r="C76" s="172" t="s">
        <v>117</v>
      </c>
      <c r="D76" s="41"/>
      <c r="E76" s="27"/>
      <c r="F76" s="175"/>
      <c r="G76" s="176"/>
      <c r="H76" s="85"/>
      <c r="I76" s="89"/>
      <c r="J76" s="89"/>
      <c r="K76" s="89"/>
      <c r="L76" s="89"/>
      <c r="M76" s="89"/>
      <c r="N76" s="89"/>
      <c r="O76" s="89"/>
      <c r="P76" s="89"/>
      <c r="Q76" s="89"/>
      <c r="R76" s="89"/>
      <c r="S76" s="89"/>
      <c r="T76" s="89"/>
      <c r="U76" s="89"/>
      <c r="V76" s="89"/>
      <c r="W76" s="89"/>
      <c r="X76" s="89"/>
      <c r="Y76" s="89"/>
      <c r="Z76" s="89"/>
      <c r="AA76" s="89"/>
    </row>
    <row r="77" ht="15.75" customHeight="1">
      <c r="A77" s="85"/>
      <c r="B77" s="96"/>
      <c r="C77" s="102"/>
      <c r="D77" s="102"/>
      <c r="E77" s="96"/>
      <c r="F77" s="102"/>
      <c r="G77" s="102"/>
      <c r="H77" s="85"/>
      <c r="I77" s="89"/>
      <c r="J77" s="89"/>
      <c r="K77" s="89"/>
      <c r="L77" s="89"/>
      <c r="M77" s="89"/>
      <c r="N77" s="89"/>
      <c r="O77" s="89"/>
      <c r="P77" s="89"/>
      <c r="Q77" s="89"/>
      <c r="R77" s="89"/>
      <c r="S77" s="89"/>
      <c r="T77" s="89"/>
      <c r="U77" s="89"/>
      <c r="V77" s="89"/>
      <c r="W77" s="89"/>
      <c r="X77" s="89"/>
      <c r="Y77" s="89"/>
      <c r="Z77" s="89"/>
      <c r="AA77" s="89"/>
    </row>
    <row r="78" ht="15.75" customHeight="1">
      <c r="A78" s="85"/>
      <c r="B78" s="96"/>
      <c r="C78" s="102"/>
      <c r="D78" s="102"/>
      <c r="E78" s="96"/>
      <c r="F78" s="202" t="s">
        <v>165</v>
      </c>
      <c r="G78" s="15"/>
      <c r="H78" s="85"/>
      <c r="I78" s="89"/>
      <c r="J78" s="89"/>
      <c r="K78" s="89"/>
      <c r="L78" s="89"/>
      <c r="M78" s="89"/>
      <c r="N78" s="89"/>
      <c r="O78" s="89"/>
      <c r="P78" s="89"/>
      <c r="Q78" s="89"/>
      <c r="R78" s="89"/>
      <c r="S78" s="89"/>
      <c r="T78" s="89"/>
      <c r="U78" s="89"/>
      <c r="V78" s="89"/>
      <c r="W78" s="89"/>
      <c r="X78" s="89"/>
      <c r="Y78" s="89"/>
      <c r="Z78" s="89"/>
      <c r="AA78" s="89"/>
    </row>
    <row r="79" ht="15.75" customHeight="1">
      <c r="A79" s="85"/>
      <c r="B79" s="96"/>
      <c r="C79" s="202" t="s">
        <v>119</v>
      </c>
      <c r="D79" s="49"/>
      <c r="E79" s="15"/>
      <c r="F79" s="202" t="s">
        <v>120</v>
      </c>
      <c r="G79" s="15"/>
      <c r="H79" s="85"/>
      <c r="I79" s="89"/>
      <c r="J79" s="89"/>
      <c r="K79" s="89"/>
      <c r="L79" s="89"/>
      <c r="M79" s="89"/>
      <c r="N79" s="89"/>
      <c r="O79" s="89"/>
      <c r="P79" s="89"/>
      <c r="Q79" s="89"/>
      <c r="R79" s="89"/>
      <c r="S79" s="89"/>
      <c r="T79" s="89"/>
      <c r="U79" s="89"/>
      <c r="V79" s="89"/>
      <c r="W79" s="89"/>
      <c r="X79" s="89"/>
      <c r="Y79" s="89"/>
      <c r="Z79" s="89"/>
      <c r="AA79" s="89"/>
    </row>
    <row r="80" ht="15.75" customHeight="1">
      <c r="A80" s="85"/>
      <c r="B80" s="96"/>
      <c r="C80" s="204"/>
      <c r="D80" s="204"/>
      <c r="E80" s="204"/>
      <c r="F80" s="204"/>
      <c r="G80" s="204"/>
      <c r="H80" s="85"/>
      <c r="I80" s="89"/>
      <c r="J80" s="89"/>
      <c r="K80" s="89"/>
      <c r="L80" s="89"/>
      <c r="M80" s="89"/>
      <c r="N80" s="89"/>
      <c r="O80" s="89"/>
      <c r="P80" s="89"/>
      <c r="Q80" s="89"/>
      <c r="R80" s="89"/>
      <c r="S80" s="89"/>
      <c r="T80" s="89"/>
      <c r="U80" s="89"/>
      <c r="V80" s="89"/>
      <c r="W80" s="89"/>
      <c r="X80" s="89"/>
      <c r="Y80" s="89"/>
      <c r="Z80" s="89"/>
      <c r="AA80" s="89"/>
    </row>
    <row r="81" ht="15.75" customHeight="1">
      <c r="A81" s="85"/>
      <c r="B81" s="96"/>
      <c r="C81" s="204"/>
      <c r="D81" s="204"/>
      <c r="E81" s="204"/>
      <c r="F81" s="204"/>
      <c r="G81" s="204"/>
      <c r="H81" s="85"/>
      <c r="I81" s="89"/>
      <c r="J81" s="89"/>
      <c r="K81" s="89"/>
      <c r="L81" s="89"/>
      <c r="M81" s="89"/>
      <c r="N81" s="89"/>
      <c r="O81" s="89"/>
      <c r="P81" s="89"/>
      <c r="Q81" s="89"/>
      <c r="R81" s="89"/>
      <c r="S81" s="89"/>
      <c r="T81" s="89"/>
      <c r="U81" s="89"/>
      <c r="V81" s="89"/>
      <c r="W81" s="89"/>
      <c r="X81" s="89"/>
      <c r="Y81" s="89"/>
      <c r="Z81" s="89"/>
      <c r="AA81" s="89"/>
    </row>
    <row r="82" ht="15.75" customHeight="1">
      <c r="A82" s="85"/>
      <c r="B82" s="96"/>
      <c r="C82" s="204"/>
      <c r="D82" s="204"/>
      <c r="E82" s="204"/>
      <c r="F82" s="204"/>
      <c r="G82" s="204"/>
      <c r="H82" s="85"/>
      <c r="I82" s="89"/>
      <c r="J82" s="89"/>
      <c r="K82" s="89"/>
      <c r="L82" s="89"/>
      <c r="M82" s="89"/>
      <c r="N82" s="89"/>
      <c r="O82" s="89"/>
      <c r="P82" s="89"/>
      <c r="Q82" s="89"/>
      <c r="R82" s="89"/>
      <c r="S82" s="89"/>
      <c r="T82" s="89"/>
      <c r="U82" s="89"/>
      <c r="V82" s="89"/>
      <c r="W82" s="89"/>
      <c r="X82" s="89"/>
      <c r="Y82" s="89"/>
      <c r="Z82" s="89"/>
      <c r="AA82" s="89"/>
    </row>
    <row r="83" ht="15.75" customHeight="1">
      <c r="A83" s="85"/>
      <c r="B83" s="96"/>
      <c r="C83" s="208" t="str">
        <f>D8</f>
        <v>DR. Salman Salsabila, S.E, M.H.Hum.</v>
      </c>
      <c r="D83" s="49"/>
      <c r="E83" s="15"/>
      <c r="F83" s="209" t="str">
        <f>G8</f>
        <v>Dr. Endang Saefuddin</v>
      </c>
      <c r="G83" s="15"/>
      <c r="H83" s="85"/>
      <c r="I83" s="89"/>
      <c r="J83" s="89"/>
      <c r="K83" s="89"/>
      <c r="L83" s="89"/>
      <c r="M83" s="89"/>
      <c r="N83" s="89"/>
      <c r="O83" s="89"/>
      <c r="P83" s="89"/>
      <c r="Q83" s="89"/>
      <c r="R83" s="89"/>
      <c r="S83" s="89"/>
      <c r="T83" s="89"/>
      <c r="U83" s="89"/>
      <c r="V83" s="89"/>
      <c r="W83" s="89"/>
      <c r="X83" s="89"/>
      <c r="Y83" s="89"/>
      <c r="Z83" s="89"/>
      <c r="AA83" s="89"/>
    </row>
    <row r="84" ht="15.75" customHeight="1">
      <c r="A84" s="85"/>
      <c r="B84" s="96"/>
      <c r="C84" s="202" t="str">
        <f>"NIP "&amp;D9</f>
        <v>NIP 198002320000000</v>
      </c>
      <c r="D84" s="49"/>
      <c r="E84" s="15"/>
      <c r="F84" s="202" t="str">
        <f>"NIP "&amp;G9</f>
        <v>NIP 1968080500000000</v>
      </c>
      <c r="G84" s="15"/>
      <c r="H84" s="85"/>
      <c r="I84" s="89"/>
      <c r="J84" s="89"/>
      <c r="K84" s="89"/>
      <c r="L84" s="89"/>
      <c r="M84" s="89"/>
      <c r="N84" s="89"/>
      <c r="O84" s="89"/>
      <c r="P84" s="89"/>
      <c r="Q84" s="89"/>
      <c r="R84" s="89"/>
      <c r="S84" s="89"/>
      <c r="T84" s="89"/>
      <c r="U84" s="89"/>
      <c r="V84" s="89"/>
      <c r="W84" s="89"/>
      <c r="X84" s="89"/>
      <c r="Y84" s="89"/>
      <c r="Z84" s="89"/>
      <c r="AA84" s="89"/>
    </row>
    <row r="85" ht="15.75" customHeight="1">
      <c r="A85" s="85"/>
      <c r="B85" s="96"/>
      <c r="C85" s="102"/>
      <c r="D85" s="102"/>
      <c r="E85" s="96"/>
      <c r="F85" s="102"/>
      <c r="G85" s="102"/>
      <c r="H85" s="85"/>
      <c r="I85" s="89"/>
      <c r="J85" s="89"/>
      <c r="K85" s="89"/>
      <c r="L85" s="89"/>
      <c r="M85" s="89"/>
      <c r="N85" s="89"/>
      <c r="O85" s="89"/>
      <c r="P85" s="89"/>
      <c r="Q85" s="89"/>
      <c r="R85" s="89"/>
      <c r="S85" s="89"/>
      <c r="T85" s="89"/>
      <c r="U85" s="89"/>
      <c r="V85" s="89"/>
      <c r="W85" s="89"/>
      <c r="X85" s="89"/>
      <c r="Y85" s="89"/>
      <c r="Z85" s="89"/>
      <c r="AA85" s="89"/>
    </row>
    <row r="86" ht="15.75" customHeight="1">
      <c r="A86" s="85"/>
      <c r="B86" s="211"/>
      <c r="C86" s="85"/>
      <c r="D86" s="85"/>
      <c r="E86" s="211"/>
      <c r="F86" s="85"/>
      <c r="G86" s="85"/>
      <c r="H86" s="85"/>
      <c r="I86" s="89"/>
      <c r="J86" s="89"/>
      <c r="K86" s="89"/>
      <c r="L86" s="89"/>
      <c r="M86" s="89"/>
      <c r="N86" s="89"/>
      <c r="O86" s="89"/>
      <c r="P86" s="89"/>
      <c r="Q86" s="89"/>
      <c r="R86" s="89"/>
      <c r="S86" s="89"/>
      <c r="T86" s="89"/>
      <c r="U86" s="89"/>
      <c r="V86" s="89"/>
      <c r="W86" s="89"/>
      <c r="X86" s="89"/>
      <c r="Y86" s="89"/>
      <c r="Z86" s="89"/>
      <c r="AA86" s="89"/>
    </row>
    <row r="87" ht="15.75" customHeight="1">
      <c r="A87" s="85"/>
      <c r="B87" s="211"/>
      <c r="C87" s="85"/>
      <c r="D87" s="85"/>
      <c r="E87" s="211"/>
      <c r="F87" s="85"/>
      <c r="G87" s="85"/>
      <c r="H87" s="85"/>
      <c r="I87" s="89"/>
      <c r="J87" s="89"/>
      <c r="K87" s="89"/>
      <c r="L87" s="89"/>
      <c r="M87" s="89"/>
      <c r="N87" s="89"/>
      <c r="O87" s="89"/>
      <c r="P87" s="89"/>
      <c r="Q87" s="89"/>
      <c r="R87" s="89"/>
      <c r="S87" s="89"/>
      <c r="T87" s="89"/>
      <c r="U87" s="89"/>
      <c r="V87" s="89"/>
      <c r="W87" s="89"/>
      <c r="X87" s="89"/>
      <c r="Y87" s="89"/>
      <c r="Z87" s="89"/>
      <c r="AA87" s="89"/>
    </row>
    <row r="88" ht="15.75" customHeight="1">
      <c r="A88" s="85"/>
      <c r="B88" s="211"/>
      <c r="C88" s="85"/>
      <c r="D88" s="85"/>
      <c r="E88" s="211"/>
      <c r="F88" s="85"/>
      <c r="G88" s="85"/>
      <c r="H88" s="85"/>
      <c r="I88" s="89"/>
      <c r="J88" s="89"/>
      <c r="K88" s="89"/>
      <c r="L88" s="89"/>
      <c r="M88" s="89"/>
      <c r="N88" s="89"/>
      <c r="O88" s="89"/>
      <c r="P88" s="89"/>
      <c r="Q88" s="89"/>
      <c r="R88" s="89"/>
      <c r="S88" s="89"/>
      <c r="T88" s="89"/>
      <c r="U88" s="89"/>
      <c r="V88" s="89"/>
      <c r="W88" s="89"/>
      <c r="X88" s="89"/>
      <c r="Y88" s="89"/>
      <c r="Z88" s="89"/>
      <c r="AA88" s="89"/>
    </row>
    <row r="89" ht="15.75" customHeight="1">
      <c r="A89" s="85"/>
      <c r="B89" s="211"/>
      <c r="C89" s="85"/>
      <c r="D89" s="85"/>
      <c r="E89" s="211"/>
      <c r="F89" s="85"/>
      <c r="G89" s="85"/>
      <c r="H89" s="85"/>
      <c r="I89" s="89"/>
      <c r="J89" s="89"/>
      <c r="K89" s="89"/>
      <c r="L89" s="89"/>
      <c r="M89" s="89"/>
      <c r="N89" s="89"/>
      <c r="O89" s="89"/>
      <c r="P89" s="89"/>
      <c r="Q89" s="89"/>
      <c r="R89" s="89"/>
      <c r="S89" s="89"/>
      <c r="T89" s="89"/>
      <c r="U89" s="89"/>
      <c r="V89" s="89"/>
      <c r="W89" s="89"/>
      <c r="X89" s="89"/>
      <c r="Y89" s="89"/>
      <c r="Z89" s="89"/>
      <c r="AA89" s="89"/>
    </row>
    <row r="90" ht="15.75" customHeight="1">
      <c r="A90" s="85"/>
      <c r="B90" s="211"/>
      <c r="C90" s="85"/>
      <c r="D90" s="85"/>
      <c r="E90" s="211"/>
      <c r="F90" s="85"/>
      <c r="G90" s="85"/>
      <c r="H90" s="85"/>
      <c r="I90" s="89"/>
      <c r="J90" s="89"/>
      <c r="K90" s="89"/>
      <c r="L90" s="89"/>
      <c r="M90" s="89"/>
      <c r="N90" s="89"/>
      <c r="O90" s="89"/>
      <c r="P90" s="89"/>
      <c r="Q90" s="89"/>
      <c r="R90" s="89"/>
      <c r="S90" s="89"/>
      <c r="T90" s="89"/>
      <c r="U90" s="89"/>
      <c r="V90" s="89"/>
      <c r="W90" s="89"/>
      <c r="X90" s="89"/>
      <c r="Y90" s="89"/>
      <c r="Z90" s="89"/>
      <c r="AA90" s="89"/>
    </row>
    <row r="91" ht="15.75" customHeight="1">
      <c r="A91" s="85"/>
      <c r="B91" s="211"/>
      <c r="C91" s="85"/>
      <c r="D91" s="85"/>
      <c r="E91" s="211"/>
      <c r="F91" s="85"/>
      <c r="G91" s="85"/>
      <c r="H91" s="85"/>
      <c r="I91" s="89"/>
      <c r="J91" s="89"/>
      <c r="K91" s="89"/>
      <c r="L91" s="89"/>
      <c r="M91" s="89"/>
      <c r="N91" s="89"/>
      <c r="O91" s="89"/>
      <c r="P91" s="89"/>
      <c r="Q91" s="89"/>
      <c r="R91" s="89"/>
      <c r="S91" s="89"/>
      <c r="T91" s="89"/>
      <c r="U91" s="89"/>
      <c r="V91" s="89"/>
      <c r="W91" s="89"/>
      <c r="X91" s="89"/>
      <c r="Y91" s="89"/>
      <c r="Z91" s="89"/>
      <c r="AA91" s="89"/>
    </row>
    <row r="92" ht="15.75" customHeight="1">
      <c r="A92" s="85"/>
      <c r="B92" s="211"/>
      <c r="C92" s="85"/>
      <c r="D92" s="85"/>
      <c r="E92" s="211"/>
      <c r="F92" s="85"/>
      <c r="G92" s="85"/>
      <c r="H92" s="85"/>
      <c r="I92" s="89"/>
      <c r="J92" s="89"/>
      <c r="K92" s="89"/>
      <c r="L92" s="89"/>
      <c r="M92" s="89"/>
      <c r="N92" s="89"/>
      <c r="O92" s="89"/>
      <c r="P92" s="89"/>
      <c r="Q92" s="89"/>
      <c r="R92" s="89"/>
      <c r="S92" s="89"/>
      <c r="T92" s="89"/>
      <c r="U92" s="89"/>
      <c r="V92" s="89"/>
      <c r="W92" s="89"/>
      <c r="X92" s="89"/>
      <c r="Y92" s="89"/>
      <c r="Z92" s="89"/>
      <c r="AA92" s="89"/>
    </row>
    <row r="93" ht="15.75" customHeight="1">
      <c r="A93" s="85"/>
      <c r="B93" s="211"/>
      <c r="C93" s="85"/>
      <c r="D93" s="85"/>
      <c r="E93" s="211"/>
      <c r="F93" s="85"/>
      <c r="G93" s="85"/>
      <c r="H93" s="85"/>
      <c r="I93" s="89"/>
      <c r="J93" s="89"/>
      <c r="K93" s="89"/>
      <c r="L93" s="89"/>
      <c r="M93" s="89"/>
      <c r="N93" s="89"/>
      <c r="O93" s="89"/>
      <c r="P93" s="89"/>
      <c r="Q93" s="89"/>
      <c r="R93" s="89"/>
      <c r="S93" s="89"/>
      <c r="T93" s="89"/>
      <c r="U93" s="89"/>
      <c r="V93" s="89"/>
      <c r="W93" s="89"/>
      <c r="X93" s="89"/>
      <c r="Y93" s="89"/>
      <c r="Z93" s="89"/>
      <c r="AA93" s="89"/>
    </row>
    <row r="94" ht="15.75" customHeight="1">
      <c r="A94" s="85"/>
      <c r="B94" s="211"/>
      <c r="C94" s="85"/>
      <c r="D94" s="85"/>
      <c r="E94" s="211"/>
      <c r="F94" s="85"/>
      <c r="G94" s="85"/>
      <c r="H94" s="85"/>
      <c r="I94" s="89"/>
      <c r="J94" s="89"/>
      <c r="K94" s="89"/>
      <c r="L94" s="89"/>
      <c r="M94" s="89"/>
      <c r="N94" s="89"/>
      <c r="O94" s="89"/>
      <c r="P94" s="89"/>
      <c r="Q94" s="89"/>
      <c r="R94" s="89"/>
      <c r="S94" s="89"/>
      <c r="T94" s="89"/>
      <c r="U94" s="89"/>
      <c r="V94" s="89"/>
      <c r="W94" s="89"/>
      <c r="X94" s="89"/>
      <c r="Y94" s="89"/>
      <c r="Z94" s="89"/>
      <c r="AA94" s="89"/>
    </row>
    <row r="95" ht="15.75" customHeight="1">
      <c r="A95" s="85"/>
      <c r="B95" s="211"/>
      <c r="C95" s="85"/>
      <c r="D95" s="85"/>
      <c r="E95" s="211"/>
      <c r="F95" s="85"/>
      <c r="G95" s="85"/>
      <c r="H95" s="85"/>
      <c r="I95" s="89"/>
      <c r="J95" s="89"/>
      <c r="K95" s="89"/>
      <c r="L95" s="89"/>
      <c r="M95" s="89"/>
      <c r="N95" s="89"/>
      <c r="O95" s="89"/>
      <c r="P95" s="89"/>
      <c r="Q95" s="89"/>
      <c r="R95" s="89"/>
      <c r="S95" s="89"/>
      <c r="T95" s="89"/>
      <c r="U95" s="89"/>
      <c r="V95" s="89"/>
      <c r="W95" s="89"/>
      <c r="X95" s="89"/>
      <c r="Y95" s="89"/>
      <c r="Z95" s="89"/>
      <c r="AA95" s="89"/>
    </row>
    <row r="96" ht="15.75" customHeight="1">
      <c r="A96" s="85"/>
      <c r="B96" s="211"/>
      <c r="C96" s="85"/>
      <c r="D96" s="85"/>
      <c r="E96" s="211"/>
      <c r="F96" s="85"/>
      <c r="G96" s="85"/>
      <c r="H96" s="85"/>
      <c r="I96" s="89"/>
      <c r="J96" s="89"/>
      <c r="K96" s="89"/>
      <c r="L96" s="89"/>
      <c r="M96" s="89"/>
      <c r="N96" s="89"/>
      <c r="O96" s="89"/>
      <c r="P96" s="89"/>
      <c r="Q96" s="89"/>
      <c r="R96" s="89"/>
      <c r="S96" s="89"/>
      <c r="T96" s="89"/>
      <c r="U96" s="89"/>
      <c r="V96" s="89"/>
      <c r="W96" s="89"/>
      <c r="X96" s="89"/>
      <c r="Y96" s="89"/>
      <c r="Z96" s="89"/>
      <c r="AA96" s="89"/>
    </row>
    <row r="97" ht="15.75" customHeight="1">
      <c r="A97" s="85"/>
      <c r="B97" s="211"/>
      <c r="C97" s="85"/>
      <c r="D97" s="85"/>
      <c r="E97" s="211"/>
      <c r="F97" s="85"/>
      <c r="G97" s="85"/>
      <c r="H97" s="85"/>
      <c r="I97" s="89"/>
      <c r="J97" s="89"/>
      <c r="K97" s="89"/>
      <c r="L97" s="89"/>
      <c r="M97" s="89"/>
      <c r="N97" s="89"/>
      <c r="O97" s="89"/>
      <c r="P97" s="89"/>
      <c r="Q97" s="89"/>
      <c r="R97" s="89"/>
      <c r="S97" s="89"/>
      <c r="T97" s="89"/>
      <c r="U97" s="89"/>
      <c r="V97" s="89"/>
      <c r="W97" s="89"/>
      <c r="X97" s="89"/>
      <c r="Y97" s="89"/>
      <c r="Z97" s="89"/>
      <c r="AA97" s="89"/>
    </row>
    <row r="98" ht="15.75" customHeight="1">
      <c r="A98" s="85"/>
      <c r="B98" s="211"/>
      <c r="C98" s="85"/>
      <c r="D98" s="85"/>
      <c r="E98" s="211"/>
      <c r="F98" s="85"/>
      <c r="G98" s="85"/>
      <c r="H98" s="85"/>
      <c r="I98" s="89"/>
      <c r="J98" s="89"/>
      <c r="K98" s="89"/>
      <c r="L98" s="89"/>
      <c r="M98" s="89"/>
      <c r="N98" s="89"/>
      <c r="O98" s="89"/>
      <c r="P98" s="89"/>
      <c r="Q98" s="89"/>
      <c r="R98" s="89"/>
      <c r="S98" s="89"/>
      <c r="T98" s="89"/>
      <c r="U98" s="89"/>
      <c r="V98" s="89"/>
      <c r="W98" s="89"/>
      <c r="X98" s="89"/>
      <c r="Y98" s="89"/>
      <c r="Z98" s="89"/>
      <c r="AA98" s="89"/>
    </row>
    <row r="99" ht="15.75" customHeight="1">
      <c r="A99" s="85"/>
      <c r="B99" s="211"/>
      <c r="C99" s="85"/>
      <c r="D99" s="85"/>
      <c r="E99" s="211"/>
      <c r="F99" s="85"/>
      <c r="G99" s="85"/>
      <c r="H99" s="85"/>
      <c r="I99" s="89"/>
      <c r="J99" s="89"/>
      <c r="K99" s="89"/>
      <c r="L99" s="89"/>
      <c r="M99" s="89"/>
      <c r="N99" s="89"/>
      <c r="O99" s="89"/>
      <c r="P99" s="89"/>
      <c r="Q99" s="89"/>
      <c r="R99" s="89"/>
      <c r="S99" s="89"/>
      <c r="T99" s="89"/>
      <c r="U99" s="89"/>
      <c r="V99" s="89"/>
      <c r="W99" s="89"/>
      <c r="X99" s="89"/>
      <c r="Y99" s="89"/>
      <c r="Z99" s="89"/>
      <c r="AA99" s="89"/>
    </row>
    <row r="100" ht="15.75" customHeight="1">
      <c r="A100" s="85"/>
      <c r="B100" s="211"/>
      <c r="C100" s="85"/>
      <c r="D100" s="85"/>
      <c r="E100" s="211"/>
      <c r="F100" s="85"/>
      <c r="G100" s="85"/>
      <c r="H100" s="85"/>
      <c r="I100" s="89"/>
      <c r="J100" s="89"/>
      <c r="K100" s="89"/>
      <c r="L100" s="89"/>
      <c r="M100" s="89"/>
      <c r="N100" s="89"/>
      <c r="O100" s="89"/>
      <c r="P100" s="89"/>
      <c r="Q100" s="89"/>
      <c r="R100" s="89"/>
      <c r="S100" s="89"/>
      <c r="T100" s="89"/>
      <c r="U100" s="89"/>
      <c r="V100" s="89"/>
      <c r="W100" s="89"/>
      <c r="X100" s="89"/>
      <c r="Y100" s="89"/>
      <c r="Z100" s="89"/>
      <c r="AA100" s="89"/>
    </row>
    <row r="101" ht="15.75" customHeight="1">
      <c r="A101" s="85"/>
      <c r="B101" s="211"/>
      <c r="C101" s="85"/>
      <c r="D101" s="85"/>
      <c r="E101" s="211"/>
      <c r="F101" s="85"/>
      <c r="G101" s="85"/>
      <c r="H101" s="85"/>
      <c r="I101" s="89"/>
      <c r="J101" s="89"/>
      <c r="K101" s="89"/>
      <c r="L101" s="89"/>
      <c r="M101" s="89"/>
      <c r="N101" s="89"/>
      <c r="O101" s="89"/>
      <c r="P101" s="89"/>
      <c r="Q101" s="89"/>
      <c r="R101" s="89"/>
      <c r="S101" s="89"/>
      <c r="T101" s="89"/>
      <c r="U101" s="89"/>
      <c r="V101" s="89"/>
      <c r="W101" s="89"/>
      <c r="X101" s="89"/>
      <c r="Y101" s="89"/>
      <c r="Z101" s="89"/>
      <c r="AA101" s="89"/>
    </row>
    <row r="102" ht="15.75" customHeight="1">
      <c r="A102" s="85"/>
      <c r="B102" s="211"/>
      <c r="C102" s="85"/>
      <c r="D102" s="85"/>
      <c r="E102" s="211"/>
      <c r="F102" s="85"/>
      <c r="G102" s="85"/>
      <c r="H102" s="85"/>
      <c r="I102" s="89"/>
      <c r="J102" s="89"/>
      <c r="K102" s="89"/>
      <c r="L102" s="89"/>
      <c r="M102" s="89"/>
      <c r="N102" s="89"/>
      <c r="O102" s="89"/>
      <c r="P102" s="89"/>
      <c r="Q102" s="89"/>
      <c r="R102" s="89"/>
      <c r="S102" s="89"/>
      <c r="T102" s="89"/>
      <c r="U102" s="89"/>
      <c r="V102" s="89"/>
      <c r="W102" s="89"/>
      <c r="X102" s="89"/>
      <c r="Y102" s="89"/>
      <c r="Z102" s="89"/>
      <c r="AA102" s="89"/>
    </row>
    <row r="103" ht="15.75" customHeight="1">
      <c r="A103" s="85"/>
      <c r="B103" s="211"/>
      <c r="C103" s="85"/>
      <c r="D103" s="85"/>
      <c r="E103" s="211"/>
      <c r="F103" s="85"/>
      <c r="G103" s="85"/>
      <c r="H103" s="85"/>
      <c r="I103" s="89"/>
      <c r="J103" s="89"/>
      <c r="K103" s="89"/>
      <c r="L103" s="89"/>
      <c r="M103" s="89"/>
      <c r="N103" s="89"/>
      <c r="O103" s="89"/>
      <c r="P103" s="89"/>
      <c r="Q103" s="89"/>
      <c r="R103" s="89"/>
      <c r="S103" s="89"/>
      <c r="T103" s="89"/>
      <c r="U103" s="89"/>
      <c r="V103" s="89"/>
      <c r="W103" s="89"/>
      <c r="X103" s="89"/>
      <c r="Y103" s="89"/>
      <c r="Z103" s="89"/>
      <c r="AA103" s="89"/>
    </row>
    <row r="104" ht="15.75" customHeight="1">
      <c r="A104" s="85"/>
      <c r="B104" s="211"/>
      <c r="C104" s="85"/>
      <c r="D104" s="85"/>
      <c r="E104" s="211"/>
      <c r="F104" s="85"/>
      <c r="G104" s="85"/>
      <c r="H104" s="85"/>
      <c r="I104" s="89"/>
      <c r="J104" s="89"/>
      <c r="K104" s="89"/>
      <c r="L104" s="89"/>
      <c r="M104" s="89"/>
      <c r="N104" s="89"/>
      <c r="O104" s="89"/>
      <c r="P104" s="89"/>
      <c r="Q104" s="89"/>
      <c r="R104" s="89"/>
      <c r="S104" s="89"/>
      <c r="T104" s="89"/>
      <c r="U104" s="89"/>
      <c r="V104" s="89"/>
      <c r="W104" s="89"/>
      <c r="X104" s="89"/>
      <c r="Y104" s="89"/>
      <c r="Z104" s="89"/>
      <c r="AA104" s="89"/>
    </row>
    <row r="105" ht="15.75" customHeight="1">
      <c r="A105" s="85"/>
      <c r="B105" s="211"/>
      <c r="C105" s="85"/>
      <c r="D105" s="85"/>
      <c r="E105" s="211"/>
      <c r="F105" s="85"/>
      <c r="G105" s="85"/>
      <c r="H105" s="85"/>
      <c r="I105" s="89"/>
      <c r="J105" s="89"/>
      <c r="K105" s="89"/>
      <c r="L105" s="89"/>
      <c r="M105" s="89"/>
      <c r="N105" s="89"/>
      <c r="O105" s="89"/>
      <c r="P105" s="89"/>
      <c r="Q105" s="89"/>
      <c r="R105" s="89"/>
      <c r="S105" s="89"/>
      <c r="T105" s="89"/>
      <c r="U105" s="89"/>
      <c r="V105" s="89"/>
      <c r="W105" s="89"/>
      <c r="X105" s="89"/>
      <c r="Y105" s="89"/>
      <c r="Z105" s="89"/>
      <c r="AA105" s="89"/>
    </row>
    <row r="106" ht="15.75" customHeight="1">
      <c r="A106" s="85"/>
      <c r="B106" s="211"/>
      <c r="C106" s="85"/>
      <c r="D106" s="85"/>
      <c r="E106" s="211"/>
      <c r="F106" s="85"/>
      <c r="G106" s="85"/>
      <c r="H106" s="85"/>
      <c r="I106" s="89"/>
      <c r="J106" s="89"/>
      <c r="K106" s="89"/>
      <c r="L106" s="89"/>
      <c r="M106" s="89"/>
      <c r="N106" s="89"/>
      <c r="O106" s="89"/>
      <c r="P106" s="89"/>
      <c r="Q106" s="89"/>
      <c r="R106" s="89"/>
      <c r="S106" s="89"/>
      <c r="T106" s="89"/>
      <c r="U106" s="89"/>
      <c r="V106" s="89"/>
      <c r="W106" s="89"/>
      <c r="X106" s="89"/>
      <c r="Y106" s="89"/>
      <c r="Z106" s="89"/>
      <c r="AA106" s="89"/>
    </row>
    <row r="107" ht="15.75" customHeight="1">
      <c r="A107" s="85"/>
      <c r="B107" s="211"/>
      <c r="C107" s="85"/>
      <c r="D107" s="85"/>
      <c r="E107" s="211"/>
      <c r="F107" s="85"/>
      <c r="G107" s="85"/>
      <c r="H107" s="85"/>
      <c r="I107" s="89"/>
      <c r="J107" s="89"/>
      <c r="K107" s="89"/>
      <c r="L107" s="89"/>
      <c r="M107" s="89"/>
      <c r="N107" s="89"/>
      <c r="O107" s="89"/>
      <c r="P107" s="89"/>
      <c r="Q107" s="89"/>
      <c r="R107" s="89"/>
      <c r="S107" s="89"/>
      <c r="T107" s="89"/>
      <c r="U107" s="89"/>
      <c r="V107" s="89"/>
      <c r="W107" s="89"/>
      <c r="X107" s="89"/>
      <c r="Y107" s="89"/>
      <c r="Z107" s="89"/>
      <c r="AA107" s="89"/>
    </row>
    <row r="108" ht="15.75" customHeight="1">
      <c r="A108" s="85"/>
      <c r="B108" s="211"/>
      <c r="C108" s="85"/>
      <c r="D108" s="85"/>
      <c r="E108" s="211"/>
      <c r="F108" s="85"/>
      <c r="G108" s="85"/>
      <c r="H108" s="85"/>
      <c r="I108" s="89"/>
      <c r="J108" s="89"/>
      <c r="K108" s="89"/>
      <c r="L108" s="89"/>
      <c r="M108" s="89"/>
      <c r="N108" s="89"/>
      <c r="O108" s="89"/>
      <c r="P108" s="89"/>
      <c r="Q108" s="89"/>
      <c r="R108" s="89"/>
      <c r="S108" s="89"/>
      <c r="T108" s="89"/>
      <c r="U108" s="89"/>
      <c r="V108" s="89"/>
      <c r="W108" s="89"/>
      <c r="X108" s="89"/>
      <c r="Y108" s="89"/>
      <c r="Z108" s="89"/>
      <c r="AA108" s="89"/>
    </row>
    <row r="109" ht="15.75" customHeight="1">
      <c r="A109" s="85"/>
      <c r="B109" s="211"/>
      <c r="C109" s="85"/>
      <c r="D109" s="85"/>
      <c r="E109" s="211"/>
      <c r="F109" s="85"/>
      <c r="G109" s="85"/>
      <c r="H109" s="85"/>
      <c r="I109" s="89"/>
      <c r="J109" s="89"/>
      <c r="K109" s="89"/>
      <c r="L109" s="89"/>
      <c r="M109" s="89"/>
      <c r="N109" s="89"/>
      <c r="O109" s="89"/>
      <c r="P109" s="89"/>
      <c r="Q109" s="89"/>
      <c r="R109" s="89"/>
      <c r="S109" s="89"/>
      <c r="T109" s="89"/>
      <c r="U109" s="89"/>
      <c r="V109" s="89"/>
      <c r="W109" s="89"/>
      <c r="X109" s="89"/>
      <c r="Y109" s="89"/>
      <c r="Z109" s="89"/>
      <c r="AA109" s="89"/>
    </row>
    <row r="110" ht="15.75" customHeight="1">
      <c r="A110" s="85"/>
      <c r="B110" s="211"/>
      <c r="C110" s="85"/>
      <c r="D110" s="85"/>
      <c r="E110" s="211"/>
      <c r="F110" s="85"/>
      <c r="G110" s="85"/>
      <c r="H110" s="85"/>
      <c r="I110" s="89"/>
      <c r="J110" s="89"/>
      <c r="K110" s="89"/>
      <c r="L110" s="89"/>
      <c r="M110" s="89"/>
      <c r="N110" s="89"/>
      <c r="O110" s="89"/>
      <c r="P110" s="89"/>
      <c r="Q110" s="89"/>
      <c r="R110" s="89"/>
      <c r="S110" s="89"/>
      <c r="T110" s="89"/>
      <c r="U110" s="89"/>
      <c r="V110" s="89"/>
      <c r="W110" s="89"/>
      <c r="X110" s="89"/>
      <c r="Y110" s="89"/>
      <c r="Z110" s="89"/>
      <c r="AA110" s="89"/>
    </row>
    <row r="111" ht="15.75" customHeight="1">
      <c r="A111" s="85"/>
      <c r="B111" s="211"/>
      <c r="C111" s="85"/>
      <c r="D111" s="85"/>
      <c r="E111" s="211"/>
      <c r="F111" s="85"/>
      <c r="G111" s="85"/>
      <c r="H111" s="85"/>
      <c r="I111" s="89"/>
      <c r="J111" s="89"/>
      <c r="K111" s="89"/>
      <c r="L111" s="89"/>
      <c r="M111" s="89"/>
      <c r="N111" s="89"/>
      <c r="O111" s="89"/>
      <c r="P111" s="89"/>
      <c r="Q111" s="89"/>
      <c r="R111" s="89"/>
      <c r="S111" s="89"/>
      <c r="T111" s="89"/>
      <c r="U111" s="89"/>
      <c r="V111" s="89"/>
      <c r="W111" s="89"/>
      <c r="X111" s="89"/>
      <c r="Y111" s="89"/>
      <c r="Z111" s="89"/>
      <c r="AA111" s="89"/>
    </row>
    <row r="112" ht="15.75" customHeight="1">
      <c r="A112" s="85"/>
      <c r="B112" s="211"/>
      <c r="C112" s="85"/>
      <c r="D112" s="85"/>
      <c r="E112" s="211"/>
      <c r="F112" s="85"/>
      <c r="G112" s="85"/>
      <c r="H112" s="85"/>
      <c r="I112" s="89"/>
      <c r="J112" s="89"/>
      <c r="K112" s="89"/>
      <c r="L112" s="89"/>
      <c r="M112" s="89"/>
      <c r="N112" s="89"/>
      <c r="O112" s="89"/>
      <c r="P112" s="89"/>
      <c r="Q112" s="89"/>
      <c r="R112" s="89"/>
      <c r="S112" s="89"/>
      <c r="T112" s="89"/>
      <c r="U112" s="89"/>
      <c r="V112" s="89"/>
      <c r="W112" s="89"/>
      <c r="X112" s="89"/>
      <c r="Y112" s="89"/>
      <c r="Z112" s="89"/>
      <c r="AA112" s="89"/>
    </row>
    <row r="113" ht="15.75" customHeight="1">
      <c r="A113" s="85"/>
      <c r="B113" s="211"/>
      <c r="C113" s="85"/>
      <c r="D113" s="85"/>
      <c r="E113" s="211"/>
      <c r="F113" s="85"/>
      <c r="G113" s="85"/>
      <c r="H113" s="85"/>
      <c r="I113" s="89"/>
      <c r="J113" s="89"/>
      <c r="K113" s="89"/>
      <c r="L113" s="89"/>
      <c r="M113" s="89"/>
      <c r="N113" s="89"/>
      <c r="O113" s="89"/>
      <c r="P113" s="89"/>
      <c r="Q113" s="89"/>
      <c r="R113" s="89"/>
      <c r="S113" s="89"/>
      <c r="T113" s="89"/>
      <c r="U113" s="89"/>
      <c r="V113" s="89"/>
      <c r="W113" s="89"/>
      <c r="X113" s="89"/>
      <c r="Y113" s="89"/>
      <c r="Z113" s="89"/>
      <c r="AA113" s="89"/>
    </row>
    <row r="114" ht="15.75" customHeight="1">
      <c r="A114" s="85"/>
      <c r="B114" s="211"/>
      <c r="C114" s="85"/>
      <c r="D114" s="85"/>
      <c r="E114" s="211"/>
      <c r="F114" s="85"/>
      <c r="G114" s="85"/>
      <c r="H114" s="85"/>
      <c r="I114" s="89"/>
      <c r="J114" s="89"/>
      <c r="K114" s="89"/>
      <c r="L114" s="89"/>
      <c r="M114" s="89"/>
      <c r="N114" s="89"/>
      <c r="O114" s="89"/>
      <c r="P114" s="89"/>
      <c r="Q114" s="89"/>
      <c r="R114" s="89"/>
      <c r="S114" s="89"/>
      <c r="T114" s="89"/>
      <c r="U114" s="89"/>
      <c r="V114" s="89"/>
      <c r="W114" s="89"/>
      <c r="X114" s="89"/>
      <c r="Y114" s="89"/>
      <c r="Z114" s="89"/>
      <c r="AA114" s="89"/>
    </row>
    <row r="115" ht="15.75" customHeight="1">
      <c r="A115" s="85"/>
      <c r="B115" s="211"/>
      <c r="C115" s="85"/>
      <c r="D115" s="85"/>
      <c r="E115" s="211"/>
      <c r="F115" s="85"/>
      <c r="G115" s="85"/>
      <c r="H115" s="85"/>
      <c r="I115" s="89"/>
      <c r="J115" s="89"/>
      <c r="K115" s="89"/>
      <c r="L115" s="89"/>
      <c r="M115" s="89"/>
      <c r="N115" s="89"/>
      <c r="O115" s="89"/>
      <c r="P115" s="89"/>
      <c r="Q115" s="89"/>
      <c r="R115" s="89"/>
      <c r="S115" s="89"/>
      <c r="T115" s="89"/>
      <c r="U115" s="89"/>
      <c r="V115" s="89"/>
      <c r="W115" s="89"/>
      <c r="X115" s="89"/>
      <c r="Y115" s="89"/>
      <c r="Z115" s="89"/>
      <c r="AA115" s="89"/>
    </row>
    <row r="116" ht="15.75" customHeight="1">
      <c r="A116" s="85"/>
      <c r="B116" s="211"/>
      <c r="C116" s="85"/>
      <c r="D116" s="85"/>
      <c r="E116" s="211"/>
      <c r="F116" s="85"/>
      <c r="G116" s="85"/>
      <c r="H116" s="85"/>
      <c r="I116" s="89"/>
      <c r="J116" s="89"/>
      <c r="K116" s="89"/>
      <c r="L116" s="89"/>
      <c r="M116" s="89"/>
      <c r="N116" s="89"/>
      <c r="O116" s="89"/>
      <c r="P116" s="89"/>
      <c r="Q116" s="89"/>
      <c r="R116" s="89"/>
      <c r="S116" s="89"/>
      <c r="T116" s="89"/>
      <c r="U116" s="89"/>
      <c r="V116" s="89"/>
      <c r="W116" s="89"/>
      <c r="X116" s="89"/>
      <c r="Y116" s="89"/>
      <c r="Z116" s="89"/>
      <c r="AA116" s="89"/>
    </row>
    <row r="117" ht="15.75" customHeight="1">
      <c r="A117" s="85"/>
      <c r="B117" s="211"/>
      <c r="C117" s="85"/>
      <c r="D117" s="85"/>
      <c r="E117" s="211"/>
      <c r="F117" s="85"/>
      <c r="G117" s="85"/>
      <c r="H117" s="85"/>
      <c r="I117" s="89"/>
      <c r="J117" s="89"/>
      <c r="K117" s="89"/>
      <c r="L117" s="89"/>
      <c r="M117" s="89"/>
      <c r="N117" s="89"/>
      <c r="O117" s="89"/>
      <c r="P117" s="89"/>
      <c r="Q117" s="89"/>
      <c r="R117" s="89"/>
      <c r="S117" s="89"/>
      <c r="T117" s="89"/>
      <c r="U117" s="89"/>
      <c r="V117" s="89"/>
      <c r="W117" s="89"/>
      <c r="X117" s="89"/>
      <c r="Y117" s="89"/>
      <c r="Z117" s="89"/>
      <c r="AA117" s="89"/>
    </row>
    <row r="118" ht="15.75" customHeight="1">
      <c r="A118" s="85"/>
      <c r="B118" s="211"/>
      <c r="C118" s="85"/>
      <c r="D118" s="85"/>
      <c r="E118" s="211"/>
      <c r="F118" s="85"/>
      <c r="G118" s="85"/>
      <c r="H118" s="85"/>
      <c r="I118" s="89"/>
      <c r="J118" s="89"/>
      <c r="K118" s="89"/>
      <c r="L118" s="89"/>
      <c r="M118" s="89"/>
      <c r="N118" s="89"/>
      <c r="O118" s="89"/>
      <c r="P118" s="89"/>
      <c r="Q118" s="89"/>
      <c r="R118" s="89"/>
      <c r="S118" s="89"/>
      <c r="T118" s="89"/>
      <c r="U118" s="89"/>
      <c r="V118" s="89"/>
      <c r="W118" s="89"/>
      <c r="X118" s="89"/>
      <c r="Y118" s="89"/>
      <c r="Z118" s="89"/>
      <c r="AA118" s="89"/>
    </row>
    <row r="119" ht="15.75" customHeight="1">
      <c r="A119" s="85"/>
      <c r="B119" s="211"/>
      <c r="C119" s="85"/>
      <c r="D119" s="85"/>
      <c r="E119" s="211"/>
      <c r="F119" s="85"/>
      <c r="G119" s="85"/>
      <c r="H119" s="85"/>
      <c r="I119" s="89"/>
      <c r="J119" s="89"/>
      <c r="K119" s="89"/>
      <c r="L119" s="89"/>
      <c r="M119" s="89"/>
      <c r="N119" s="89"/>
      <c r="O119" s="89"/>
      <c r="P119" s="89"/>
      <c r="Q119" s="89"/>
      <c r="R119" s="89"/>
      <c r="S119" s="89"/>
      <c r="T119" s="89"/>
      <c r="U119" s="89"/>
      <c r="V119" s="89"/>
      <c r="W119" s="89"/>
      <c r="X119" s="89"/>
      <c r="Y119" s="89"/>
      <c r="Z119" s="89"/>
      <c r="AA119" s="89"/>
    </row>
    <row r="120" ht="15.75" customHeight="1">
      <c r="A120" s="85"/>
      <c r="B120" s="211"/>
      <c r="C120" s="85"/>
      <c r="D120" s="85"/>
      <c r="E120" s="211"/>
      <c r="F120" s="85"/>
      <c r="G120" s="85"/>
      <c r="H120" s="85"/>
      <c r="I120" s="89"/>
      <c r="J120" s="89"/>
      <c r="K120" s="89"/>
      <c r="L120" s="89"/>
      <c r="M120" s="89"/>
      <c r="N120" s="89"/>
      <c r="O120" s="89"/>
      <c r="P120" s="89"/>
      <c r="Q120" s="89"/>
      <c r="R120" s="89"/>
      <c r="S120" s="89"/>
      <c r="T120" s="89"/>
      <c r="U120" s="89"/>
      <c r="V120" s="89"/>
      <c r="W120" s="89"/>
      <c r="X120" s="89"/>
      <c r="Y120" s="89"/>
      <c r="Z120" s="89"/>
      <c r="AA120" s="89"/>
    </row>
    <row r="121" ht="15.75" customHeight="1">
      <c r="A121" s="85"/>
      <c r="B121" s="211"/>
      <c r="C121" s="85"/>
      <c r="D121" s="85"/>
      <c r="E121" s="211"/>
      <c r="F121" s="85"/>
      <c r="G121" s="85"/>
      <c r="H121" s="85"/>
      <c r="I121" s="89"/>
      <c r="J121" s="89"/>
      <c r="K121" s="89"/>
      <c r="L121" s="89"/>
      <c r="M121" s="89"/>
      <c r="N121" s="89"/>
      <c r="O121" s="89"/>
      <c r="P121" s="89"/>
      <c r="Q121" s="89"/>
      <c r="R121" s="89"/>
      <c r="S121" s="89"/>
      <c r="T121" s="89"/>
      <c r="U121" s="89"/>
      <c r="V121" s="89"/>
      <c r="W121" s="89"/>
      <c r="X121" s="89"/>
      <c r="Y121" s="89"/>
      <c r="Z121" s="89"/>
      <c r="AA121" s="89"/>
    </row>
    <row r="122" ht="15.75" customHeight="1">
      <c r="A122" s="85"/>
      <c r="B122" s="211"/>
      <c r="C122" s="85"/>
      <c r="D122" s="85"/>
      <c r="E122" s="211"/>
      <c r="F122" s="85"/>
      <c r="G122" s="85"/>
      <c r="H122" s="85"/>
      <c r="I122" s="89"/>
      <c r="J122" s="89"/>
      <c r="K122" s="89"/>
      <c r="L122" s="89"/>
      <c r="M122" s="89"/>
      <c r="N122" s="89"/>
      <c r="O122" s="89"/>
      <c r="P122" s="89"/>
      <c r="Q122" s="89"/>
      <c r="R122" s="89"/>
      <c r="S122" s="89"/>
      <c r="T122" s="89"/>
      <c r="U122" s="89"/>
      <c r="V122" s="89"/>
      <c r="W122" s="89"/>
      <c r="X122" s="89"/>
      <c r="Y122" s="89"/>
      <c r="Z122" s="89"/>
      <c r="AA122" s="89"/>
    </row>
    <row r="123" ht="15.75" customHeight="1">
      <c r="A123" s="85"/>
      <c r="B123" s="211"/>
      <c r="C123" s="85"/>
      <c r="D123" s="85"/>
      <c r="E123" s="211"/>
      <c r="F123" s="85"/>
      <c r="G123" s="85"/>
      <c r="H123" s="85"/>
      <c r="I123" s="89"/>
      <c r="J123" s="89"/>
      <c r="K123" s="89"/>
      <c r="L123" s="89"/>
      <c r="M123" s="89"/>
      <c r="N123" s="89"/>
      <c r="O123" s="89"/>
      <c r="P123" s="89"/>
      <c r="Q123" s="89"/>
      <c r="R123" s="89"/>
      <c r="S123" s="89"/>
      <c r="T123" s="89"/>
      <c r="U123" s="89"/>
      <c r="V123" s="89"/>
      <c r="W123" s="89"/>
      <c r="X123" s="89"/>
      <c r="Y123" s="89"/>
      <c r="Z123" s="89"/>
      <c r="AA123" s="89"/>
    </row>
    <row r="124" ht="15.75" customHeight="1">
      <c r="A124" s="85"/>
      <c r="B124" s="211"/>
      <c r="C124" s="85"/>
      <c r="D124" s="85"/>
      <c r="E124" s="211"/>
      <c r="F124" s="85"/>
      <c r="G124" s="85"/>
      <c r="H124" s="85"/>
      <c r="I124" s="89"/>
      <c r="J124" s="89"/>
      <c r="K124" s="89"/>
      <c r="L124" s="89"/>
      <c r="M124" s="89"/>
      <c r="N124" s="89"/>
      <c r="O124" s="89"/>
      <c r="P124" s="89"/>
      <c r="Q124" s="89"/>
      <c r="R124" s="89"/>
      <c r="S124" s="89"/>
      <c r="T124" s="89"/>
      <c r="U124" s="89"/>
      <c r="V124" s="89"/>
      <c r="W124" s="89"/>
      <c r="X124" s="89"/>
      <c r="Y124" s="89"/>
      <c r="Z124" s="89"/>
      <c r="AA124" s="89"/>
    </row>
    <row r="125" ht="15.75" customHeight="1">
      <c r="A125" s="85"/>
      <c r="B125" s="211"/>
      <c r="C125" s="85"/>
      <c r="D125" s="85"/>
      <c r="E125" s="211"/>
      <c r="F125" s="85"/>
      <c r="G125" s="85"/>
      <c r="H125" s="85"/>
      <c r="I125" s="89"/>
      <c r="J125" s="89"/>
      <c r="K125" s="89"/>
      <c r="L125" s="89"/>
      <c r="M125" s="89"/>
      <c r="N125" s="89"/>
      <c r="O125" s="89"/>
      <c r="P125" s="89"/>
      <c r="Q125" s="89"/>
      <c r="R125" s="89"/>
      <c r="S125" s="89"/>
      <c r="T125" s="89"/>
      <c r="U125" s="89"/>
      <c r="V125" s="89"/>
      <c r="W125" s="89"/>
      <c r="X125" s="89"/>
      <c r="Y125" s="89"/>
      <c r="Z125" s="89"/>
      <c r="AA125" s="89"/>
    </row>
    <row r="126" ht="15.75" customHeight="1">
      <c r="A126" s="85"/>
      <c r="B126" s="211"/>
      <c r="C126" s="85"/>
      <c r="D126" s="85"/>
      <c r="E126" s="211"/>
      <c r="F126" s="85"/>
      <c r="G126" s="85"/>
      <c r="H126" s="85"/>
      <c r="I126" s="89"/>
      <c r="J126" s="89"/>
      <c r="K126" s="89"/>
      <c r="L126" s="89"/>
      <c r="M126" s="89"/>
      <c r="N126" s="89"/>
      <c r="O126" s="89"/>
      <c r="P126" s="89"/>
      <c r="Q126" s="89"/>
      <c r="R126" s="89"/>
      <c r="S126" s="89"/>
      <c r="T126" s="89"/>
      <c r="U126" s="89"/>
      <c r="V126" s="89"/>
      <c r="W126" s="89"/>
      <c r="X126" s="89"/>
      <c r="Y126" s="89"/>
      <c r="Z126" s="89"/>
      <c r="AA126" s="89"/>
    </row>
    <row r="127" ht="15.75" customHeight="1">
      <c r="A127" s="85"/>
      <c r="B127" s="211"/>
      <c r="C127" s="85"/>
      <c r="D127" s="85"/>
      <c r="E127" s="211"/>
      <c r="F127" s="85"/>
      <c r="G127" s="85"/>
      <c r="H127" s="85"/>
      <c r="I127" s="89"/>
      <c r="J127" s="89"/>
      <c r="K127" s="89"/>
      <c r="L127" s="89"/>
      <c r="M127" s="89"/>
      <c r="N127" s="89"/>
      <c r="O127" s="89"/>
      <c r="P127" s="89"/>
      <c r="Q127" s="89"/>
      <c r="R127" s="89"/>
      <c r="S127" s="89"/>
      <c r="T127" s="89"/>
      <c r="U127" s="89"/>
      <c r="V127" s="89"/>
      <c r="W127" s="89"/>
      <c r="X127" s="89"/>
      <c r="Y127" s="89"/>
      <c r="Z127" s="89"/>
      <c r="AA127" s="89"/>
    </row>
    <row r="128" ht="15.75" customHeight="1">
      <c r="A128" s="85"/>
      <c r="B128" s="211"/>
      <c r="C128" s="85"/>
      <c r="D128" s="85"/>
      <c r="E128" s="211"/>
      <c r="F128" s="85"/>
      <c r="G128" s="85"/>
      <c r="H128" s="85"/>
      <c r="I128" s="89"/>
      <c r="J128" s="89"/>
      <c r="K128" s="89"/>
      <c r="L128" s="89"/>
      <c r="M128" s="89"/>
      <c r="N128" s="89"/>
      <c r="O128" s="89"/>
      <c r="P128" s="89"/>
      <c r="Q128" s="89"/>
      <c r="R128" s="89"/>
      <c r="S128" s="89"/>
      <c r="T128" s="89"/>
      <c r="U128" s="89"/>
      <c r="V128" s="89"/>
      <c r="W128" s="89"/>
      <c r="X128" s="89"/>
      <c r="Y128" s="89"/>
      <c r="Z128" s="89"/>
      <c r="AA128" s="89"/>
    </row>
    <row r="129" ht="15.75" customHeight="1">
      <c r="A129" s="85"/>
      <c r="B129" s="211"/>
      <c r="C129" s="85"/>
      <c r="D129" s="85"/>
      <c r="E129" s="211"/>
      <c r="F129" s="85"/>
      <c r="G129" s="85"/>
      <c r="H129" s="85"/>
      <c r="I129" s="89"/>
      <c r="J129" s="89"/>
      <c r="K129" s="89"/>
      <c r="L129" s="89"/>
      <c r="M129" s="89"/>
      <c r="N129" s="89"/>
      <c r="O129" s="89"/>
      <c r="P129" s="89"/>
      <c r="Q129" s="89"/>
      <c r="R129" s="89"/>
      <c r="S129" s="89"/>
      <c r="T129" s="89"/>
      <c r="U129" s="89"/>
      <c r="V129" s="89"/>
      <c r="W129" s="89"/>
      <c r="X129" s="89"/>
      <c r="Y129" s="89"/>
      <c r="Z129" s="89"/>
      <c r="AA129" s="89"/>
    </row>
    <row r="130" ht="15.75" customHeight="1">
      <c r="A130" s="85"/>
      <c r="B130" s="211"/>
      <c r="C130" s="85"/>
      <c r="D130" s="85"/>
      <c r="E130" s="211"/>
      <c r="F130" s="85"/>
      <c r="G130" s="85"/>
      <c r="H130" s="85"/>
      <c r="I130" s="89"/>
      <c r="J130" s="89"/>
      <c r="K130" s="89"/>
      <c r="L130" s="89"/>
      <c r="M130" s="89"/>
      <c r="N130" s="89"/>
      <c r="O130" s="89"/>
      <c r="P130" s="89"/>
      <c r="Q130" s="89"/>
      <c r="R130" s="89"/>
      <c r="S130" s="89"/>
      <c r="T130" s="89"/>
      <c r="U130" s="89"/>
      <c r="V130" s="89"/>
      <c r="W130" s="89"/>
      <c r="X130" s="89"/>
      <c r="Y130" s="89"/>
      <c r="Z130" s="89"/>
      <c r="AA130" s="89"/>
    </row>
    <row r="131" ht="15.75" customHeight="1">
      <c r="A131" s="85"/>
      <c r="B131" s="211"/>
      <c r="C131" s="85"/>
      <c r="D131" s="85"/>
      <c r="E131" s="211"/>
      <c r="F131" s="85"/>
      <c r="G131" s="85"/>
      <c r="H131" s="85"/>
      <c r="I131" s="89"/>
      <c r="J131" s="89"/>
      <c r="K131" s="89"/>
      <c r="L131" s="89"/>
      <c r="M131" s="89"/>
      <c r="N131" s="89"/>
      <c r="O131" s="89"/>
      <c r="P131" s="89"/>
      <c r="Q131" s="89"/>
      <c r="R131" s="89"/>
      <c r="S131" s="89"/>
      <c r="T131" s="89"/>
      <c r="U131" s="89"/>
      <c r="V131" s="89"/>
      <c r="W131" s="89"/>
      <c r="X131" s="89"/>
      <c r="Y131" s="89"/>
      <c r="Z131" s="89"/>
      <c r="AA131" s="89"/>
    </row>
    <row r="132" ht="15.75" customHeight="1">
      <c r="A132" s="85"/>
      <c r="B132" s="211"/>
      <c r="C132" s="85"/>
      <c r="D132" s="85"/>
      <c r="E132" s="211"/>
      <c r="F132" s="85"/>
      <c r="G132" s="85"/>
      <c r="H132" s="85"/>
      <c r="I132" s="89"/>
      <c r="J132" s="89"/>
      <c r="K132" s="89"/>
      <c r="L132" s="89"/>
      <c r="M132" s="89"/>
      <c r="N132" s="89"/>
      <c r="O132" s="89"/>
      <c r="P132" s="89"/>
      <c r="Q132" s="89"/>
      <c r="R132" s="89"/>
      <c r="S132" s="89"/>
      <c r="T132" s="89"/>
      <c r="U132" s="89"/>
      <c r="V132" s="89"/>
      <c r="W132" s="89"/>
      <c r="X132" s="89"/>
      <c r="Y132" s="89"/>
      <c r="Z132" s="89"/>
      <c r="AA132" s="89"/>
    </row>
    <row r="133" ht="15.75" customHeight="1">
      <c r="A133" s="85"/>
      <c r="B133" s="211"/>
      <c r="C133" s="85"/>
      <c r="D133" s="85"/>
      <c r="E133" s="211"/>
      <c r="F133" s="85"/>
      <c r="G133" s="85"/>
      <c r="H133" s="85"/>
      <c r="I133" s="89"/>
      <c r="J133" s="89"/>
      <c r="K133" s="89"/>
      <c r="L133" s="89"/>
      <c r="M133" s="89"/>
      <c r="N133" s="89"/>
      <c r="O133" s="89"/>
      <c r="P133" s="89"/>
      <c r="Q133" s="89"/>
      <c r="R133" s="89"/>
      <c r="S133" s="89"/>
      <c r="T133" s="89"/>
      <c r="U133" s="89"/>
      <c r="V133" s="89"/>
      <c r="W133" s="89"/>
      <c r="X133" s="89"/>
      <c r="Y133" s="89"/>
      <c r="Z133" s="89"/>
      <c r="AA133" s="89"/>
    </row>
    <row r="134" ht="15.75" customHeight="1">
      <c r="A134" s="85"/>
      <c r="B134" s="211"/>
      <c r="C134" s="85"/>
      <c r="D134" s="85"/>
      <c r="E134" s="211"/>
      <c r="F134" s="85"/>
      <c r="G134" s="85"/>
      <c r="H134" s="85"/>
      <c r="I134" s="89"/>
      <c r="J134" s="89"/>
      <c r="K134" s="89"/>
      <c r="L134" s="89"/>
      <c r="M134" s="89"/>
      <c r="N134" s="89"/>
      <c r="O134" s="89"/>
      <c r="P134" s="89"/>
      <c r="Q134" s="89"/>
      <c r="R134" s="89"/>
      <c r="S134" s="89"/>
      <c r="T134" s="89"/>
      <c r="U134" s="89"/>
      <c r="V134" s="89"/>
      <c r="W134" s="89"/>
      <c r="X134" s="89"/>
      <c r="Y134" s="89"/>
      <c r="Z134" s="89"/>
      <c r="AA134" s="89"/>
    </row>
    <row r="135" ht="15.75" customHeight="1">
      <c r="A135" s="85"/>
      <c r="B135" s="211"/>
      <c r="C135" s="85"/>
      <c r="D135" s="85"/>
      <c r="E135" s="211"/>
      <c r="F135" s="85"/>
      <c r="G135" s="85"/>
      <c r="H135" s="85"/>
      <c r="I135" s="89"/>
      <c r="J135" s="89"/>
      <c r="K135" s="89"/>
      <c r="L135" s="89"/>
      <c r="M135" s="89"/>
      <c r="N135" s="89"/>
      <c r="O135" s="89"/>
      <c r="P135" s="89"/>
      <c r="Q135" s="89"/>
      <c r="R135" s="89"/>
      <c r="S135" s="89"/>
      <c r="T135" s="89"/>
      <c r="U135" s="89"/>
      <c r="V135" s="89"/>
      <c r="W135" s="89"/>
      <c r="X135" s="89"/>
      <c r="Y135" s="89"/>
      <c r="Z135" s="89"/>
      <c r="AA135" s="89"/>
    </row>
    <row r="136" ht="15.75" customHeight="1">
      <c r="A136" s="85"/>
      <c r="B136" s="211"/>
      <c r="C136" s="85"/>
      <c r="D136" s="85"/>
      <c r="E136" s="211"/>
      <c r="F136" s="85"/>
      <c r="G136" s="85"/>
      <c r="H136" s="85"/>
      <c r="I136" s="89"/>
      <c r="J136" s="89"/>
      <c r="K136" s="89"/>
      <c r="L136" s="89"/>
      <c r="M136" s="89"/>
      <c r="N136" s="89"/>
      <c r="O136" s="89"/>
      <c r="P136" s="89"/>
      <c r="Q136" s="89"/>
      <c r="R136" s="89"/>
      <c r="S136" s="89"/>
      <c r="T136" s="89"/>
      <c r="U136" s="89"/>
      <c r="V136" s="89"/>
      <c r="W136" s="89"/>
      <c r="X136" s="89"/>
      <c r="Y136" s="89"/>
      <c r="Z136" s="89"/>
      <c r="AA136" s="89"/>
    </row>
    <row r="137" ht="15.75" customHeight="1">
      <c r="A137" s="85"/>
      <c r="B137" s="211"/>
      <c r="C137" s="85"/>
      <c r="D137" s="85"/>
      <c r="E137" s="211"/>
      <c r="F137" s="85"/>
      <c r="G137" s="85"/>
      <c r="H137" s="85"/>
      <c r="I137" s="89"/>
      <c r="J137" s="89"/>
      <c r="K137" s="89"/>
      <c r="L137" s="89"/>
      <c r="M137" s="89"/>
      <c r="N137" s="89"/>
      <c r="O137" s="89"/>
      <c r="P137" s="89"/>
      <c r="Q137" s="89"/>
      <c r="R137" s="89"/>
      <c r="S137" s="89"/>
      <c r="T137" s="89"/>
      <c r="U137" s="89"/>
      <c r="V137" s="89"/>
      <c r="W137" s="89"/>
      <c r="X137" s="89"/>
      <c r="Y137" s="89"/>
      <c r="Z137" s="89"/>
      <c r="AA137" s="89"/>
    </row>
    <row r="138" ht="15.75" customHeight="1">
      <c r="A138" s="85"/>
      <c r="B138" s="211"/>
      <c r="C138" s="85"/>
      <c r="D138" s="85"/>
      <c r="E138" s="211"/>
      <c r="F138" s="85"/>
      <c r="G138" s="85"/>
      <c r="H138" s="85"/>
      <c r="I138" s="89"/>
      <c r="J138" s="89"/>
      <c r="K138" s="89"/>
      <c r="L138" s="89"/>
      <c r="M138" s="89"/>
      <c r="N138" s="89"/>
      <c r="O138" s="89"/>
      <c r="P138" s="89"/>
      <c r="Q138" s="89"/>
      <c r="R138" s="89"/>
      <c r="S138" s="89"/>
      <c r="T138" s="89"/>
      <c r="U138" s="89"/>
      <c r="V138" s="89"/>
      <c r="W138" s="89"/>
      <c r="X138" s="89"/>
      <c r="Y138" s="89"/>
      <c r="Z138" s="89"/>
      <c r="AA138" s="89"/>
    </row>
    <row r="139" ht="15.75" customHeight="1">
      <c r="A139" s="85"/>
      <c r="B139" s="211"/>
      <c r="C139" s="85"/>
      <c r="D139" s="85"/>
      <c r="E139" s="211"/>
      <c r="F139" s="85"/>
      <c r="G139" s="85"/>
      <c r="H139" s="85"/>
      <c r="I139" s="89"/>
      <c r="J139" s="89"/>
      <c r="K139" s="89"/>
      <c r="L139" s="89"/>
      <c r="M139" s="89"/>
      <c r="N139" s="89"/>
      <c r="O139" s="89"/>
      <c r="P139" s="89"/>
      <c r="Q139" s="89"/>
      <c r="R139" s="89"/>
      <c r="S139" s="89"/>
      <c r="T139" s="89"/>
      <c r="U139" s="89"/>
      <c r="V139" s="89"/>
      <c r="W139" s="89"/>
      <c r="X139" s="89"/>
      <c r="Y139" s="89"/>
      <c r="Z139" s="89"/>
      <c r="AA139" s="89"/>
    </row>
    <row r="140" ht="15.75" customHeight="1">
      <c r="A140" s="85"/>
      <c r="B140" s="211"/>
      <c r="C140" s="85"/>
      <c r="D140" s="85"/>
      <c r="E140" s="211"/>
      <c r="F140" s="85"/>
      <c r="G140" s="85"/>
      <c r="H140" s="85"/>
      <c r="I140" s="89"/>
      <c r="J140" s="89"/>
      <c r="K140" s="89"/>
      <c r="L140" s="89"/>
      <c r="M140" s="89"/>
      <c r="N140" s="89"/>
      <c r="O140" s="89"/>
      <c r="P140" s="89"/>
      <c r="Q140" s="89"/>
      <c r="R140" s="89"/>
      <c r="S140" s="89"/>
      <c r="T140" s="89"/>
      <c r="U140" s="89"/>
      <c r="V140" s="89"/>
      <c r="W140" s="89"/>
      <c r="X140" s="89"/>
      <c r="Y140" s="89"/>
      <c r="Z140" s="89"/>
      <c r="AA140" s="89"/>
    </row>
    <row r="141" ht="15.75" customHeight="1">
      <c r="A141" s="85"/>
      <c r="B141" s="211"/>
      <c r="C141" s="85"/>
      <c r="D141" s="85"/>
      <c r="E141" s="211"/>
      <c r="F141" s="85"/>
      <c r="G141" s="85"/>
      <c r="H141" s="85"/>
      <c r="I141" s="89"/>
      <c r="J141" s="89"/>
      <c r="K141" s="89"/>
      <c r="L141" s="89"/>
      <c r="M141" s="89"/>
      <c r="N141" s="89"/>
      <c r="O141" s="89"/>
      <c r="P141" s="89"/>
      <c r="Q141" s="89"/>
      <c r="R141" s="89"/>
      <c r="S141" s="89"/>
      <c r="T141" s="89"/>
      <c r="U141" s="89"/>
      <c r="V141" s="89"/>
      <c r="W141" s="89"/>
      <c r="X141" s="89"/>
      <c r="Y141" s="89"/>
      <c r="Z141" s="89"/>
      <c r="AA141" s="89"/>
    </row>
    <row r="142" ht="15.75" customHeight="1">
      <c r="A142" s="85"/>
      <c r="B142" s="211"/>
      <c r="C142" s="85"/>
      <c r="D142" s="85"/>
      <c r="E142" s="211"/>
      <c r="F142" s="85"/>
      <c r="G142" s="85"/>
      <c r="H142" s="85"/>
      <c r="I142" s="89"/>
      <c r="J142" s="89"/>
      <c r="K142" s="89"/>
      <c r="L142" s="89"/>
      <c r="M142" s="89"/>
      <c r="N142" s="89"/>
      <c r="O142" s="89"/>
      <c r="P142" s="89"/>
      <c r="Q142" s="89"/>
      <c r="R142" s="89"/>
      <c r="S142" s="89"/>
      <c r="T142" s="89"/>
      <c r="U142" s="89"/>
      <c r="V142" s="89"/>
      <c r="W142" s="89"/>
      <c r="X142" s="89"/>
      <c r="Y142" s="89"/>
      <c r="Z142" s="89"/>
      <c r="AA142" s="89"/>
    </row>
    <row r="143" ht="15.75" customHeight="1">
      <c r="A143" s="85"/>
      <c r="B143" s="211"/>
      <c r="C143" s="85"/>
      <c r="D143" s="85"/>
      <c r="E143" s="211"/>
      <c r="F143" s="85"/>
      <c r="G143" s="85"/>
      <c r="H143" s="85"/>
      <c r="I143" s="89"/>
      <c r="J143" s="89"/>
      <c r="K143" s="89"/>
      <c r="L143" s="89"/>
      <c r="M143" s="89"/>
      <c r="N143" s="89"/>
      <c r="O143" s="89"/>
      <c r="P143" s="89"/>
      <c r="Q143" s="89"/>
      <c r="R143" s="89"/>
      <c r="S143" s="89"/>
      <c r="T143" s="89"/>
      <c r="U143" s="89"/>
      <c r="V143" s="89"/>
      <c r="W143" s="89"/>
      <c r="X143" s="89"/>
      <c r="Y143" s="89"/>
      <c r="Z143" s="89"/>
      <c r="AA143" s="89"/>
    </row>
    <row r="144" ht="15.75" customHeight="1">
      <c r="A144" s="85"/>
      <c r="B144" s="211"/>
      <c r="C144" s="85"/>
      <c r="D144" s="85"/>
      <c r="E144" s="211"/>
      <c r="F144" s="85"/>
      <c r="G144" s="85"/>
      <c r="H144" s="85"/>
      <c r="I144" s="89"/>
      <c r="J144" s="89"/>
      <c r="K144" s="89"/>
      <c r="L144" s="89"/>
      <c r="M144" s="89"/>
      <c r="N144" s="89"/>
      <c r="O144" s="89"/>
      <c r="P144" s="89"/>
      <c r="Q144" s="89"/>
      <c r="R144" s="89"/>
      <c r="S144" s="89"/>
      <c r="T144" s="89"/>
      <c r="U144" s="89"/>
      <c r="V144" s="89"/>
      <c r="W144" s="89"/>
      <c r="X144" s="89"/>
      <c r="Y144" s="89"/>
      <c r="Z144" s="89"/>
      <c r="AA144" s="89"/>
    </row>
    <row r="145" ht="15.75" customHeight="1">
      <c r="A145" s="85"/>
      <c r="B145" s="211"/>
      <c r="C145" s="85"/>
      <c r="D145" s="85"/>
      <c r="E145" s="211"/>
      <c r="F145" s="85"/>
      <c r="G145" s="85"/>
      <c r="H145" s="85"/>
      <c r="I145" s="89"/>
      <c r="J145" s="89"/>
      <c r="K145" s="89"/>
      <c r="L145" s="89"/>
      <c r="M145" s="89"/>
      <c r="N145" s="89"/>
      <c r="O145" s="89"/>
      <c r="P145" s="89"/>
      <c r="Q145" s="89"/>
      <c r="R145" s="89"/>
      <c r="S145" s="89"/>
      <c r="T145" s="89"/>
      <c r="U145" s="89"/>
      <c r="V145" s="89"/>
      <c r="W145" s="89"/>
      <c r="X145" s="89"/>
      <c r="Y145" s="89"/>
      <c r="Z145" s="89"/>
      <c r="AA145" s="89"/>
    </row>
    <row r="146" ht="15.75" customHeight="1">
      <c r="A146" s="85"/>
      <c r="B146" s="211"/>
      <c r="C146" s="85"/>
      <c r="D146" s="85"/>
      <c r="E146" s="211"/>
      <c r="F146" s="85"/>
      <c r="G146" s="85"/>
      <c r="H146" s="85"/>
      <c r="I146" s="89"/>
      <c r="J146" s="89"/>
      <c r="K146" s="89"/>
      <c r="L146" s="89"/>
      <c r="M146" s="89"/>
      <c r="N146" s="89"/>
      <c r="O146" s="89"/>
      <c r="P146" s="89"/>
      <c r="Q146" s="89"/>
      <c r="R146" s="89"/>
      <c r="S146" s="89"/>
      <c r="T146" s="89"/>
      <c r="U146" s="89"/>
      <c r="V146" s="89"/>
      <c r="W146" s="89"/>
      <c r="X146" s="89"/>
      <c r="Y146" s="89"/>
      <c r="Z146" s="89"/>
      <c r="AA146" s="89"/>
    </row>
    <row r="147" ht="15.75" customHeight="1">
      <c r="A147" s="85"/>
      <c r="B147" s="211"/>
      <c r="C147" s="85"/>
      <c r="D147" s="85"/>
      <c r="E147" s="211"/>
      <c r="F147" s="85"/>
      <c r="G147" s="85"/>
      <c r="H147" s="85"/>
      <c r="I147" s="89"/>
      <c r="J147" s="89"/>
      <c r="K147" s="89"/>
      <c r="L147" s="89"/>
      <c r="M147" s="89"/>
      <c r="N147" s="89"/>
      <c r="O147" s="89"/>
      <c r="P147" s="89"/>
      <c r="Q147" s="89"/>
      <c r="R147" s="89"/>
      <c r="S147" s="89"/>
      <c r="T147" s="89"/>
      <c r="U147" s="89"/>
      <c r="V147" s="89"/>
      <c r="W147" s="89"/>
      <c r="X147" s="89"/>
      <c r="Y147" s="89"/>
      <c r="Z147" s="89"/>
      <c r="AA147" s="89"/>
    </row>
    <row r="148" ht="15.75" customHeight="1">
      <c r="A148" s="85"/>
      <c r="B148" s="211"/>
      <c r="C148" s="85"/>
      <c r="D148" s="85"/>
      <c r="E148" s="211"/>
      <c r="F148" s="85"/>
      <c r="G148" s="85"/>
      <c r="H148" s="85"/>
      <c r="I148" s="89"/>
      <c r="J148" s="89"/>
      <c r="K148" s="89"/>
      <c r="L148" s="89"/>
      <c r="M148" s="89"/>
      <c r="N148" s="89"/>
      <c r="O148" s="89"/>
      <c r="P148" s="89"/>
      <c r="Q148" s="89"/>
      <c r="R148" s="89"/>
      <c r="S148" s="89"/>
      <c r="T148" s="89"/>
      <c r="U148" s="89"/>
      <c r="V148" s="89"/>
      <c r="W148" s="89"/>
      <c r="X148" s="89"/>
      <c r="Y148" s="89"/>
      <c r="Z148" s="89"/>
      <c r="AA148" s="89"/>
    </row>
    <row r="149" ht="15.75" customHeight="1">
      <c r="A149" s="85"/>
      <c r="B149" s="211"/>
      <c r="C149" s="85"/>
      <c r="D149" s="85"/>
      <c r="E149" s="211"/>
      <c r="F149" s="85"/>
      <c r="G149" s="85"/>
      <c r="H149" s="85"/>
      <c r="I149" s="89"/>
      <c r="J149" s="89"/>
      <c r="K149" s="89"/>
      <c r="L149" s="89"/>
      <c r="M149" s="89"/>
      <c r="N149" s="89"/>
      <c r="O149" s="89"/>
      <c r="P149" s="89"/>
      <c r="Q149" s="89"/>
      <c r="R149" s="89"/>
      <c r="S149" s="89"/>
      <c r="T149" s="89"/>
      <c r="U149" s="89"/>
      <c r="V149" s="89"/>
      <c r="W149" s="89"/>
      <c r="X149" s="89"/>
      <c r="Y149" s="89"/>
      <c r="Z149" s="89"/>
      <c r="AA149" s="89"/>
    </row>
    <row r="150" ht="15.75" customHeight="1">
      <c r="A150" s="85"/>
      <c r="B150" s="211"/>
      <c r="C150" s="85"/>
      <c r="D150" s="85"/>
      <c r="E150" s="211"/>
      <c r="F150" s="85"/>
      <c r="G150" s="85"/>
      <c r="H150" s="85"/>
      <c r="I150" s="89"/>
      <c r="J150" s="89"/>
      <c r="K150" s="89"/>
      <c r="L150" s="89"/>
      <c r="M150" s="89"/>
      <c r="N150" s="89"/>
      <c r="O150" s="89"/>
      <c r="P150" s="89"/>
      <c r="Q150" s="89"/>
      <c r="R150" s="89"/>
      <c r="S150" s="89"/>
      <c r="T150" s="89"/>
      <c r="U150" s="89"/>
      <c r="V150" s="89"/>
      <c r="W150" s="89"/>
      <c r="X150" s="89"/>
      <c r="Y150" s="89"/>
      <c r="Z150" s="89"/>
      <c r="AA150" s="89"/>
    </row>
    <row r="151" ht="15.75" customHeight="1">
      <c r="A151" s="85"/>
      <c r="B151" s="211"/>
      <c r="C151" s="85"/>
      <c r="D151" s="85"/>
      <c r="E151" s="211"/>
      <c r="F151" s="85"/>
      <c r="G151" s="85"/>
      <c r="H151" s="85"/>
      <c r="I151" s="89"/>
      <c r="J151" s="89"/>
      <c r="K151" s="89"/>
      <c r="L151" s="89"/>
      <c r="M151" s="89"/>
      <c r="N151" s="89"/>
      <c r="O151" s="89"/>
      <c r="P151" s="89"/>
      <c r="Q151" s="89"/>
      <c r="R151" s="89"/>
      <c r="S151" s="89"/>
      <c r="T151" s="89"/>
      <c r="U151" s="89"/>
      <c r="V151" s="89"/>
      <c r="W151" s="89"/>
      <c r="X151" s="89"/>
      <c r="Y151" s="89"/>
      <c r="Z151" s="89"/>
      <c r="AA151" s="89"/>
    </row>
    <row r="152" ht="15.75" customHeight="1">
      <c r="A152" s="85"/>
      <c r="B152" s="211"/>
      <c r="C152" s="85"/>
      <c r="D152" s="85"/>
      <c r="E152" s="211"/>
      <c r="F152" s="85"/>
      <c r="G152" s="85"/>
      <c r="H152" s="85"/>
      <c r="I152" s="89"/>
      <c r="J152" s="89"/>
      <c r="K152" s="89"/>
      <c r="L152" s="89"/>
      <c r="M152" s="89"/>
      <c r="N152" s="89"/>
      <c r="O152" s="89"/>
      <c r="P152" s="89"/>
      <c r="Q152" s="89"/>
      <c r="R152" s="89"/>
      <c r="S152" s="89"/>
      <c r="T152" s="89"/>
      <c r="U152" s="89"/>
      <c r="V152" s="89"/>
      <c r="W152" s="89"/>
      <c r="X152" s="89"/>
      <c r="Y152" s="89"/>
      <c r="Z152" s="89"/>
      <c r="AA152" s="89"/>
    </row>
    <row r="153" ht="15.75" customHeight="1">
      <c r="A153" s="85"/>
      <c r="B153" s="211"/>
      <c r="C153" s="85"/>
      <c r="D153" s="85"/>
      <c r="E153" s="211"/>
      <c r="F153" s="85"/>
      <c r="G153" s="85"/>
      <c r="H153" s="85"/>
      <c r="I153" s="89"/>
      <c r="J153" s="89"/>
      <c r="K153" s="89"/>
      <c r="L153" s="89"/>
      <c r="M153" s="89"/>
      <c r="N153" s="89"/>
      <c r="O153" s="89"/>
      <c r="P153" s="89"/>
      <c r="Q153" s="89"/>
      <c r="R153" s="89"/>
      <c r="S153" s="89"/>
      <c r="T153" s="89"/>
      <c r="U153" s="89"/>
      <c r="V153" s="89"/>
      <c r="W153" s="89"/>
      <c r="X153" s="89"/>
      <c r="Y153" s="89"/>
      <c r="Z153" s="89"/>
      <c r="AA153" s="89"/>
    </row>
    <row r="154" ht="15.75" customHeight="1">
      <c r="A154" s="85"/>
      <c r="B154" s="211"/>
      <c r="C154" s="85"/>
      <c r="D154" s="85"/>
      <c r="E154" s="211"/>
      <c r="F154" s="85"/>
      <c r="G154" s="85"/>
      <c r="H154" s="85"/>
      <c r="I154" s="89"/>
      <c r="J154" s="89"/>
      <c r="K154" s="89"/>
      <c r="L154" s="89"/>
      <c r="M154" s="89"/>
      <c r="N154" s="89"/>
      <c r="O154" s="89"/>
      <c r="P154" s="89"/>
      <c r="Q154" s="89"/>
      <c r="R154" s="89"/>
      <c r="S154" s="89"/>
      <c r="T154" s="89"/>
      <c r="U154" s="89"/>
      <c r="V154" s="89"/>
      <c r="W154" s="89"/>
      <c r="X154" s="89"/>
      <c r="Y154" s="89"/>
      <c r="Z154" s="89"/>
      <c r="AA154" s="89"/>
    </row>
    <row r="155" ht="15.75" customHeight="1">
      <c r="A155" s="85"/>
      <c r="B155" s="211"/>
      <c r="C155" s="85"/>
      <c r="D155" s="85"/>
      <c r="E155" s="211"/>
      <c r="F155" s="85"/>
      <c r="G155" s="85"/>
      <c r="H155" s="85"/>
      <c r="I155" s="89"/>
      <c r="J155" s="89"/>
      <c r="K155" s="89"/>
      <c r="L155" s="89"/>
      <c r="M155" s="89"/>
      <c r="N155" s="89"/>
      <c r="O155" s="89"/>
      <c r="P155" s="89"/>
      <c r="Q155" s="89"/>
      <c r="R155" s="89"/>
      <c r="S155" s="89"/>
      <c r="T155" s="89"/>
      <c r="U155" s="89"/>
      <c r="V155" s="89"/>
      <c r="W155" s="89"/>
      <c r="X155" s="89"/>
      <c r="Y155" s="89"/>
      <c r="Z155" s="89"/>
      <c r="AA155" s="89"/>
    </row>
    <row r="156" ht="15.75" customHeight="1">
      <c r="A156" s="85"/>
      <c r="B156" s="211"/>
      <c r="C156" s="85"/>
      <c r="D156" s="85"/>
      <c r="E156" s="211"/>
      <c r="F156" s="85"/>
      <c r="G156" s="85"/>
      <c r="H156" s="85"/>
      <c r="I156" s="89"/>
      <c r="J156" s="89"/>
      <c r="K156" s="89"/>
      <c r="L156" s="89"/>
      <c r="M156" s="89"/>
      <c r="N156" s="89"/>
      <c r="O156" s="89"/>
      <c r="P156" s="89"/>
      <c r="Q156" s="89"/>
      <c r="R156" s="89"/>
      <c r="S156" s="89"/>
      <c r="T156" s="89"/>
      <c r="U156" s="89"/>
      <c r="V156" s="89"/>
      <c r="W156" s="89"/>
      <c r="X156" s="89"/>
      <c r="Y156" s="89"/>
      <c r="Z156" s="89"/>
      <c r="AA156" s="89"/>
    </row>
    <row r="157" ht="15.75" customHeight="1">
      <c r="A157" s="85"/>
      <c r="B157" s="211"/>
      <c r="C157" s="85"/>
      <c r="D157" s="85"/>
      <c r="E157" s="211"/>
      <c r="F157" s="85"/>
      <c r="G157" s="85"/>
      <c r="H157" s="85"/>
      <c r="I157" s="89"/>
      <c r="J157" s="89"/>
      <c r="K157" s="89"/>
      <c r="L157" s="89"/>
      <c r="M157" s="89"/>
      <c r="N157" s="89"/>
      <c r="O157" s="89"/>
      <c r="P157" s="89"/>
      <c r="Q157" s="89"/>
      <c r="R157" s="89"/>
      <c r="S157" s="89"/>
      <c r="T157" s="89"/>
      <c r="U157" s="89"/>
      <c r="V157" s="89"/>
      <c r="W157" s="89"/>
      <c r="X157" s="89"/>
      <c r="Y157" s="89"/>
      <c r="Z157" s="89"/>
      <c r="AA157" s="89"/>
    </row>
    <row r="158" ht="15.75" customHeight="1">
      <c r="A158" s="85"/>
      <c r="B158" s="211"/>
      <c r="C158" s="85"/>
      <c r="D158" s="85"/>
      <c r="E158" s="211"/>
      <c r="F158" s="85"/>
      <c r="G158" s="85"/>
      <c r="H158" s="85"/>
      <c r="I158" s="89"/>
      <c r="J158" s="89"/>
      <c r="K158" s="89"/>
      <c r="L158" s="89"/>
      <c r="M158" s="89"/>
      <c r="N158" s="89"/>
      <c r="O158" s="89"/>
      <c r="P158" s="89"/>
      <c r="Q158" s="89"/>
      <c r="R158" s="89"/>
      <c r="S158" s="89"/>
      <c r="T158" s="89"/>
      <c r="U158" s="89"/>
      <c r="V158" s="89"/>
      <c r="W158" s="89"/>
      <c r="X158" s="89"/>
      <c r="Y158" s="89"/>
      <c r="Z158" s="89"/>
      <c r="AA158" s="89"/>
    </row>
    <row r="159" ht="15.75" customHeight="1">
      <c r="A159" s="85"/>
      <c r="B159" s="211"/>
      <c r="C159" s="85"/>
      <c r="D159" s="85"/>
      <c r="E159" s="211"/>
      <c r="F159" s="85"/>
      <c r="G159" s="85"/>
      <c r="H159" s="85"/>
      <c r="I159" s="89"/>
      <c r="J159" s="89"/>
      <c r="K159" s="89"/>
      <c r="L159" s="89"/>
      <c r="M159" s="89"/>
      <c r="N159" s="89"/>
      <c r="O159" s="89"/>
      <c r="P159" s="89"/>
      <c r="Q159" s="89"/>
      <c r="R159" s="89"/>
      <c r="S159" s="89"/>
      <c r="T159" s="89"/>
      <c r="U159" s="89"/>
      <c r="V159" s="89"/>
      <c r="W159" s="89"/>
      <c r="X159" s="89"/>
      <c r="Y159" s="89"/>
      <c r="Z159" s="89"/>
      <c r="AA159" s="89"/>
    </row>
    <row r="160" ht="15.75" customHeight="1">
      <c r="A160" s="85"/>
      <c r="B160" s="211"/>
      <c r="C160" s="85"/>
      <c r="D160" s="85"/>
      <c r="E160" s="211"/>
      <c r="F160" s="85"/>
      <c r="G160" s="85"/>
      <c r="H160" s="85"/>
      <c r="I160" s="89"/>
      <c r="J160" s="89"/>
      <c r="K160" s="89"/>
      <c r="L160" s="89"/>
      <c r="M160" s="89"/>
      <c r="N160" s="89"/>
      <c r="O160" s="89"/>
      <c r="P160" s="89"/>
      <c r="Q160" s="89"/>
      <c r="R160" s="89"/>
      <c r="S160" s="89"/>
      <c r="T160" s="89"/>
      <c r="U160" s="89"/>
      <c r="V160" s="89"/>
      <c r="W160" s="89"/>
      <c r="X160" s="89"/>
      <c r="Y160" s="89"/>
      <c r="Z160" s="89"/>
      <c r="AA160" s="89"/>
    </row>
    <row r="161" ht="15.75" customHeight="1">
      <c r="A161" s="85"/>
      <c r="B161" s="211"/>
      <c r="C161" s="85"/>
      <c r="D161" s="85"/>
      <c r="E161" s="211"/>
      <c r="F161" s="85"/>
      <c r="G161" s="85"/>
      <c r="H161" s="85"/>
      <c r="I161" s="89"/>
      <c r="J161" s="89"/>
      <c r="K161" s="89"/>
      <c r="L161" s="89"/>
      <c r="M161" s="89"/>
      <c r="N161" s="89"/>
      <c r="O161" s="89"/>
      <c r="P161" s="89"/>
      <c r="Q161" s="89"/>
      <c r="R161" s="89"/>
      <c r="S161" s="89"/>
      <c r="T161" s="89"/>
      <c r="U161" s="89"/>
      <c r="V161" s="89"/>
      <c r="W161" s="89"/>
      <c r="X161" s="89"/>
      <c r="Y161" s="89"/>
      <c r="Z161" s="89"/>
      <c r="AA161" s="89"/>
    </row>
    <row r="162" ht="15.75" customHeight="1">
      <c r="A162" s="85"/>
      <c r="B162" s="211"/>
      <c r="C162" s="85"/>
      <c r="D162" s="85"/>
      <c r="E162" s="211"/>
      <c r="F162" s="85"/>
      <c r="G162" s="85"/>
      <c r="H162" s="85"/>
      <c r="I162" s="89"/>
      <c r="J162" s="89"/>
      <c r="K162" s="89"/>
      <c r="L162" s="89"/>
      <c r="M162" s="89"/>
      <c r="N162" s="89"/>
      <c r="O162" s="89"/>
      <c r="P162" s="89"/>
      <c r="Q162" s="89"/>
      <c r="R162" s="89"/>
      <c r="S162" s="89"/>
      <c r="T162" s="89"/>
      <c r="U162" s="89"/>
      <c r="V162" s="89"/>
      <c r="W162" s="89"/>
      <c r="X162" s="89"/>
      <c r="Y162" s="89"/>
      <c r="Z162" s="89"/>
      <c r="AA162" s="89"/>
    </row>
    <row r="163" ht="15.75" customHeight="1">
      <c r="A163" s="85"/>
      <c r="B163" s="211"/>
      <c r="C163" s="85"/>
      <c r="D163" s="85"/>
      <c r="E163" s="211"/>
      <c r="F163" s="85"/>
      <c r="G163" s="85"/>
      <c r="H163" s="85"/>
      <c r="I163" s="89"/>
      <c r="J163" s="89"/>
      <c r="K163" s="89"/>
      <c r="L163" s="89"/>
      <c r="M163" s="89"/>
      <c r="N163" s="89"/>
      <c r="O163" s="89"/>
      <c r="P163" s="89"/>
      <c r="Q163" s="89"/>
      <c r="R163" s="89"/>
      <c r="S163" s="89"/>
      <c r="T163" s="89"/>
      <c r="U163" s="89"/>
      <c r="V163" s="89"/>
      <c r="W163" s="89"/>
      <c r="X163" s="89"/>
      <c r="Y163" s="89"/>
      <c r="Z163" s="89"/>
      <c r="AA163" s="89"/>
    </row>
    <row r="164" ht="15.75" customHeight="1">
      <c r="A164" s="85"/>
      <c r="B164" s="211"/>
      <c r="C164" s="85"/>
      <c r="D164" s="85"/>
      <c r="E164" s="211"/>
      <c r="F164" s="85"/>
      <c r="G164" s="85"/>
      <c r="H164" s="85"/>
      <c r="I164" s="89"/>
      <c r="J164" s="89"/>
      <c r="K164" s="89"/>
      <c r="L164" s="89"/>
      <c r="M164" s="89"/>
      <c r="N164" s="89"/>
      <c r="O164" s="89"/>
      <c r="P164" s="89"/>
      <c r="Q164" s="89"/>
      <c r="R164" s="89"/>
      <c r="S164" s="89"/>
      <c r="T164" s="89"/>
      <c r="U164" s="89"/>
      <c r="V164" s="89"/>
      <c r="W164" s="89"/>
      <c r="X164" s="89"/>
      <c r="Y164" s="89"/>
      <c r="Z164" s="89"/>
      <c r="AA164" s="89"/>
    </row>
    <row r="165" ht="15.75" customHeight="1">
      <c r="A165" s="85"/>
      <c r="B165" s="211"/>
      <c r="C165" s="85"/>
      <c r="D165" s="85"/>
      <c r="E165" s="211"/>
      <c r="F165" s="85"/>
      <c r="G165" s="85"/>
      <c r="H165" s="85"/>
      <c r="I165" s="89"/>
      <c r="J165" s="89"/>
      <c r="K165" s="89"/>
      <c r="L165" s="89"/>
      <c r="M165" s="89"/>
      <c r="N165" s="89"/>
      <c r="O165" s="89"/>
      <c r="P165" s="89"/>
      <c r="Q165" s="89"/>
      <c r="R165" s="89"/>
      <c r="S165" s="89"/>
      <c r="T165" s="89"/>
      <c r="U165" s="89"/>
      <c r="V165" s="89"/>
      <c r="W165" s="89"/>
      <c r="X165" s="89"/>
      <c r="Y165" s="89"/>
      <c r="Z165" s="89"/>
      <c r="AA165" s="89"/>
    </row>
    <row r="166" ht="15.75" customHeight="1">
      <c r="A166" s="85"/>
      <c r="B166" s="211"/>
      <c r="C166" s="85"/>
      <c r="D166" s="85"/>
      <c r="E166" s="211"/>
      <c r="F166" s="85"/>
      <c r="G166" s="85"/>
      <c r="H166" s="85"/>
      <c r="I166" s="89"/>
      <c r="J166" s="89"/>
      <c r="K166" s="89"/>
      <c r="L166" s="89"/>
      <c r="M166" s="89"/>
      <c r="N166" s="89"/>
      <c r="O166" s="89"/>
      <c r="P166" s="89"/>
      <c r="Q166" s="89"/>
      <c r="R166" s="89"/>
      <c r="S166" s="89"/>
      <c r="T166" s="89"/>
      <c r="U166" s="89"/>
      <c r="V166" s="89"/>
      <c r="W166" s="89"/>
      <c r="X166" s="89"/>
      <c r="Y166" s="89"/>
      <c r="Z166" s="89"/>
      <c r="AA166" s="89"/>
    </row>
    <row r="167" ht="15.75" customHeight="1">
      <c r="A167" s="85"/>
      <c r="B167" s="211"/>
      <c r="C167" s="85"/>
      <c r="D167" s="85"/>
      <c r="E167" s="211"/>
      <c r="F167" s="85"/>
      <c r="G167" s="85"/>
      <c r="H167" s="85"/>
      <c r="I167" s="89"/>
      <c r="J167" s="89"/>
      <c r="K167" s="89"/>
      <c r="L167" s="89"/>
      <c r="M167" s="89"/>
      <c r="N167" s="89"/>
      <c r="O167" s="89"/>
      <c r="P167" s="89"/>
      <c r="Q167" s="89"/>
      <c r="R167" s="89"/>
      <c r="S167" s="89"/>
      <c r="T167" s="89"/>
      <c r="U167" s="89"/>
      <c r="V167" s="89"/>
      <c r="W167" s="89"/>
      <c r="X167" s="89"/>
      <c r="Y167" s="89"/>
      <c r="Z167" s="89"/>
      <c r="AA167" s="89"/>
    </row>
    <row r="168" ht="15.75" customHeight="1">
      <c r="A168" s="85"/>
      <c r="B168" s="211"/>
      <c r="C168" s="85"/>
      <c r="D168" s="85"/>
      <c r="E168" s="211"/>
      <c r="F168" s="85"/>
      <c r="G168" s="85"/>
      <c r="H168" s="85"/>
      <c r="I168" s="89"/>
      <c r="J168" s="89"/>
      <c r="K168" s="89"/>
      <c r="L168" s="89"/>
      <c r="M168" s="89"/>
      <c r="N168" s="89"/>
      <c r="O168" s="89"/>
      <c r="P168" s="89"/>
      <c r="Q168" s="89"/>
      <c r="R168" s="89"/>
      <c r="S168" s="89"/>
      <c r="T168" s="89"/>
      <c r="U168" s="89"/>
      <c r="V168" s="89"/>
      <c r="W168" s="89"/>
      <c r="X168" s="89"/>
      <c r="Y168" s="89"/>
      <c r="Z168" s="89"/>
      <c r="AA168" s="89"/>
    </row>
    <row r="169" ht="15.75" customHeight="1">
      <c r="A169" s="85"/>
      <c r="B169" s="211"/>
      <c r="C169" s="85"/>
      <c r="D169" s="85"/>
      <c r="E169" s="211"/>
      <c r="F169" s="85"/>
      <c r="G169" s="85"/>
      <c r="H169" s="85"/>
      <c r="I169" s="89"/>
      <c r="J169" s="89"/>
      <c r="K169" s="89"/>
      <c r="L169" s="89"/>
      <c r="M169" s="89"/>
      <c r="N169" s="89"/>
      <c r="O169" s="89"/>
      <c r="P169" s="89"/>
      <c r="Q169" s="89"/>
      <c r="R169" s="89"/>
      <c r="S169" s="89"/>
      <c r="T169" s="89"/>
      <c r="U169" s="89"/>
      <c r="V169" s="89"/>
      <c r="W169" s="89"/>
      <c r="X169" s="89"/>
      <c r="Y169" s="89"/>
      <c r="Z169" s="89"/>
      <c r="AA169" s="89"/>
    </row>
    <row r="170" ht="15.75" customHeight="1">
      <c r="A170" s="85"/>
      <c r="B170" s="211"/>
      <c r="C170" s="85"/>
      <c r="D170" s="85"/>
      <c r="E170" s="211"/>
      <c r="F170" s="85"/>
      <c r="G170" s="85"/>
      <c r="H170" s="85"/>
      <c r="I170" s="89"/>
      <c r="J170" s="89"/>
      <c r="K170" s="89"/>
      <c r="L170" s="89"/>
      <c r="M170" s="89"/>
      <c r="N170" s="89"/>
      <c r="O170" s="89"/>
      <c r="P170" s="89"/>
      <c r="Q170" s="89"/>
      <c r="R170" s="89"/>
      <c r="S170" s="89"/>
      <c r="T170" s="89"/>
      <c r="U170" s="89"/>
      <c r="V170" s="89"/>
      <c r="W170" s="89"/>
      <c r="X170" s="89"/>
      <c r="Y170" s="89"/>
      <c r="Z170" s="89"/>
      <c r="AA170" s="89"/>
    </row>
    <row r="171" ht="15.75" customHeight="1">
      <c r="A171" s="85"/>
      <c r="B171" s="211"/>
      <c r="C171" s="85"/>
      <c r="D171" s="85"/>
      <c r="E171" s="211"/>
      <c r="F171" s="85"/>
      <c r="G171" s="85"/>
      <c r="H171" s="85"/>
      <c r="I171" s="89"/>
      <c r="J171" s="89"/>
      <c r="K171" s="89"/>
      <c r="L171" s="89"/>
      <c r="M171" s="89"/>
      <c r="N171" s="89"/>
      <c r="O171" s="89"/>
      <c r="P171" s="89"/>
      <c r="Q171" s="89"/>
      <c r="R171" s="89"/>
      <c r="S171" s="89"/>
      <c r="T171" s="89"/>
      <c r="U171" s="89"/>
      <c r="V171" s="89"/>
      <c r="W171" s="89"/>
      <c r="X171" s="89"/>
      <c r="Y171" s="89"/>
      <c r="Z171" s="89"/>
      <c r="AA171" s="89"/>
    </row>
    <row r="172" ht="15.75" customHeight="1">
      <c r="A172" s="85"/>
      <c r="B172" s="211"/>
      <c r="C172" s="85"/>
      <c r="D172" s="85"/>
      <c r="E172" s="211"/>
      <c r="F172" s="85"/>
      <c r="G172" s="85"/>
      <c r="H172" s="85"/>
      <c r="I172" s="89"/>
      <c r="J172" s="89"/>
      <c r="K172" s="89"/>
      <c r="L172" s="89"/>
      <c r="M172" s="89"/>
      <c r="N172" s="89"/>
      <c r="O172" s="89"/>
      <c r="P172" s="89"/>
      <c r="Q172" s="89"/>
      <c r="R172" s="89"/>
      <c r="S172" s="89"/>
      <c r="T172" s="89"/>
      <c r="U172" s="89"/>
      <c r="V172" s="89"/>
      <c r="W172" s="89"/>
      <c r="X172" s="89"/>
      <c r="Y172" s="89"/>
      <c r="Z172" s="89"/>
      <c r="AA172" s="89"/>
    </row>
    <row r="173" ht="15.75" customHeight="1">
      <c r="A173" s="85"/>
      <c r="B173" s="211"/>
      <c r="C173" s="85"/>
      <c r="D173" s="85"/>
      <c r="E173" s="211"/>
      <c r="F173" s="85"/>
      <c r="G173" s="85"/>
      <c r="H173" s="85"/>
      <c r="I173" s="89"/>
      <c r="J173" s="89"/>
      <c r="K173" s="89"/>
      <c r="L173" s="89"/>
      <c r="M173" s="89"/>
      <c r="N173" s="89"/>
      <c r="O173" s="89"/>
      <c r="P173" s="89"/>
      <c r="Q173" s="89"/>
      <c r="R173" s="89"/>
      <c r="S173" s="89"/>
      <c r="T173" s="89"/>
      <c r="U173" s="89"/>
      <c r="V173" s="89"/>
      <c r="W173" s="89"/>
      <c r="X173" s="89"/>
      <c r="Y173" s="89"/>
      <c r="Z173" s="89"/>
      <c r="AA173" s="89"/>
    </row>
    <row r="174" ht="15.75" customHeight="1">
      <c r="A174" s="85"/>
      <c r="B174" s="211"/>
      <c r="C174" s="85"/>
      <c r="D174" s="85"/>
      <c r="E174" s="211"/>
      <c r="F174" s="85"/>
      <c r="G174" s="85"/>
      <c r="H174" s="85"/>
      <c r="I174" s="89"/>
      <c r="J174" s="89"/>
      <c r="K174" s="89"/>
      <c r="L174" s="89"/>
      <c r="M174" s="89"/>
      <c r="N174" s="89"/>
      <c r="O174" s="89"/>
      <c r="P174" s="89"/>
      <c r="Q174" s="89"/>
      <c r="R174" s="89"/>
      <c r="S174" s="89"/>
      <c r="T174" s="89"/>
      <c r="U174" s="89"/>
      <c r="V174" s="89"/>
      <c r="W174" s="89"/>
      <c r="X174" s="89"/>
      <c r="Y174" s="89"/>
      <c r="Z174" s="89"/>
      <c r="AA174" s="89"/>
    </row>
    <row r="175" ht="15.75" customHeight="1">
      <c r="A175" s="85"/>
      <c r="B175" s="211"/>
      <c r="C175" s="85"/>
      <c r="D175" s="85"/>
      <c r="E175" s="211"/>
      <c r="F175" s="85"/>
      <c r="G175" s="85"/>
      <c r="H175" s="85"/>
      <c r="I175" s="89"/>
      <c r="J175" s="89"/>
      <c r="K175" s="89"/>
      <c r="L175" s="89"/>
      <c r="M175" s="89"/>
      <c r="N175" s="89"/>
      <c r="O175" s="89"/>
      <c r="P175" s="89"/>
      <c r="Q175" s="89"/>
      <c r="R175" s="89"/>
      <c r="S175" s="89"/>
      <c r="T175" s="89"/>
      <c r="U175" s="89"/>
      <c r="V175" s="89"/>
      <c r="W175" s="89"/>
      <c r="X175" s="89"/>
      <c r="Y175" s="89"/>
      <c r="Z175" s="89"/>
      <c r="AA175" s="89"/>
    </row>
    <row r="176" ht="15.75" customHeight="1">
      <c r="A176" s="85"/>
      <c r="B176" s="211"/>
      <c r="C176" s="85"/>
      <c r="D176" s="85"/>
      <c r="E176" s="211"/>
      <c r="F176" s="85"/>
      <c r="G176" s="85"/>
      <c r="H176" s="85"/>
      <c r="I176" s="89"/>
      <c r="J176" s="89"/>
      <c r="K176" s="89"/>
      <c r="L176" s="89"/>
      <c r="M176" s="89"/>
      <c r="N176" s="89"/>
      <c r="O176" s="89"/>
      <c r="P176" s="89"/>
      <c r="Q176" s="89"/>
      <c r="R176" s="89"/>
      <c r="S176" s="89"/>
      <c r="T176" s="89"/>
      <c r="U176" s="89"/>
      <c r="V176" s="89"/>
      <c r="W176" s="89"/>
      <c r="X176" s="89"/>
      <c r="Y176" s="89"/>
      <c r="Z176" s="89"/>
      <c r="AA176" s="89"/>
    </row>
    <row r="177" ht="15.75" customHeight="1">
      <c r="A177" s="85"/>
      <c r="B177" s="211"/>
      <c r="C177" s="85"/>
      <c r="D177" s="85"/>
      <c r="E177" s="211"/>
      <c r="F177" s="85"/>
      <c r="G177" s="85"/>
      <c r="H177" s="85"/>
      <c r="I177" s="89"/>
      <c r="J177" s="89"/>
      <c r="K177" s="89"/>
      <c r="L177" s="89"/>
      <c r="M177" s="89"/>
      <c r="N177" s="89"/>
      <c r="O177" s="89"/>
      <c r="P177" s="89"/>
      <c r="Q177" s="89"/>
      <c r="R177" s="89"/>
      <c r="S177" s="89"/>
      <c r="T177" s="89"/>
      <c r="U177" s="89"/>
      <c r="V177" s="89"/>
      <c r="W177" s="89"/>
      <c r="X177" s="89"/>
      <c r="Y177" s="89"/>
      <c r="Z177" s="89"/>
      <c r="AA177" s="89"/>
    </row>
    <row r="178" ht="15.75" customHeight="1">
      <c r="A178" s="85"/>
      <c r="B178" s="211"/>
      <c r="C178" s="85"/>
      <c r="D178" s="85"/>
      <c r="E178" s="211"/>
      <c r="F178" s="85"/>
      <c r="G178" s="85"/>
      <c r="H178" s="85"/>
      <c r="I178" s="89"/>
      <c r="J178" s="89"/>
      <c r="K178" s="89"/>
      <c r="L178" s="89"/>
      <c r="M178" s="89"/>
      <c r="N178" s="89"/>
      <c r="O178" s="89"/>
      <c r="P178" s="89"/>
      <c r="Q178" s="89"/>
      <c r="R178" s="89"/>
      <c r="S178" s="89"/>
      <c r="T178" s="89"/>
      <c r="U178" s="89"/>
      <c r="V178" s="89"/>
      <c r="W178" s="89"/>
      <c r="X178" s="89"/>
      <c r="Y178" s="89"/>
      <c r="Z178" s="89"/>
      <c r="AA178" s="89"/>
    </row>
    <row r="179" ht="15.75" customHeight="1">
      <c r="A179" s="85"/>
      <c r="B179" s="211"/>
      <c r="C179" s="85"/>
      <c r="D179" s="85"/>
      <c r="E179" s="211"/>
      <c r="F179" s="85"/>
      <c r="G179" s="85"/>
      <c r="H179" s="85"/>
      <c r="I179" s="89"/>
      <c r="J179" s="89"/>
      <c r="K179" s="89"/>
      <c r="L179" s="89"/>
      <c r="M179" s="89"/>
      <c r="N179" s="89"/>
      <c r="O179" s="89"/>
      <c r="P179" s="89"/>
      <c r="Q179" s="89"/>
      <c r="R179" s="89"/>
      <c r="S179" s="89"/>
      <c r="T179" s="89"/>
      <c r="U179" s="89"/>
      <c r="V179" s="89"/>
      <c r="W179" s="89"/>
      <c r="X179" s="89"/>
      <c r="Y179" s="89"/>
      <c r="Z179" s="89"/>
      <c r="AA179" s="89"/>
    </row>
    <row r="180" ht="15.75" customHeight="1">
      <c r="A180" s="85"/>
      <c r="B180" s="211"/>
      <c r="C180" s="85"/>
      <c r="D180" s="85"/>
      <c r="E180" s="211"/>
      <c r="F180" s="85"/>
      <c r="G180" s="85"/>
      <c r="H180" s="85"/>
      <c r="I180" s="89"/>
      <c r="J180" s="89"/>
      <c r="K180" s="89"/>
      <c r="L180" s="89"/>
      <c r="M180" s="89"/>
      <c r="N180" s="89"/>
      <c r="O180" s="89"/>
      <c r="P180" s="89"/>
      <c r="Q180" s="89"/>
      <c r="R180" s="89"/>
      <c r="S180" s="89"/>
      <c r="T180" s="89"/>
      <c r="U180" s="89"/>
      <c r="V180" s="89"/>
      <c r="W180" s="89"/>
      <c r="X180" s="89"/>
      <c r="Y180" s="89"/>
      <c r="Z180" s="89"/>
      <c r="AA180" s="89"/>
    </row>
    <row r="181" ht="15.75" customHeight="1">
      <c r="A181" s="85"/>
      <c r="B181" s="211"/>
      <c r="C181" s="85"/>
      <c r="D181" s="85"/>
      <c r="E181" s="211"/>
      <c r="F181" s="85"/>
      <c r="G181" s="85"/>
      <c r="H181" s="85"/>
      <c r="I181" s="89"/>
      <c r="J181" s="89"/>
      <c r="K181" s="89"/>
      <c r="L181" s="89"/>
      <c r="M181" s="89"/>
      <c r="N181" s="89"/>
      <c r="O181" s="89"/>
      <c r="P181" s="89"/>
      <c r="Q181" s="89"/>
      <c r="R181" s="89"/>
      <c r="S181" s="89"/>
      <c r="T181" s="89"/>
      <c r="U181" s="89"/>
      <c r="V181" s="89"/>
      <c r="W181" s="89"/>
      <c r="X181" s="89"/>
      <c r="Y181" s="89"/>
      <c r="Z181" s="89"/>
      <c r="AA181" s="89"/>
    </row>
    <row r="182" ht="15.75" customHeight="1">
      <c r="A182" s="85"/>
      <c r="B182" s="211"/>
      <c r="C182" s="85"/>
      <c r="D182" s="85"/>
      <c r="E182" s="211"/>
      <c r="F182" s="85"/>
      <c r="G182" s="85"/>
      <c r="H182" s="85"/>
      <c r="I182" s="89"/>
      <c r="J182" s="89"/>
      <c r="K182" s="89"/>
      <c r="L182" s="89"/>
      <c r="M182" s="89"/>
      <c r="N182" s="89"/>
      <c r="O182" s="89"/>
      <c r="P182" s="89"/>
      <c r="Q182" s="89"/>
      <c r="R182" s="89"/>
      <c r="S182" s="89"/>
      <c r="T182" s="89"/>
      <c r="U182" s="89"/>
      <c r="V182" s="89"/>
      <c r="W182" s="89"/>
      <c r="X182" s="89"/>
      <c r="Y182" s="89"/>
      <c r="Z182" s="89"/>
      <c r="AA182" s="89"/>
    </row>
    <row r="183" ht="15.75" customHeight="1">
      <c r="A183" s="85"/>
      <c r="B183" s="211"/>
      <c r="C183" s="85"/>
      <c r="D183" s="85"/>
      <c r="E183" s="211"/>
      <c r="F183" s="85"/>
      <c r="G183" s="85"/>
      <c r="H183" s="85"/>
      <c r="I183" s="89"/>
      <c r="J183" s="89"/>
      <c r="K183" s="89"/>
      <c r="L183" s="89"/>
      <c r="M183" s="89"/>
      <c r="N183" s="89"/>
      <c r="O183" s="89"/>
      <c r="P183" s="89"/>
      <c r="Q183" s="89"/>
      <c r="R183" s="89"/>
      <c r="S183" s="89"/>
      <c r="T183" s="89"/>
      <c r="U183" s="89"/>
      <c r="V183" s="89"/>
      <c r="W183" s="89"/>
      <c r="X183" s="89"/>
      <c r="Y183" s="89"/>
      <c r="Z183" s="89"/>
      <c r="AA183" s="89"/>
    </row>
    <row r="184" ht="15.75" customHeight="1">
      <c r="A184" s="85"/>
      <c r="B184" s="211"/>
      <c r="C184" s="85"/>
      <c r="D184" s="85"/>
      <c r="E184" s="211"/>
      <c r="F184" s="85"/>
      <c r="G184" s="85"/>
      <c r="H184" s="85"/>
      <c r="I184" s="89"/>
      <c r="J184" s="89"/>
      <c r="K184" s="89"/>
      <c r="L184" s="89"/>
      <c r="M184" s="89"/>
      <c r="N184" s="89"/>
      <c r="O184" s="89"/>
      <c r="P184" s="89"/>
      <c r="Q184" s="89"/>
      <c r="R184" s="89"/>
      <c r="S184" s="89"/>
      <c r="T184" s="89"/>
      <c r="U184" s="89"/>
      <c r="V184" s="89"/>
      <c r="W184" s="89"/>
      <c r="X184" s="89"/>
      <c r="Y184" s="89"/>
      <c r="Z184" s="89"/>
      <c r="AA184" s="89"/>
    </row>
    <row r="185" ht="15.75" customHeight="1">
      <c r="A185" s="85"/>
      <c r="B185" s="211"/>
      <c r="C185" s="85"/>
      <c r="D185" s="85"/>
      <c r="E185" s="211"/>
      <c r="F185" s="85"/>
      <c r="G185" s="85"/>
      <c r="H185" s="85"/>
      <c r="I185" s="89"/>
      <c r="J185" s="89"/>
      <c r="K185" s="89"/>
      <c r="L185" s="89"/>
      <c r="M185" s="89"/>
      <c r="N185" s="89"/>
      <c r="O185" s="89"/>
      <c r="P185" s="89"/>
      <c r="Q185" s="89"/>
      <c r="R185" s="89"/>
      <c r="S185" s="89"/>
      <c r="T185" s="89"/>
      <c r="U185" s="89"/>
      <c r="V185" s="89"/>
      <c r="W185" s="89"/>
      <c r="X185" s="89"/>
      <c r="Y185" s="89"/>
      <c r="Z185" s="89"/>
      <c r="AA185" s="89"/>
    </row>
    <row r="186" ht="15.75" customHeight="1">
      <c r="A186" s="85"/>
      <c r="B186" s="211"/>
      <c r="C186" s="85"/>
      <c r="D186" s="85"/>
      <c r="E186" s="211"/>
      <c r="F186" s="85"/>
      <c r="G186" s="85"/>
      <c r="H186" s="85"/>
      <c r="I186" s="89"/>
      <c r="J186" s="89"/>
      <c r="K186" s="89"/>
      <c r="L186" s="89"/>
      <c r="M186" s="89"/>
      <c r="N186" s="89"/>
      <c r="O186" s="89"/>
      <c r="P186" s="89"/>
      <c r="Q186" s="89"/>
      <c r="R186" s="89"/>
      <c r="S186" s="89"/>
      <c r="T186" s="89"/>
      <c r="U186" s="89"/>
      <c r="V186" s="89"/>
      <c r="W186" s="89"/>
      <c r="X186" s="89"/>
      <c r="Y186" s="89"/>
      <c r="Z186" s="89"/>
      <c r="AA186" s="89"/>
    </row>
    <row r="187" ht="15.75" customHeight="1">
      <c r="A187" s="85"/>
      <c r="B187" s="211"/>
      <c r="C187" s="85"/>
      <c r="D187" s="85"/>
      <c r="E187" s="211"/>
      <c r="F187" s="85"/>
      <c r="G187" s="85"/>
      <c r="H187" s="85"/>
      <c r="I187" s="89"/>
      <c r="J187" s="89"/>
      <c r="K187" s="89"/>
      <c r="L187" s="89"/>
      <c r="M187" s="89"/>
      <c r="N187" s="89"/>
      <c r="O187" s="89"/>
      <c r="P187" s="89"/>
      <c r="Q187" s="89"/>
      <c r="R187" s="89"/>
      <c r="S187" s="89"/>
      <c r="T187" s="89"/>
      <c r="U187" s="89"/>
      <c r="V187" s="89"/>
      <c r="W187" s="89"/>
      <c r="X187" s="89"/>
      <c r="Y187" s="89"/>
      <c r="Z187" s="89"/>
      <c r="AA187" s="89"/>
    </row>
    <row r="188" ht="15.75" customHeight="1">
      <c r="A188" s="85"/>
      <c r="B188" s="211"/>
      <c r="C188" s="85"/>
      <c r="D188" s="85"/>
      <c r="E188" s="211"/>
      <c r="F188" s="85"/>
      <c r="G188" s="85"/>
      <c r="H188" s="85"/>
      <c r="I188" s="89"/>
      <c r="J188" s="89"/>
      <c r="K188" s="89"/>
      <c r="L188" s="89"/>
      <c r="M188" s="89"/>
      <c r="N188" s="89"/>
      <c r="O188" s="89"/>
      <c r="P188" s="89"/>
      <c r="Q188" s="89"/>
      <c r="R188" s="89"/>
      <c r="S188" s="89"/>
      <c r="T188" s="89"/>
      <c r="U188" s="89"/>
      <c r="V188" s="89"/>
      <c r="W188" s="89"/>
      <c r="X188" s="89"/>
      <c r="Y188" s="89"/>
      <c r="Z188" s="89"/>
      <c r="AA188" s="89"/>
    </row>
    <row r="189" ht="15.75" customHeight="1">
      <c r="A189" s="85"/>
      <c r="B189" s="211"/>
      <c r="C189" s="85"/>
      <c r="D189" s="85"/>
      <c r="E189" s="211"/>
      <c r="F189" s="85"/>
      <c r="G189" s="85"/>
      <c r="H189" s="85"/>
      <c r="I189" s="89"/>
      <c r="J189" s="89"/>
      <c r="K189" s="89"/>
      <c r="L189" s="89"/>
      <c r="M189" s="89"/>
      <c r="N189" s="89"/>
      <c r="O189" s="89"/>
      <c r="P189" s="89"/>
      <c r="Q189" s="89"/>
      <c r="R189" s="89"/>
      <c r="S189" s="89"/>
      <c r="T189" s="89"/>
      <c r="U189" s="89"/>
      <c r="V189" s="89"/>
      <c r="W189" s="89"/>
      <c r="X189" s="89"/>
      <c r="Y189" s="89"/>
      <c r="Z189" s="89"/>
      <c r="AA189" s="89"/>
    </row>
    <row r="190" ht="15.75" customHeight="1">
      <c r="A190" s="85"/>
      <c r="B190" s="211"/>
      <c r="C190" s="85"/>
      <c r="D190" s="85"/>
      <c r="E190" s="211"/>
      <c r="F190" s="85"/>
      <c r="G190" s="85"/>
      <c r="H190" s="85"/>
      <c r="I190" s="89"/>
      <c r="J190" s="89"/>
      <c r="K190" s="89"/>
      <c r="L190" s="89"/>
      <c r="M190" s="89"/>
      <c r="N190" s="89"/>
      <c r="O190" s="89"/>
      <c r="P190" s="89"/>
      <c r="Q190" s="89"/>
      <c r="R190" s="89"/>
      <c r="S190" s="89"/>
      <c r="T190" s="89"/>
      <c r="U190" s="89"/>
      <c r="V190" s="89"/>
      <c r="W190" s="89"/>
      <c r="X190" s="89"/>
      <c r="Y190" s="89"/>
      <c r="Z190" s="89"/>
      <c r="AA190" s="89"/>
    </row>
    <row r="191" ht="15.75" customHeight="1">
      <c r="A191" s="85"/>
      <c r="B191" s="211"/>
      <c r="C191" s="85"/>
      <c r="D191" s="85"/>
      <c r="E191" s="211"/>
      <c r="F191" s="85"/>
      <c r="G191" s="85"/>
      <c r="H191" s="85"/>
      <c r="I191" s="89"/>
      <c r="J191" s="89"/>
      <c r="K191" s="89"/>
      <c r="L191" s="89"/>
      <c r="M191" s="89"/>
      <c r="N191" s="89"/>
      <c r="O191" s="89"/>
      <c r="P191" s="89"/>
      <c r="Q191" s="89"/>
      <c r="R191" s="89"/>
      <c r="S191" s="89"/>
      <c r="T191" s="89"/>
      <c r="U191" s="89"/>
      <c r="V191" s="89"/>
      <c r="W191" s="89"/>
      <c r="X191" s="89"/>
      <c r="Y191" s="89"/>
      <c r="Z191" s="89"/>
      <c r="AA191" s="89"/>
    </row>
    <row r="192" ht="15.75" customHeight="1">
      <c r="A192" s="85"/>
      <c r="B192" s="211"/>
      <c r="C192" s="85"/>
      <c r="D192" s="85"/>
      <c r="E192" s="211"/>
      <c r="F192" s="85"/>
      <c r="G192" s="85"/>
      <c r="H192" s="85"/>
      <c r="I192" s="89"/>
      <c r="J192" s="89"/>
      <c r="K192" s="89"/>
      <c r="L192" s="89"/>
      <c r="M192" s="89"/>
      <c r="N192" s="89"/>
      <c r="O192" s="89"/>
      <c r="P192" s="89"/>
      <c r="Q192" s="89"/>
      <c r="R192" s="89"/>
      <c r="S192" s="89"/>
      <c r="T192" s="89"/>
      <c r="U192" s="89"/>
      <c r="V192" s="89"/>
      <c r="W192" s="89"/>
      <c r="X192" s="89"/>
      <c r="Y192" s="89"/>
      <c r="Z192" s="89"/>
      <c r="AA192" s="89"/>
    </row>
    <row r="193" ht="15.75" customHeight="1">
      <c r="A193" s="85"/>
      <c r="B193" s="211"/>
      <c r="C193" s="85"/>
      <c r="D193" s="85"/>
      <c r="E193" s="211"/>
      <c r="F193" s="85"/>
      <c r="G193" s="85"/>
      <c r="H193" s="85"/>
      <c r="I193" s="89"/>
      <c r="J193" s="89"/>
      <c r="K193" s="89"/>
      <c r="L193" s="89"/>
      <c r="M193" s="89"/>
      <c r="N193" s="89"/>
      <c r="O193" s="89"/>
      <c r="P193" s="89"/>
      <c r="Q193" s="89"/>
      <c r="R193" s="89"/>
      <c r="S193" s="89"/>
      <c r="T193" s="89"/>
      <c r="U193" s="89"/>
      <c r="V193" s="89"/>
      <c r="W193" s="89"/>
      <c r="X193" s="89"/>
      <c r="Y193" s="89"/>
      <c r="Z193" s="89"/>
      <c r="AA193" s="89"/>
    </row>
    <row r="194" ht="15.75" customHeight="1">
      <c r="A194" s="85"/>
      <c r="B194" s="211"/>
      <c r="C194" s="85"/>
      <c r="D194" s="85"/>
      <c r="E194" s="211"/>
      <c r="F194" s="85"/>
      <c r="G194" s="85"/>
      <c r="H194" s="85"/>
      <c r="I194" s="89"/>
      <c r="J194" s="89"/>
      <c r="K194" s="89"/>
      <c r="L194" s="89"/>
      <c r="M194" s="89"/>
      <c r="N194" s="89"/>
      <c r="O194" s="89"/>
      <c r="P194" s="89"/>
      <c r="Q194" s="89"/>
      <c r="R194" s="89"/>
      <c r="S194" s="89"/>
      <c r="T194" s="89"/>
      <c r="U194" s="89"/>
      <c r="V194" s="89"/>
      <c r="W194" s="89"/>
      <c r="X194" s="89"/>
      <c r="Y194" s="89"/>
      <c r="Z194" s="89"/>
      <c r="AA194" s="89"/>
    </row>
    <row r="195" ht="15.75" customHeight="1">
      <c r="A195" s="85"/>
      <c r="B195" s="211"/>
      <c r="C195" s="85"/>
      <c r="D195" s="85"/>
      <c r="E195" s="211"/>
      <c r="F195" s="85"/>
      <c r="G195" s="85"/>
      <c r="H195" s="85"/>
      <c r="I195" s="89"/>
      <c r="J195" s="89"/>
      <c r="K195" s="89"/>
      <c r="L195" s="89"/>
      <c r="M195" s="89"/>
      <c r="N195" s="89"/>
      <c r="O195" s="89"/>
      <c r="P195" s="89"/>
      <c r="Q195" s="89"/>
      <c r="R195" s="89"/>
      <c r="S195" s="89"/>
      <c r="T195" s="89"/>
      <c r="U195" s="89"/>
      <c r="V195" s="89"/>
      <c r="W195" s="89"/>
      <c r="X195" s="89"/>
      <c r="Y195" s="89"/>
      <c r="Z195" s="89"/>
      <c r="AA195" s="89"/>
    </row>
    <row r="196" ht="15.75" customHeight="1">
      <c r="A196" s="85"/>
      <c r="B196" s="211"/>
      <c r="C196" s="85"/>
      <c r="D196" s="85"/>
      <c r="E196" s="211"/>
      <c r="F196" s="85"/>
      <c r="G196" s="85"/>
      <c r="H196" s="85"/>
      <c r="I196" s="89"/>
      <c r="J196" s="89"/>
      <c r="K196" s="89"/>
      <c r="L196" s="89"/>
      <c r="M196" s="89"/>
      <c r="N196" s="89"/>
      <c r="O196" s="89"/>
      <c r="P196" s="89"/>
      <c r="Q196" s="89"/>
      <c r="R196" s="89"/>
      <c r="S196" s="89"/>
      <c r="T196" s="89"/>
      <c r="U196" s="89"/>
      <c r="V196" s="89"/>
      <c r="W196" s="89"/>
      <c r="X196" s="89"/>
      <c r="Y196" s="89"/>
      <c r="Z196" s="89"/>
      <c r="AA196" s="89"/>
    </row>
    <row r="197" ht="15.75" customHeight="1">
      <c r="A197" s="85"/>
      <c r="B197" s="211"/>
      <c r="C197" s="85"/>
      <c r="D197" s="85"/>
      <c r="E197" s="211"/>
      <c r="F197" s="85"/>
      <c r="G197" s="85"/>
      <c r="H197" s="85"/>
      <c r="I197" s="89"/>
      <c r="J197" s="89"/>
      <c r="K197" s="89"/>
      <c r="L197" s="89"/>
      <c r="M197" s="89"/>
      <c r="N197" s="89"/>
      <c r="O197" s="89"/>
      <c r="P197" s="89"/>
      <c r="Q197" s="89"/>
      <c r="R197" s="89"/>
      <c r="S197" s="89"/>
      <c r="T197" s="89"/>
      <c r="U197" s="89"/>
      <c r="V197" s="89"/>
      <c r="W197" s="89"/>
      <c r="X197" s="89"/>
      <c r="Y197" s="89"/>
      <c r="Z197" s="89"/>
      <c r="AA197" s="89"/>
    </row>
    <row r="198" ht="15.75" customHeight="1">
      <c r="A198" s="85"/>
      <c r="B198" s="211"/>
      <c r="C198" s="85"/>
      <c r="D198" s="85"/>
      <c r="E198" s="211"/>
      <c r="F198" s="85"/>
      <c r="G198" s="85"/>
      <c r="H198" s="85"/>
      <c r="I198" s="89"/>
      <c r="J198" s="89"/>
      <c r="K198" s="89"/>
      <c r="L198" s="89"/>
      <c r="M198" s="89"/>
      <c r="N198" s="89"/>
      <c r="O198" s="89"/>
      <c r="P198" s="89"/>
      <c r="Q198" s="89"/>
      <c r="R198" s="89"/>
      <c r="S198" s="89"/>
      <c r="T198" s="89"/>
      <c r="U198" s="89"/>
      <c r="V198" s="89"/>
      <c r="W198" s="89"/>
      <c r="X198" s="89"/>
      <c r="Y198" s="89"/>
      <c r="Z198" s="89"/>
      <c r="AA198" s="89"/>
    </row>
    <row r="199" ht="15.75" customHeight="1">
      <c r="A199" s="85"/>
      <c r="B199" s="211"/>
      <c r="C199" s="85"/>
      <c r="D199" s="85"/>
      <c r="E199" s="211"/>
      <c r="F199" s="85"/>
      <c r="G199" s="85"/>
      <c r="H199" s="85"/>
      <c r="I199" s="89"/>
      <c r="J199" s="89"/>
      <c r="K199" s="89"/>
      <c r="L199" s="89"/>
      <c r="M199" s="89"/>
      <c r="N199" s="89"/>
      <c r="O199" s="89"/>
      <c r="P199" s="89"/>
      <c r="Q199" s="89"/>
      <c r="R199" s="89"/>
      <c r="S199" s="89"/>
      <c r="T199" s="89"/>
      <c r="U199" s="89"/>
      <c r="V199" s="89"/>
      <c r="W199" s="89"/>
      <c r="X199" s="89"/>
      <c r="Y199" s="89"/>
      <c r="Z199" s="89"/>
      <c r="AA199" s="89"/>
    </row>
    <row r="200" ht="15.75" customHeight="1">
      <c r="A200" s="85"/>
      <c r="B200" s="211"/>
      <c r="C200" s="85"/>
      <c r="D200" s="85"/>
      <c r="E200" s="211"/>
      <c r="F200" s="85"/>
      <c r="G200" s="85"/>
      <c r="H200" s="85"/>
      <c r="I200" s="89"/>
      <c r="J200" s="89"/>
      <c r="K200" s="89"/>
      <c r="L200" s="89"/>
      <c r="M200" s="89"/>
      <c r="N200" s="89"/>
      <c r="O200" s="89"/>
      <c r="P200" s="89"/>
      <c r="Q200" s="89"/>
      <c r="R200" s="89"/>
      <c r="S200" s="89"/>
      <c r="T200" s="89"/>
      <c r="U200" s="89"/>
      <c r="V200" s="89"/>
      <c r="W200" s="89"/>
      <c r="X200" s="89"/>
      <c r="Y200" s="89"/>
      <c r="Z200" s="89"/>
      <c r="AA200" s="89"/>
    </row>
    <row r="201" ht="15.75" customHeight="1">
      <c r="A201" s="85"/>
      <c r="B201" s="211"/>
      <c r="C201" s="85"/>
      <c r="D201" s="85"/>
      <c r="E201" s="211"/>
      <c r="F201" s="85"/>
      <c r="G201" s="85"/>
      <c r="H201" s="85"/>
      <c r="I201" s="89"/>
      <c r="J201" s="89"/>
      <c r="K201" s="89"/>
      <c r="L201" s="89"/>
      <c r="M201" s="89"/>
      <c r="N201" s="89"/>
      <c r="O201" s="89"/>
      <c r="P201" s="89"/>
      <c r="Q201" s="89"/>
      <c r="R201" s="89"/>
      <c r="S201" s="89"/>
      <c r="T201" s="89"/>
      <c r="U201" s="89"/>
      <c r="V201" s="89"/>
      <c r="W201" s="89"/>
      <c r="X201" s="89"/>
      <c r="Y201" s="89"/>
      <c r="Z201" s="89"/>
      <c r="AA201" s="89"/>
    </row>
    <row r="202" ht="15.75" customHeight="1">
      <c r="A202" s="85"/>
      <c r="B202" s="211"/>
      <c r="C202" s="85"/>
      <c r="D202" s="85"/>
      <c r="E202" s="211"/>
      <c r="F202" s="85"/>
      <c r="G202" s="85"/>
      <c r="H202" s="85"/>
      <c r="I202" s="89"/>
      <c r="J202" s="89"/>
      <c r="K202" s="89"/>
      <c r="L202" s="89"/>
      <c r="M202" s="89"/>
      <c r="N202" s="89"/>
      <c r="O202" s="89"/>
      <c r="P202" s="89"/>
      <c r="Q202" s="89"/>
      <c r="R202" s="89"/>
      <c r="S202" s="89"/>
      <c r="T202" s="89"/>
      <c r="U202" s="89"/>
      <c r="V202" s="89"/>
      <c r="W202" s="89"/>
      <c r="X202" s="89"/>
      <c r="Y202" s="89"/>
      <c r="Z202" s="89"/>
      <c r="AA202" s="89"/>
    </row>
    <row r="203" ht="15.75" customHeight="1">
      <c r="A203" s="85"/>
      <c r="B203" s="211"/>
      <c r="C203" s="85"/>
      <c r="D203" s="85"/>
      <c r="E203" s="211"/>
      <c r="F203" s="85"/>
      <c r="G203" s="85"/>
      <c r="H203" s="85"/>
      <c r="I203" s="89"/>
      <c r="J203" s="89"/>
      <c r="K203" s="89"/>
      <c r="L203" s="89"/>
      <c r="M203" s="89"/>
      <c r="N203" s="89"/>
      <c r="O203" s="89"/>
      <c r="P203" s="89"/>
      <c r="Q203" s="89"/>
      <c r="R203" s="89"/>
      <c r="S203" s="89"/>
      <c r="T203" s="89"/>
      <c r="U203" s="89"/>
      <c r="V203" s="89"/>
      <c r="W203" s="89"/>
      <c r="X203" s="89"/>
      <c r="Y203" s="89"/>
      <c r="Z203" s="89"/>
      <c r="AA203" s="89"/>
    </row>
    <row r="204" ht="15.75" customHeight="1">
      <c r="A204" s="85"/>
      <c r="B204" s="211"/>
      <c r="C204" s="85"/>
      <c r="D204" s="85"/>
      <c r="E204" s="211"/>
      <c r="F204" s="85"/>
      <c r="G204" s="85"/>
      <c r="H204" s="85"/>
      <c r="I204" s="89"/>
      <c r="J204" s="89"/>
      <c r="K204" s="89"/>
      <c r="L204" s="89"/>
      <c r="M204" s="89"/>
      <c r="N204" s="89"/>
      <c r="O204" s="89"/>
      <c r="P204" s="89"/>
      <c r="Q204" s="89"/>
      <c r="R204" s="89"/>
      <c r="S204" s="89"/>
      <c r="T204" s="89"/>
      <c r="U204" s="89"/>
      <c r="V204" s="89"/>
      <c r="W204" s="89"/>
      <c r="X204" s="89"/>
      <c r="Y204" s="89"/>
      <c r="Z204" s="89"/>
      <c r="AA204" s="89"/>
    </row>
    <row r="205" ht="15.75" customHeight="1">
      <c r="A205" s="85"/>
      <c r="B205" s="211"/>
      <c r="C205" s="85"/>
      <c r="D205" s="85"/>
      <c r="E205" s="211"/>
      <c r="F205" s="85"/>
      <c r="G205" s="85"/>
      <c r="H205" s="85"/>
      <c r="I205" s="89"/>
      <c r="J205" s="89"/>
      <c r="K205" s="89"/>
      <c r="L205" s="89"/>
      <c r="M205" s="89"/>
      <c r="N205" s="89"/>
      <c r="O205" s="89"/>
      <c r="P205" s="89"/>
      <c r="Q205" s="89"/>
      <c r="R205" s="89"/>
      <c r="S205" s="89"/>
      <c r="T205" s="89"/>
      <c r="U205" s="89"/>
      <c r="V205" s="89"/>
      <c r="W205" s="89"/>
      <c r="X205" s="89"/>
      <c r="Y205" s="89"/>
      <c r="Z205" s="89"/>
      <c r="AA205" s="89"/>
    </row>
    <row r="206" ht="15.75" customHeight="1">
      <c r="A206" s="85"/>
      <c r="B206" s="211"/>
      <c r="C206" s="85"/>
      <c r="D206" s="85"/>
      <c r="E206" s="211"/>
      <c r="F206" s="85"/>
      <c r="G206" s="85"/>
      <c r="H206" s="85"/>
      <c r="I206" s="89"/>
      <c r="J206" s="89"/>
      <c r="K206" s="89"/>
      <c r="L206" s="89"/>
      <c r="M206" s="89"/>
      <c r="N206" s="89"/>
      <c r="O206" s="89"/>
      <c r="P206" s="89"/>
      <c r="Q206" s="89"/>
      <c r="R206" s="89"/>
      <c r="S206" s="89"/>
      <c r="T206" s="89"/>
      <c r="U206" s="89"/>
      <c r="V206" s="89"/>
      <c r="W206" s="89"/>
      <c r="X206" s="89"/>
      <c r="Y206" s="89"/>
      <c r="Z206" s="89"/>
      <c r="AA206" s="89"/>
    </row>
    <row r="207" ht="15.75" customHeight="1">
      <c r="A207" s="85"/>
      <c r="B207" s="211"/>
      <c r="C207" s="85"/>
      <c r="D207" s="85"/>
      <c r="E207" s="211"/>
      <c r="F207" s="85"/>
      <c r="G207" s="85"/>
      <c r="H207" s="85"/>
      <c r="I207" s="89"/>
      <c r="J207" s="89"/>
      <c r="K207" s="89"/>
      <c r="L207" s="89"/>
      <c r="M207" s="89"/>
      <c r="N207" s="89"/>
      <c r="O207" s="89"/>
      <c r="P207" s="89"/>
      <c r="Q207" s="89"/>
      <c r="R207" s="89"/>
      <c r="S207" s="89"/>
      <c r="T207" s="89"/>
      <c r="U207" s="89"/>
      <c r="V207" s="89"/>
      <c r="W207" s="89"/>
      <c r="X207" s="89"/>
      <c r="Y207" s="89"/>
      <c r="Z207" s="89"/>
      <c r="AA207" s="89"/>
    </row>
    <row r="208" ht="15.75" customHeight="1">
      <c r="A208" s="85"/>
      <c r="B208" s="211"/>
      <c r="C208" s="85"/>
      <c r="D208" s="85"/>
      <c r="E208" s="211"/>
      <c r="F208" s="85"/>
      <c r="G208" s="85"/>
      <c r="H208" s="85"/>
      <c r="I208" s="89"/>
      <c r="J208" s="89"/>
      <c r="K208" s="89"/>
      <c r="L208" s="89"/>
      <c r="M208" s="89"/>
      <c r="N208" s="89"/>
      <c r="O208" s="89"/>
      <c r="P208" s="89"/>
      <c r="Q208" s="89"/>
      <c r="R208" s="89"/>
      <c r="S208" s="89"/>
      <c r="T208" s="89"/>
      <c r="U208" s="89"/>
      <c r="V208" s="89"/>
      <c r="W208" s="89"/>
      <c r="X208" s="89"/>
      <c r="Y208" s="89"/>
      <c r="Z208" s="89"/>
      <c r="AA208" s="89"/>
    </row>
    <row r="209" ht="15.75" customHeight="1">
      <c r="A209" s="85"/>
      <c r="B209" s="211"/>
      <c r="C209" s="85"/>
      <c r="D209" s="85"/>
      <c r="E209" s="211"/>
      <c r="F209" s="85"/>
      <c r="G209" s="85"/>
      <c r="H209" s="85"/>
      <c r="I209" s="89"/>
      <c r="J209" s="89"/>
      <c r="K209" s="89"/>
      <c r="L209" s="89"/>
      <c r="M209" s="89"/>
      <c r="N209" s="89"/>
      <c r="O209" s="89"/>
      <c r="P209" s="89"/>
      <c r="Q209" s="89"/>
      <c r="R209" s="89"/>
      <c r="S209" s="89"/>
      <c r="T209" s="89"/>
      <c r="U209" s="89"/>
      <c r="V209" s="89"/>
      <c r="W209" s="89"/>
      <c r="X209" s="89"/>
      <c r="Y209" s="89"/>
      <c r="Z209" s="89"/>
      <c r="AA209" s="89"/>
    </row>
    <row r="210" ht="15.75" customHeight="1">
      <c r="A210" s="85"/>
      <c r="B210" s="211"/>
      <c r="C210" s="85"/>
      <c r="D210" s="85"/>
      <c r="E210" s="211"/>
      <c r="F210" s="85"/>
      <c r="G210" s="85"/>
      <c r="H210" s="85"/>
      <c r="I210" s="89"/>
      <c r="J210" s="89"/>
      <c r="K210" s="89"/>
      <c r="L210" s="89"/>
      <c r="M210" s="89"/>
      <c r="N210" s="89"/>
      <c r="O210" s="89"/>
      <c r="P210" s="89"/>
      <c r="Q210" s="89"/>
      <c r="R210" s="89"/>
      <c r="S210" s="89"/>
      <c r="T210" s="89"/>
      <c r="U210" s="89"/>
      <c r="V210" s="89"/>
      <c r="W210" s="89"/>
      <c r="X210" s="89"/>
      <c r="Y210" s="89"/>
      <c r="Z210" s="89"/>
      <c r="AA210" s="89"/>
    </row>
    <row r="211" ht="15.75" customHeight="1">
      <c r="A211" s="85"/>
      <c r="B211" s="211"/>
      <c r="C211" s="85"/>
      <c r="D211" s="85"/>
      <c r="E211" s="211"/>
      <c r="F211" s="85"/>
      <c r="G211" s="85"/>
      <c r="H211" s="85"/>
      <c r="I211" s="89"/>
      <c r="J211" s="89"/>
      <c r="K211" s="89"/>
      <c r="L211" s="89"/>
      <c r="M211" s="89"/>
      <c r="N211" s="89"/>
      <c r="O211" s="89"/>
      <c r="P211" s="89"/>
      <c r="Q211" s="89"/>
      <c r="R211" s="89"/>
      <c r="S211" s="89"/>
      <c r="T211" s="89"/>
      <c r="U211" s="89"/>
      <c r="V211" s="89"/>
      <c r="W211" s="89"/>
      <c r="X211" s="89"/>
      <c r="Y211" s="89"/>
      <c r="Z211" s="89"/>
      <c r="AA211" s="89"/>
    </row>
    <row r="212" ht="15.75" customHeight="1">
      <c r="A212" s="85"/>
      <c r="B212" s="211"/>
      <c r="C212" s="85"/>
      <c r="D212" s="85"/>
      <c r="E212" s="211"/>
      <c r="F212" s="85"/>
      <c r="G212" s="85"/>
      <c r="H212" s="85"/>
      <c r="I212" s="89"/>
      <c r="J212" s="89"/>
      <c r="K212" s="89"/>
      <c r="L212" s="89"/>
      <c r="M212" s="89"/>
      <c r="N212" s="89"/>
      <c r="O212" s="89"/>
      <c r="P212" s="89"/>
      <c r="Q212" s="89"/>
      <c r="R212" s="89"/>
      <c r="S212" s="89"/>
      <c r="T212" s="89"/>
      <c r="U212" s="89"/>
      <c r="V212" s="89"/>
      <c r="W212" s="89"/>
      <c r="X212" s="89"/>
      <c r="Y212" s="89"/>
      <c r="Z212" s="89"/>
      <c r="AA212" s="89"/>
    </row>
    <row r="213" ht="15.75" customHeight="1">
      <c r="A213" s="85"/>
      <c r="B213" s="211"/>
      <c r="C213" s="85"/>
      <c r="D213" s="85"/>
      <c r="E213" s="211"/>
      <c r="F213" s="85"/>
      <c r="G213" s="85"/>
      <c r="H213" s="85"/>
      <c r="I213" s="89"/>
      <c r="J213" s="89"/>
      <c r="K213" s="89"/>
      <c r="L213" s="89"/>
      <c r="M213" s="89"/>
      <c r="N213" s="89"/>
      <c r="O213" s="89"/>
      <c r="P213" s="89"/>
      <c r="Q213" s="89"/>
      <c r="R213" s="89"/>
      <c r="S213" s="89"/>
      <c r="T213" s="89"/>
      <c r="U213" s="89"/>
      <c r="V213" s="89"/>
      <c r="W213" s="89"/>
      <c r="X213" s="89"/>
      <c r="Y213" s="89"/>
      <c r="Z213" s="89"/>
      <c r="AA213" s="89"/>
    </row>
    <row r="214" ht="15.75" customHeight="1">
      <c r="A214" s="85"/>
      <c r="B214" s="211"/>
      <c r="C214" s="85"/>
      <c r="D214" s="85"/>
      <c r="E214" s="211"/>
      <c r="F214" s="85"/>
      <c r="G214" s="85"/>
      <c r="H214" s="85"/>
      <c r="I214" s="89"/>
      <c r="J214" s="89"/>
      <c r="K214" s="89"/>
      <c r="L214" s="89"/>
      <c r="M214" s="89"/>
      <c r="N214" s="89"/>
      <c r="O214" s="89"/>
      <c r="P214" s="89"/>
      <c r="Q214" s="89"/>
      <c r="R214" s="89"/>
      <c r="S214" s="89"/>
      <c r="T214" s="89"/>
      <c r="U214" s="89"/>
      <c r="V214" s="89"/>
      <c r="W214" s="89"/>
      <c r="X214" s="89"/>
      <c r="Y214" s="89"/>
      <c r="Z214" s="89"/>
      <c r="AA214" s="89"/>
    </row>
    <row r="215" ht="15.75" customHeight="1">
      <c r="A215" s="85"/>
      <c r="B215" s="211"/>
      <c r="C215" s="85"/>
      <c r="D215" s="85"/>
      <c r="E215" s="211"/>
      <c r="F215" s="85"/>
      <c r="G215" s="85"/>
      <c r="H215" s="85"/>
      <c r="I215" s="89"/>
      <c r="J215" s="89"/>
      <c r="K215" s="89"/>
      <c r="L215" s="89"/>
      <c r="M215" s="89"/>
      <c r="N215" s="89"/>
      <c r="O215" s="89"/>
      <c r="P215" s="89"/>
      <c r="Q215" s="89"/>
      <c r="R215" s="89"/>
      <c r="S215" s="89"/>
      <c r="T215" s="89"/>
      <c r="U215" s="89"/>
      <c r="V215" s="89"/>
      <c r="W215" s="89"/>
      <c r="X215" s="89"/>
      <c r="Y215" s="89"/>
      <c r="Z215" s="89"/>
      <c r="AA215" s="89"/>
    </row>
    <row r="216" ht="15.75" customHeight="1">
      <c r="A216" s="85"/>
      <c r="B216" s="211"/>
      <c r="C216" s="85"/>
      <c r="D216" s="85"/>
      <c r="E216" s="211"/>
      <c r="F216" s="85"/>
      <c r="G216" s="85"/>
      <c r="H216" s="85"/>
      <c r="I216" s="89"/>
      <c r="J216" s="89"/>
      <c r="K216" s="89"/>
      <c r="L216" s="89"/>
      <c r="M216" s="89"/>
      <c r="N216" s="89"/>
      <c r="O216" s="89"/>
      <c r="P216" s="89"/>
      <c r="Q216" s="89"/>
      <c r="R216" s="89"/>
      <c r="S216" s="89"/>
      <c r="T216" s="89"/>
      <c r="U216" s="89"/>
      <c r="V216" s="89"/>
      <c r="W216" s="89"/>
      <c r="X216" s="89"/>
      <c r="Y216" s="89"/>
      <c r="Z216" s="89"/>
      <c r="AA216" s="89"/>
    </row>
    <row r="217" ht="15.75" customHeight="1">
      <c r="A217" s="85"/>
      <c r="B217" s="211"/>
      <c r="C217" s="85"/>
      <c r="D217" s="85"/>
      <c r="E217" s="211"/>
      <c r="F217" s="85"/>
      <c r="G217" s="85"/>
      <c r="H217" s="85"/>
      <c r="I217" s="89"/>
      <c r="J217" s="89"/>
      <c r="K217" s="89"/>
      <c r="L217" s="89"/>
      <c r="M217" s="89"/>
      <c r="N217" s="89"/>
      <c r="O217" s="89"/>
      <c r="P217" s="89"/>
      <c r="Q217" s="89"/>
      <c r="R217" s="89"/>
      <c r="S217" s="89"/>
      <c r="T217" s="89"/>
      <c r="U217" s="89"/>
      <c r="V217" s="89"/>
      <c r="W217" s="89"/>
      <c r="X217" s="89"/>
      <c r="Y217" s="89"/>
      <c r="Z217" s="89"/>
      <c r="AA217" s="89"/>
    </row>
    <row r="218" ht="15.75" customHeight="1">
      <c r="A218" s="85"/>
      <c r="B218" s="211"/>
      <c r="C218" s="85"/>
      <c r="D218" s="85"/>
      <c r="E218" s="211"/>
      <c r="F218" s="85"/>
      <c r="G218" s="85"/>
      <c r="H218" s="85"/>
      <c r="I218" s="89"/>
      <c r="J218" s="89"/>
      <c r="K218" s="89"/>
      <c r="L218" s="89"/>
      <c r="M218" s="89"/>
      <c r="N218" s="89"/>
      <c r="O218" s="89"/>
      <c r="P218" s="89"/>
      <c r="Q218" s="89"/>
      <c r="R218" s="89"/>
      <c r="S218" s="89"/>
      <c r="T218" s="89"/>
      <c r="U218" s="89"/>
      <c r="V218" s="89"/>
      <c r="W218" s="89"/>
      <c r="X218" s="89"/>
      <c r="Y218" s="89"/>
      <c r="Z218" s="89"/>
      <c r="AA218" s="89"/>
    </row>
    <row r="219" ht="15.75" customHeight="1">
      <c r="A219" s="85"/>
      <c r="B219" s="211"/>
      <c r="C219" s="85"/>
      <c r="D219" s="85"/>
      <c r="E219" s="211"/>
      <c r="F219" s="85"/>
      <c r="G219" s="85"/>
      <c r="H219" s="85"/>
      <c r="I219" s="89"/>
      <c r="J219" s="89"/>
      <c r="K219" s="89"/>
      <c r="L219" s="89"/>
      <c r="M219" s="89"/>
      <c r="N219" s="89"/>
      <c r="O219" s="89"/>
      <c r="P219" s="89"/>
      <c r="Q219" s="89"/>
      <c r="R219" s="89"/>
      <c r="S219" s="89"/>
      <c r="T219" s="89"/>
      <c r="U219" s="89"/>
      <c r="V219" s="89"/>
      <c r="W219" s="89"/>
      <c r="X219" s="89"/>
      <c r="Y219" s="89"/>
      <c r="Z219" s="89"/>
      <c r="AA219" s="89"/>
    </row>
    <row r="220" ht="15.75" customHeight="1">
      <c r="A220" s="85"/>
      <c r="B220" s="211"/>
      <c r="C220" s="85"/>
      <c r="D220" s="85"/>
      <c r="E220" s="211"/>
      <c r="F220" s="85"/>
      <c r="G220" s="85"/>
      <c r="H220" s="85"/>
      <c r="I220" s="89"/>
      <c r="J220" s="89"/>
      <c r="K220" s="89"/>
      <c r="L220" s="89"/>
      <c r="M220" s="89"/>
      <c r="N220" s="89"/>
      <c r="O220" s="89"/>
      <c r="P220" s="89"/>
      <c r="Q220" s="89"/>
      <c r="R220" s="89"/>
      <c r="S220" s="89"/>
      <c r="T220" s="89"/>
      <c r="U220" s="89"/>
      <c r="V220" s="89"/>
      <c r="W220" s="89"/>
      <c r="X220" s="89"/>
      <c r="Y220" s="89"/>
      <c r="Z220" s="89"/>
      <c r="AA220" s="89"/>
    </row>
    <row r="221" ht="15.75" customHeight="1">
      <c r="A221" s="85"/>
      <c r="B221" s="211"/>
      <c r="C221" s="85"/>
      <c r="D221" s="85"/>
      <c r="E221" s="211"/>
      <c r="F221" s="85"/>
      <c r="G221" s="85"/>
      <c r="H221" s="85"/>
      <c r="I221" s="89"/>
      <c r="J221" s="89"/>
      <c r="K221" s="89"/>
      <c r="L221" s="89"/>
      <c r="M221" s="89"/>
      <c r="N221" s="89"/>
      <c r="O221" s="89"/>
      <c r="P221" s="89"/>
      <c r="Q221" s="89"/>
      <c r="R221" s="89"/>
      <c r="S221" s="89"/>
      <c r="T221" s="89"/>
      <c r="U221" s="89"/>
      <c r="V221" s="89"/>
      <c r="W221" s="89"/>
      <c r="X221" s="89"/>
      <c r="Y221" s="89"/>
      <c r="Z221" s="89"/>
      <c r="AA221" s="89"/>
    </row>
    <row r="222" ht="15.75" customHeight="1">
      <c r="A222" s="85"/>
      <c r="B222" s="211"/>
      <c r="C222" s="85"/>
      <c r="D222" s="85"/>
      <c r="E222" s="211"/>
      <c r="F222" s="85"/>
      <c r="G222" s="85"/>
      <c r="H222" s="85"/>
      <c r="I222" s="89"/>
      <c r="J222" s="89"/>
      <c r="K222" s="89"/>
      <c r="L222" s="89"/>
      <c r="M222" s="89"/>
      <c r="N222" s="89"/>
      <c r="O222" s="89"/>
      <c r="P222" s="89"/>
      <c r="Q222" s="89"/>
      <c r="R222" s="89"/>
      <c r="S222" s="89"/>
      <c r="T222" s="89"/>
      <c r="U222" s="89"/>
      <c r="V222" s="89"/>
      <c r="W222" s="89"/>
      <c r="X222" s="89"/>
      <c r="Y222" s="89"/>
      <c r="Z222" s="89"/>
      <c r="AA222" s="89"/>
    </row>
    <row r="223" ht="15.75" customHeight="1">
      <c r="A223" s="85"/>
      <c r="B223" s="211"/>
      <c r="C223" s="85"/>
      <c r="D223" s="85"/>
      <c r="E223" s="211"/>
      <c r="F223" s="85"/>
      <c r="G223" s="85"/>
      <c r="H223" s="85"/>
      <c r="I223" s="89"/>
      <c r="J223" s="89"/>
      <c r="K223" s="89"/>
      <c r="L223" s="89"/>
      <c r="M223" s="89"/>
      <c r="N223" s="89"/>
      <c r="O223" s="89"/>
      <c r="P223" s="89"/>
      <c r="Q223" s="89"/>
      <c r="R223" s="89"/>
      <c r="S223" s="89"/>
      <c r="T223" s="89"/>
      <c r="U223" s="89"/>
      <c r="V223" s="89"/>
      <c r="W223" s="89"/>
      <c r="X223" s="89"/>
      <c r="Y223" s="89"/>
      <c r="Z223" s="89"/>
      <c r="AA223" s="89"/>
    </row>
    <row r="224" ht="15.75" customHeight="1">
      <c r="A224" s="85"/>
      <c r="B224" s="211"/>
      <c r="C224" s="85"/>
      <c r="D224" s="85"/>
      <c r="E224" s="211"/>
      <c r="F224" s="85"/>
      <c r="G224" s="85"/>
      <c r="H224" s="85"/>
      <c r="I224" s="89"/>
      <c r="J224" s="89"/>
      <c r="K224" s="89"/>
      <c r="L224" s="89"/>
      <c r="M224" s="89"/>
      <c r="N224" s="89"/>
      <c r="O224" s="89"/>
      <c r="P224" s="89"/>
      <c r="Q224" s="89"/>
      <c r="R224" s="89"/>
      <c r="S224" s="89"/>
      <c r="T224" s="89"/>
      <c r="U224" s="89"/>
      <c r="V224" s="89"/>
      <c r="W224" s="89"/>
      <c r="X224" s="89"/>
      <c r="Y224" s="89"/>
      <c r="Z224" s="89"/>
      <c r="AA224" s="89"/>
    </row>
    <row r="225" ht="15.75" customHeight="1">
      <c r="A225" s="85"/>
      <c r="B225" s="211"/>
      <c r="C225" s="85"/>
      <c r="D225" s="85"/>
      <c r="E225" s="211"/>
      <c r="F225" s="85"/>
      <c r="G225" s="85"/>
      <c r="H225" s="85"/>
      <c r="I225" s="89"/>
      <c r="J225" s="89"/>
      <c r="K225" s="89"/>
      <c r="L225" s="89"/>
      <c r="M225" s="89"/>
      <c r="N225" s="89"/>
      <c r="O225" s="89"/>
      <c r="P225" s="89"/>
      <c r="Q225" s="89"/>
      <c r="R225" s="89"/>
      <c r="S225" s="89"/>
      <c r="T225" s="89"/>
      <c r="U225" s="89"/>
      <c r="V225" s="89"/>
      <c r="W225" s="89"/>
      <c r="X225" s="89"/>
      <c r="Y225" s="89"/>
      <c r="Z225" s="89"/>
      <c r="AA225" s="89"/>
    </row>
    <row r="226" ht="15.75" customHeight="1">
      <c r="A226" s="85"/>
      <c r="B226" s="211"/>
      <c r="C226" s="85"/>
      <c r="D226" s="85"/>
      <c r="E226" s="211"/>
      <c r="F226" s="85"/>
      <c r="G226" s="85"/>
      <c r="H226" s="85"/>
      <c r="I226" s="89"/>
      <c r="J226" s="89"/>
      <c r="K226" s="89"/>
      <c r="L226" s="89"/>
      <c r="M226" s="89"/>
      <c r="N226" s="89"/>
      <c r="O226" s="89"/>
      <c r="P226" s="89"/>
      <c r="Q226" s="89"/>
      <c r="R226" s="89"/>
      <c r="S226" s="89"/>
      <c r="T226" s="89"/>
      <c r="U226" s="89"/>
      <c r="V226" s="89"/>
      <c r="W226" s="89"/>
      <c r="X226" s="89"/>
      <c r="Y226" s="89"/>
      <c r="Z226" s="89"/>
      <c r="AA226" s="89"/>
    </row>
    <row r="227" ht="15.75" customHeight="1">
      <c r="A227" s="85"/>
      <c r="B227" s="211"/>
      <c r="C227" s="85"/>
      <c r="D227" s="85"/>
      <c r="E227" s="211"/>
      <c r="F227" s="85"/>
      <c r="G227" s="85"/>
      <c r="H227" s="85"/>
      <c r="I227" s="89"/>
      <c r="J227" s="89"/>
      <c r="K227" s="89"/>
      <c r="L227" s="89"/>
      <c r="M227" s="89"/>
      <c r="N227" s="89"/>
      <c r="O227" s="89"/>
      <c r="P227" s="89"/>
      <c r="Q227" s="89"/>
      <c r="R227" s="89"/>
      <c r="S227" s="89"/>
      <c r="T227" s="89"/>
      <c r="U227" s="89"/>
      <c r="V227" s="89"/>
      <c r="W227" s="89"/>
      <c r="X227" s="89"/>
      <c r="Y227" s="89"/>
      <c r="Z227" s="89"/>
      <c r="AA227" s="89"/>
    </row>
    <row r="228" ht="15.75" customHeight="1">
      <c r="A228" s="85"/>
      <c r="B228" s="211"/>
      <c r="C228" s="85"/>
      <c r="D228" s="85"/>
      <c r="E228" s="211"/>
      <c r="F228" s="85"/>
      <c r="G228" s="85"/>
      <c r="H228" s="85"/>
      <c r="I228" s="89"/>
      <c r="J228" s="89"/>
      <c r="K228" s="89"/>
      <c r="L228" s="89"/>
      <c r="M228" s="89"/>
      <c r="N228" s="89"/>
      <c r="O228" s="89"/>
      <c r="P228" s="89"/>
      <c r="Q228" s="89"/>
      <c r="R228" s="89"/>
      <c r="S228" s="89"/>
      <c r="T228" s="89"/>
      <c r="U228" s="89"/>
      <c r="V228" s="89"/>
      <c r="W228" s="89"/>
      <c r="X228" s="89"/>
      <c r="Y228" s="89"/>
      <c r="Z228" s="89"/>
      <c r="AA228" s="89"/>
    </row>
    <row r="229" ht="15.75" customHeight="1">
      <c r="A229" s="85"/>
      <c r="B229" s="211"/>
      <c r="C229" s="85"/>
      <c r="D229" s="85"/>
      <c r="E229" s="211"/>
      <c r="F229" s="85"/>
      <c r="G229" s="85"/>
      <c r="H229" s="85"/>
      <c r="I229" s="89"/>
      <c r="J229" s="89"/>
      <c r="K229" s="89"/>
      <c r="L229" s="89"/>
      <c r="M229" s="89"/>
      <c r="N229" s="89"/>
      <c r="O229" s="89"/>
      <c r="P229" s="89"/>
      <c r="Q229" s="89"/>
      <c r="R229" s="89"/>
      <c r="S229" s="89"/>
      <c r="T229" s="89"/>
      <c r="U229" s="89"/>
      <c r="V229" s="89"/>
      <c r="W229" s="89"/>
      <c r="X229" s="89"/>
      <c r="Y229" s="89"/>
      <c r="Z229" s="89"/>
      <c r="AA229" s="89"/>
    </row>
    <row r="230" ht="15.75" customHeight="1">
      <c r="A230" s="85"/>
      <c r="B230" s="211"/>
      <c r="C230" s="85"/>
      <c r="D230" s="85"/>
      <c r="E230" s="211"/>
      <c r="F230" s="85"/>
      <c r="G230" s="85"/>
      <c r="H230" s="85"/>
      <c r="I230" s="89"/>
      <c r="J230" s="89"/>
      <c r="K230" s="89"/>
      <c r="L230" s="89"/>
      <c r="M230" s="89"/>
      <c r="N230" s="89"/>
      <c r="O230" s="89"/>
      <c r="P230" s="89"/>
      <c r="Q230" s="89"/>
      <c r="R230" s="89"/>
      <c r="S230" s="89"/>
      <c r="T230" s="89"/>
      <c r="U230" s="89"/>
      <c r="V230" s="89"/>
      <c r="W230" s="89"/>
      <c r="X230" s="89"/>
      <c r="Y230" s="89"/>
      <c r="Z230" s="89"/>
      <c r="AA230" s="89"/>
    </row>
    <row r="231" ht="15.75" customHeight="1">
      <c r="A231" s="85"/>
      <c r="B231" s="211"/>
      <c r="C231" s="85"/>
      <c r="D231" s="85"/>
      <c r="E231" s="211"/>
      <c r="F231" s="85"/>
      <c r="G231" s="85"/>
      <c r="H231" s="85"/>
      <c r="I231" s="89"/>
      <c r="J231" s="89"/>
      <c r="K231" s="89"/>
      <c r="L231" s="89"/>
      <c r="M231" s="89"/>
      <c r="N231" s="89"/>
      <c r="O231" s="89"/>
      <c r="P231" s="89"/>
      <c r="Q231" s="89"/>
      <c r="R231" s="89"/>
      <c r="S231" s="89"/>
      <c r="T231" s="89"/>
      <c r="U231" s="89"/>
      <c r="V231" s="89"/>
      <c r="W231" s="89"/>
      <c r="X231" s="89"/>
      <c r="Y231" s="89"/>
      <c r="Z231" s="89"/>
      <c r="AA231" s="89"/>
    </row>
    <row r="232" ht="15.75" customHeight="1">
      <c r="A232" s="85"/>
      <c r="B232" s="211"/>
      <c r="C232" s="85"/>
      <c r="D232" s="85"/>
      <c r="E232" s="211"/>
      <c r="F232" s="85"/>
      <c r="G232" s="85"/>
      <c r="H232" s="85"/>
      <c r="I232" s="89"/>
      <c r="J232" s="89"/>
      <c r="K232" s="89"/>
      <c r="L232" s="89"/>
      <c r="M232" s="89"/>
      <c r="N232" s="89"/>
      <c r="O232" s="89"/>
      <c r="P232" s="89"/>
      <c r="Q232" s="89"/>
      <c r="R232" s="89"/>
      <c r="S232" s="89"/>
      <c r="T232" s="89"/>
      <c r="U232" s="89"/>
      <c r="V232" s="89"/>
      <c r="W232" s="89"/>
      <c r="X232" s="89"/>
      <c r="Y232" s="89"/>
      <c r="Z232" s="89"/>
      <c r="AA232" s="89"/>
    </row>
    <row r="233" ht="15.75" customHeight="1">
      <c r="A233" s="85"/>
      <c r="B233" s="211"/>
      <c r="C233" s="85"/>
      <c r="D233" s="85"/>
      <c r="E233" s="211"/>
      <c r="F233" s="85"/>
      <c r="G233" s="85"/>
      <c r="H233" s="85"/>
      <c r="I233" s="89"/>
      <c r="J233" s="89"/>
      <c r="K233" s="89"/>
      <c r="L233" s="89"/>
      <c r="M233" s="89"/>
      <c r="N233" s="89"/>
      <c r="O233" s="89"/>
      <c r="P233" s="89"/>
      <c r="Q233" s="89"/>
      <c r="R233" s="89"/>
      <c r="S233" s="89"/>
      <c r="T233" s="89"/>
      <c r="U233" s="89"/>
      <c r="V233" s="89"/>
      <c r="W233" s="89"/>
      <c r="X233" s="89"/>
      <c r="Y233" s="89"/>
      <c r="Z233" s="89"/>
      <c r="AA233" s="89"/>
    </row>
    <row r="234" ht="15.75" customHeight="1">
      <c r="A234" s="85"/>
      <c r="B234" s="211"/>
      <c r="C234" s="85"/>
      <c r="D234" s="85"/>
      <c r="E234" s="211"/>
      <c r="F234" s="85"/>
      <c r="G234" s="85"/>
      <c r="H234" s="85"/>
      <c r="I234" s="89"/>
      <c r="J234" s="89"/>
      <c r="K234" s="89"/>
      <c r="L234" s="89"/>
      <c r="M234" s="89"/>
      <c r="N234" s="89"/>
      <c r="O234" s="89"/>
      <c r="P234" s="89"/>
      <c r="Q234" s="89"/>
      <c r="R234" s="89"/>
      <c r="S234" s="89"/>
      <c r="T234" s="89"/>
      <c r="U234" s="89"/>
      <c r="V234" s="89"/>
      <c r="W234" s="89"/>
      <c r="X234" s="89"/>
      <c r="Y234" s="89"/>
      <c r="Z234" s="89"/>
      <c r="AA234" s="89"/>
    </row>
    <row r="235" ht="15.75" customHeight="1">
      <c r="A235" s="85"/>
      <c r="B235" s="211"/>
      <c r="C235" s="85"/>
      <c r="D235" s="85"/>
      <c r="E235" s="211"/>
      <c r="F235" s="85"/>
      <c r="G235" s="85"/>
      <c r="H235" s="85"/>
      <c r="I235" s="89"/>
      <c r="J235" s="89"/>
      <c r="K235" s="89"/>
      <c r="L235" s="89"/>
      <c r="M235" s="89"/>
      <c r="N235" s="89"/>
      <c r="O235" s="89"/>
      <c r="P235" s="89"/>
      <c r="Q235" s="89"/>
      <c r="R235" s="89"/>
      <c r="S235" s="89"/>
      <c r="T235" s="89"/>
      <c r="U235" s="89"/>
      <c r="V235" s="89"/>
      <c r="W235" s="89"/>
      <c r="X235" s="89"/>
      <c r="Y235" s="89"/>
      <c r="Z235" s="89"/>
      <c r="AA235" s="89"/>
    </row>
    <row r="236" ht="15.75" customHeight="1">
      <c r="A236" s="85"/>
      <c r="B236" s="211"/>
      <c r="C236" s="85"/>
      <c r="D236" s="85"/>
      <c r="E236" s="211"/>
      <c r="F236" s="85"/>
      <c r="G236" s="85"/>
      <c r="H236" s="85"/>
      <c r="I236" s="89"/>
      <c r="J236" s="89"/>
      <c r="K236" s="89"/>
      <c r="L236" s="89"/>
      <c r="M236" s="89"/>
      <c r="N236" s="89"/>
      <c r="O236" s="89"/>
      <c r="P236" s="89"/>
      <c r="Q236" s="89"/>
      <c r="R236" s="89"/>
      <c r="S236" s="89"/>
      <c r="T236" s="89"/>
      <c r="U236" s="89"/>
      <c r="V236" s="89"/>
      <c r="W236" s="89"/>
      <c r="X236" s="89"/>
      <c r="Y236" s="89"/>
      <c r="Z236" s="89"/>
      <c r="AA236" s="89"/>
    </row>
    <row r="237" ht="15.75" customHeight="1">
      <c r="A237" s="85"/>
      <c r="B237" s="211"/>
      <c r="C237" s="85"/>
      <c r="D237" s="85"/>
      <c r="E237" s="211"/>
      <c r="F237" s="85"/>
      <c r="G237" s="85"/>
      <c r="H237" s="85"/>
      <c r="I237" s="89"/>
      <c r="J237" s="89"/>
      <c r="K237" s="89"/>
      <c r="L237" s="89"/>
      <c r="M237" s="89"/>
      <c r="N237" s="89"/>
      <c r="O237" s="89"/>
      <c r="P237" s="89"/>
      <c r="Q237" s="89"/>
      <c r="R237" s="89"/>
      <c r="S237" s="89"/>
      <c r="T237" s="89"/>
      <c r="U237" s="89"/>
      <c r="V237" s="89"/>
      <c r="W237" s="89"/>
      <c r="X237" s="89"/>
      <c r="Y237" s="89"/>
      <c r="Z237" s="89"/>
      <c r="AA237" s="89"/>
    </row>
    <row r="238" ht="15.75" customHeight="1">
      <c r="A238" s="85"/>
      <c r="B238" s="211"/>
      <c r="C238" s="85"/>
      <c r="D238" s="85"/>
      <c r="E238" s="211"/>
      <c r="F238" s="85"/>
      <c r="G238" s="85"/>
      <c r="H238" s="85"/>
      <c r="I238" s="89"/>
      <c r="J238" s="89"/>
      <c r="K238" s="89"/>
      <c r="L238" s="89"/>
      <c r="M238" s="89"/>
      <c r="N238" s="89"/>
      <c r="O238" s="89"/>
      <c r="P238" s="89"/>
      <c r="Q238" s="89"/>
      <c r="R238" s="89"/>
      <c r="S238" s="89"/>
      <c r="T238" s="89"/>
      <c r="U238" s="89"/>
      <c r="V238" s="89"/>
      <c r="W238" s="89"/>
      <c r="X238" s="89"/>
      <c r="Y238" s="89"/>
      <c r="Z238" s="89"/>
      <c r="AA238" s="89"/>
    </row>
    <row r="239" ht="15.75" customHeight="1">
      <c r="A239" s="85"/>
      <c r="B239" s="211"/>
      <c r="C239" s="85"/>
      <c r="D239" s="85"/>
      <c r="E239" s="211"/>
      <c r="F239" s="85"/>
      <c r="G239" s="85"/>
      <c r="H239" s="85"/>
      <c r="I239" s="89"/>
      <c r="J239" s="89"/>
      <c r="K239" s="89"/>
      <c r="L239" s="89"/>
      <c r="M239" s="89"/>
      <c r="N239" s="89"/>
      <c r="O239" s="89"/>
      <c r="P239" s="89"/>
      <c r="Q239" s="89"/>
      <c r="R239" s="89"/>
      <c r="S239" s="89"/>
      <c r="T239" s="89"/>
      <c r="U239" s="89"/>
      <c r="V239" s="89"/>
      <c r="W239" s="89"/>
      <c r="X239" s="89"/>
      <c r="Y239" s="89"/>
      <c r="Z239" s="89"/>
      <c r="AA239" s="89"/>
    </row>
    <row r="240" ht="15.75" customHeight="1">
      <c r="A240" s="85"/>
      <c r="B240" s="211"/>
      <c r="C240" s="85"/>
      <c r="D240" s="85"/>
      <c r="E240" s="211"/>
      <c r="F240" s="85"/>
      <c r="G240" s="85"/>
      <c r="H240" s="85"/>
      <c r="I240" s="89"/>
      <c r="J240" s="89"/>
      <c r="K240" s="89"/>
      <c r="L240" s="89"/>
      <c r="M240" s="89"/>
      <c r="N240" s="89"/>
      <c r="O240" s="89"/>
      <c r="P240" s="89"/>
      <c r="Q240" s="89"/>
      <c r="R240" s="89"/>
      <c r="S240" s="89"/>
      <c r="T240" s="89"/>
      <c r="U240" s="89"/>
      <c r="V240" s="89"/>
      <c r="W240" s="89"/>
      <c r="X240" s="89"/>
      <c r="Y240" s="89"/>
      <c r="Z240" s="89"/>
      <c r="AA240" s="89"/>
    </row>
    <row r="241" ht="15.75" customHeight="1">
      <c r="A241" s="85"/>
      <c r="B241" s="211"/>
      <c r="C241" s="85"/>
      <c r="D241" s="85"/>
      <c r="E241" s="211"/>
      <c r="F241" s="85"/>
      <c r="G241" s="85"/>
      <c r="H241" s="85"/>
      <c r="I241" s="89"/>
      <c r="J241" s="89"/>
      <c r="K241" s="89"/>
      <c r="L241" s="89"/>
      <c r="M241" s="89"/>
      <c r="N241" s="89"/>
      <c r="O241" s="89"/>
      <c r="P241" s="89"/>
      <c r="Q241" s="89"/>
      <c r="R241" s="89"/>
      <c r="S241" s="89"/>
      <c r="T241" s="89"/>
      <c r="U241" s="89"/>
      <c r="V241" s="89"/>
      <c r="W241" s="89"/>
      <c r="X241" s="89"/>
      <c r="Y241" s="89"/>
      <c r="Z241" s="89"/>
      <c r="AA241" s="89"/>
    </row>
    <row r="242" ht="15.75" customHeight="1">
      <c r="A242" s="85"/>
      <c r="B242" s="211"/>
      <c r="C242" s="85"/>
      <c r="D242" s="85"/>
      <c r="E242" s="211"/>
      <c r="F242" s="85"/>
      <c r="G242" s="85"/>
      <c r="H242" s="85"/>
      <c r="I242" s="89"/>
      <c r="J242" s="89"/>
      <c r="K242" s="89"/>
      <c r="L242" s="89"/>
      <c r="M242" s="89"/>
      <c r="N242" s="89"/>
      <c r="O242" s="89"/>
      <c r="P242" s="89"/>
      <c r="Q242" s="89"/>
      <c r="R242" s="89"/>
      <c r="S242" s="89"/>
      <c r="T242" s="89"/>
      <c r="U242" s="89"/>
      <c r="V242" s="89"/>
      <c r="W242" s="89"/>
      <c r="X242" s="89"/>
      <c r="Y242" s="89"/>
      <c r="Z242" s="89"/>
      <c r="AA242" s="89"/>
    </row>
    <row r="243" ht="15.75" customHeight="1">
      <c r="A243" s="85"/>
      <c r="B243" s="211"/>
      <c r="C243" s="85"/>
      <c r="D243" s="85"/>
      <c r="E243" s="211"/>
      <c r="F243" s="85"/>
      <c r="G243" s="85"/>
      <c r="H243" s="85"/>
      <c r="I243" s="89"/>
      <c r="J243" s="89"/>
      <c r="K243" s="89"/>
      <c r="L243" s="89"/>
      <c r="M243" s="89"/>
      <c r="N243" s="89"/>
      <c r="O243" s="89"/>
      <c r="P243" s="89"/>
      <c r="Q243" s="89"/>
      <c r="R243" s="89"/>
      <c r="S243" s="89"/>
      <c r="T243" s="89"/>
      <c r="U243" s="89"/>
      <c r="V243" s="89"/>
      <c r="W243" s="89"/>
      <c r="X243" s="89"/>
      <c r="Y243" s="89"/>
      <c r="Z243" s="89"/>
      <c r="AA243" s="89"/>
    </row>
    <row r="244" ht="15.75" customHeight="1">
      <c r="A244" s="85"/>
      <c r="B244" s="211"/>
      <c r="C244" s="85"/>
      <c r="D244" s="85"/>
      <c r="E244" s="211"/>
      <c r="F244" s="85"/>
      <c r="G244" s="85"/>
      <c r="H244" s="85"/>
      <c r="I244" s="89"/>
      <c r="J244" s="89"/>
      <c r="K244" s="89"/>
      <c r="L244" s="89"/>
      <c r="M244" s="89"/>
      <c r="N244" s="89"/>
      <c r="O244" s="89"/>
      <c r="P244" s="89"/>
      <c r="Q244" s="89"/>
      <c r="R244" s="89"/>
      <c r="S244" s="89"/>
      <c r="T244" s="89"/>
      <c r="U244" s="89"/>
      <c r="V244" s="89"/>
      <c r="W244" s="89"/>
      <c r="X244" s="89"/>
      <c r="Y244" s="89"/>
      <c r="Z244" s="89"/>
      <c r="AA244" s="89"/>
    </row>
    <row r="245" ht="15.75" customHeight="1">
      <c r="A245" s="85"/>
      <c r="B245" s="211"/>
      <c r="C245" s="85"/>
      <c r="D245" s="85"/>
      <c r="E245" s="211"/>
      <c r="F245" s="85"/>
      <c r="G245" s="85"/>
      <c r="H245" s="85"/>
      <c r="I245" s="89"/>
      <c r="J245" s="89"/>
      <c r="K245" s="89"/>
      <c r="L245" s="89"/>
      <c r="M245" s="89"/>
      <c r="N245" s="89"/>
      <c r="O245" s="89"/>
      <c r="P245" s="89"/>
      <c r="Q245" s="89"/>
      <c r="R245" s="89"/>
      <c r="S245" s="89"/>
      <c r="T245" s="89"/>
      <c r="U245" s="89"/>
      <c r="V245" s="89"/>
      <c r="W245" s="89"/>
      <c r="X245" s="89"/>
      <c r="Y245" s="89"/>
      <c r="Z245" s="89"/>
      <c r="AA245" s="89"/>
    </row>
    <row r="246" ht="15.75" customHeight="1">
      <c r="A246" s="85"/>
      <c r="B246" s="211"/>
      <c r="C246" s="85"/>
      <c r="D246" s="85"/>
      <c r="E246" s="211"/>
      <c r="F246" s="85"/>
      <c r="G246" s="85"/>
      <c r="H246" s="85"/>
      <c r="I246" s="89"/>
      <c r="J246" s="89"/>
      <c r="K246" s="89"/>
      <c r="L246" s="89"/>
      <c r="M246" s="89"/>
      <c r="N246" s="89"/>
      <c r="O246" s="89"/>
      <c r="P246" s="89"/>
      <c r="Q246" s="89"/>
      <c r="R246" s="89"/>
      <c r="S246" s="89"/>
      <c r="T246" s="89"/>
      <c r="U246" s="89"/>
      <c r="V246" s="89"/>
      <c r="W246" s="89"/>
      <c r="X246" s="89"/>
      <c r="Y246" s="89"/>
      <c r="Z246" s="89"/>
      <c r="AA246" s="89"/>
    </row>
    <row r="247" ht="15.75" customHeight="1">
      <c r="A247" s="85"/>
      <c r="B247" s="211"/>
      <c r="C247" s="85"/>
      <c r="D247" s="85"/>
      <c r="E247" s="211"/>
      <c r="F247" s="85"/>
      <c r="G247" s="85"/>
      <c r="H247" s="85"/>
      <c r="I247" s="89"/>
      <c r="J247" s="89"/>
      <c r="K247" s="89"/>
      <c r="L247" s="89"/>
      <c r="M247" s="89"/>
      <c r="N247" s="89"/>
      <c r="O247" s="89"/>
      <c r="P247" s="89"/>
      <c r="Q247" s="89"/>
      <c r="R247" s="89"/>
      <c r="S247" s="89"/>
      <c r="T247" s="89"/>
      <c r="U247" s="89"/>
      <c r="V247" s="89"/>
      <c r="W247" s="89"/>
      <c r="X247" s="89"/>
      <c r="Y247" s="89"/>
      <c r="Z247" s="89"/>
      <c r="AA247" s="89"/>
    </row>
    <row r="248" ht="15.75" customHeight="1">
      <c r="A248" s="85"/>
      <c r="B248" s="211"/>
      <c r="C248" s="85"/>
      <c r="D248" s="85"/>
      <c r="E248" s="211"/>
      <c r="F248" s="85"/>
      <c r="G248" s="85"/>
      <c r="H248" s="85"/>
      <c r="I248" s="89"/>
      <c r="J248" s="89"/>
      <c r="K248" s="89"/>
      <c r="L248" s="89"/>
      <c r="M248" s="89"/>
      <c r="N248" s="89"/>
      <c r="O248" s="89"/>
      <c r="P248" s="89"/>
      <c r="Q248" s="89"/>
      <c r="R248" s="89"/>
      <c r="S248" s="89"/>
      <c r="T248" s="89"/>
      <c r="U248" s="89"/>
      <c r="V248" s="89"/>
      <c r="W248" s="89"/>
      <c r="X248" s="89"/>
      <c r="Y248" s="89"/>
      <c r="Z248" s="89"/>
      <c r="AA248" s="89"/>
    </row>
    <row r="249" ht="15.75" customHeight="1">
      <c r="A249" s="85"/>
      <c r="B249" s="211"/>
      <c r="C249" s="85"/>
      <c r="D249" s="85"/>
      <c r="E249" s="211"/>
      <c r="F249" s="85"/>
      <c r="G249" s="85"/>
      <c r="H249" s="85"/>
      <c r="I249" s="89"/>
      <c r="J249" s="89"/>
      <c r="K249" s="89"/>
      <c r="L249" s="89"/>
      <c r="M249" s="89"/>
      <c r="N249" s="89"/>
      <c r="O249" s="89"/>
      <c r="P249" s="89"/>
      <c r="Q249" s="89"/>
      <c r="R249" s="89"/>
      <c r="S249" s="89"/>
      <c r="T249" s="89"/>
      <c r="U249" s="89"/>
      <c r="V249" s="89"/>
      <c r="W249" s="89"/>
      <c r="X249" s="89"/>
      <c r="Y249" s="89"/>
      <c r="Z249" s="89"/>
      <c r="AA249" s="89"/>
    </row>
    <row r="250" ht="15.75" customHeight="1">
      <c r="A250" s="85"/>
      <c r="B250" s="211"/>
      <c r="C250" s="85"/>
      <c r="D250" s="85"/>
      <c r="E250" s="211"/>
      <c r="F250" s="85"/>
      <c r="G250" s="85"/>
      <c r="H250" s="85"/>
      <c r="I250" s="89"/>
      <c r="J250" s="89"/>
      <c r="K250" s="89"/>
      <c r="L250" s="89"/>
      <c r="M250" s="89"/>
      <c r="N250" s="89"/>
      <c r="O250" s="89"/>
      <c r="P250" s="89"/>
      <c r="Q250" s="89"/>
      <c r="R250" s="89"/>
      <c r="S250" s="89"/>
      <c r="T250" s="89"/>
      <c r="U250" s="89"/>
      <c r="V250" s="89"/>
      <c r="W250" s="89"/>
      <c r="X250" s="89"/>
      <c r="Y250" s="89"/>
      <c r="Z250" s="89"/>
      <c r="AA250" s="89"/>
    </row>
    <row r="251" ht="15.75" customHeight="1">
      <c r="A251" s="85"/>
      <c r="B251" s="211"/>
      <c r="C251" s="85"/>
      <c r="D251" s="85"/>
      <c r="E251" s="211"/>
      <c r="F251" s="85"/>
      <c r="G251" s="85"/>
      <c r="H251" s="85"/>
      <c r="I251" s="89"/>
      <c r="J251" s="89"/>
      <c r="K251" s="89"/>
      <c r="L251" s="89"/>
      <c r="M251" s="89"/>
      <c r="N251" s="89"/>
      <c r="O251" s="89"/>
      <c r="P251" s="89"/>
      <c r="Q251" s="89"/>
      <c r="R251" s="89"/>
      <c r="S251" s="89"/>
      <c r="T251" s="89"/>
      <c r="U251" s="89"/>
      <c r="V251" s="89"/>
      <c r="W251" s="89"/>
      <c r="X251" s="89"/>
      <c r="Y251" s="89"/>
      <c r="Z251" s="89"/>
      <c r="AA251" s="89"/>
    </row>
    <row r="252" ht="15.75" customHeight="1">
      <c r="A252" s="85"/>
      <c r="B252" s="211"/>
      <c r="C252" s="85"/>
      <c r="D252" s="85"/>
      <c r="E252" s="211"/>
      <c r="F252" s="85"/>
      <c r="G252" s="85"/>
      <c r="H252" s="85"/>
      <c r="I252" s="89"/>
      <c r="J252" s="89"/>
      <c r="K252" s="89"/>
      <c r="L252" s="89"/>
      <c r="M252" s="89"/>
      <c r="N252" s="89"/>
      <c r="O252" s="89"/>
      <c r="P252" s="89"/>
      <c r="Q252" s="89"/>
      <c r="R252" s="89"/>
      <c r="S252" s="89"/>
      <c r="T252" s="89"/>
      <c r="U252" s="89"/>
      <c r="V252" s="89"/>
      <c r="W252" s="89"/>
      <c r="X252" s="89"/>
      <c r="Y252" s="89"/>
      <c r="Z252" s="89"/>
      <c r="AA252" s="89"/>
    </row>
    <row r="253" ht="15.75" customHeight="1">
      <c r="A253" s="85"/>
      <c r="B253" s="211"/>
      <c r="C253" s="85"/>
      <c r="D253" s="85"/>
      <c r="E253" s="211"/>
      <c r="F253" s="85"/>
      <c r="G253" s="85"/>
      <c r="H253" s="85"/>
      <c r="I253" s="89"/>
      <c r="J253" s="89"/>
      <c r="K253" s="89"/>
      <c r="L253" s="89"/>
      <c r="M253" s="89"/>
      <c r="N253" s="89"/>
      <c r="O253" s="89"/>
      <c r="P253" s="89"/>
      <c r="Q253" s="89"/>
      <c r="R253" s="89"/>
      <c r="S253" s="89"/>
      <c r="T253" s="89"/>
      <c r="U253" s="89"/>
      <c r="V253" s="89"/>
      <c r="W253" s="89"/>
      <c r="X253" s="89"/>
      <c r="Y253" s="89"/>
      <c r="Z253" s="89"/>
      <c r="AA253" s="89"/>
    </row>
    <row r="254" ht="15.75" customHeight="1">
      <c r="A254" s="85"/>
      <c r="B254" s="211"/>
      <c r="C254" s="85"/>
      <c r="D254" s="85"/>
      <c r="E254" s="211"/>
      <c r="F254" s="85"/>
      <c r="G254" s="85"/>
      <c r="H254" s="85"/>
      <c r="I254" s="89"/>
      <c r="J254" s="89"/>
      <c r="K254" s="89"/>
      <c r="L254" s="89"/>
      <c r="M254" s="89"/>
      <c r="N254" s="89"/>
      <c r="O254" s="89"/>
      <c r="P254" s="89"/>
      <c r="Q254" s="89"/>
      <c r="R254" s="89"/>
      <c r="S254" s="89"/>
      <c r="T254" s="89"/>
      <c r="U254" s="89"/>
      <c r="V254" s="89"/>
      <c r="W254" s="89"/>
      <c r="X254" s="89"/>
      <c r="Y254" s="89"/>
      <c r="Z254" s="89"/>
      <c r="AA254" s="89"/>
    </row>
    <row r="255" ht="15.75" customHeight="1">
      <c r="A255" s="85"/>
      <c r="B255" s="211"/>
      <c r="C255" s="85"/>
      <c r="D255" s="85"/>
      <c r="E255" s="211"/>
      <c r="F255" s="85"/>
      <c r="G255" s="85"/>
      <c r="H255" s="85"/>
      <c r="I255" s="89"/>
      <c r="J255" s="89"/>
      <c r="K255" s="89"/>
      <c r="L255" s="89"/>
      <c r="M255" s="89"/>
      <c r="N255" s="89"/>
      <c r="O255" s="89"/>
      <c r="P255" s="89"/>
      <c r="Q255" s="89"/>
      <c r="R255" s="89"/>
      <c r="S255" s="89"/>
      <c r="T255" s="89"/>
      <c r="U255" s="89"/>
      <c r="V255" s="89"/>
      <c r="W255" s="89"/>
      <c r="X255" s="89"/>
      <c r="Y255" s="89"/>
      <c r="Z255" s="89"/>
      <c r="AA255" s="89"/>
    </row>
    <row r="256" ht="15.75" customHeight="1">
      <c r="A256" s="85"/>
      <c r="B256" s="211"/>
      <c r="C256" s="85"/>
      <c r="D256" s="85"/>
      <c r="E256" s="211"/>
      <c r="F256" s="85"/>
      <c r="G256" s="85"/>
      <c r="H256" s="85"/>
      <c r="I256" s="89"/>
      <c r="J256" s="89"/>
      <c r="K256" s="89"/>
      <c r="L256" s="89"/>
      <c r="M256" s="89"/>
      <c r="N256" s="89"/>
      <c r="O256" s="89"/>
      <c r="P256" s="89"/>
      <c r="Q256" s="89"/>
      <c r="R256" s="89"/>
      <c r="S256" s="89"/>
      <c r="T256" s="89"/>
      <c r="U256" s="89"/>
      <c r="V256" s="89"/>
      <c r="W256" s="89"/>
      <c r="X256" s="89"/>
      <c r="Y256" s="89"/>
      <c r="Z256" s="89"/>
      <c r="AA256" s="89"/>
    </row>
    <row r="257" ht="15.75" customHeight="1">
      <c r="A257" s="85"/>
      <c r="B257" s="211"/>
      <c r="C257" s="85"/>
      <c r="D257" s="85"/>
      <c r="E257" s="211"/>
      <c r="F257" s="85"/>
      <c r="G257" s="85"/>
      <c r="H257" s="85"/>
      <c r="I257" s="89"/>
      <c r="J257" s="89"/>
      <c r="K257" s="89"/>
      <c r="L257" s="89"/>
      <c r="M257" s="89"/>
      <c r="N257" s="89"/>
      <c r="O257" s="89"/>
      <c r="P257" s="89"/>
      <c r="Q257" s="89"/>
      <c r="R257" s="89"/>
      <c r="S257" s="89"/>
      <c r="T257" s="89"/>
      <c r="U257" s="89"/>
      <c r="V257" s="89"/>
      <c r="W257" s="89"/>
      <c r="X257" s="89"/>
      <c r="Y257" s="89"/>
      <c r="Z257" s="89"/>
      <c r="AA257" s="89"/>
    </row>
    <row r="258" ht="15.75" customHeight="1">
      <c r="A258" s="85"/>
      <c r="B258" s="211"/>
      <c r="C258" s="85"/>
      <c r="D258" s="85"/>
      <c r="E258" s="211"/>
      <c r="F258" s="85"/>
      <c r="G258" s="85"/>
      <c r="H258" s="85"/>
      <c r="I258" s="89"/>
      <c r="J258" s="89"/>
      <c r="K258" s="89"/>
      <c r="L258" s="89"/>
      <c r="M258" s="89"/>
      <c r="N258" s="89"/>
      <c r="O258" s="89"/>
      <c r="P258" s="89"/>
      <c r="Q258" s="89"/>
      <c r="R258" s="89"/>
      <c r="S258" s="89"/>
      <c r="T258" s="89"/>
      <c r="U258" s="89"/>
      <c r="V258" s="89"/>
      <c r="W258" s="89"/>
      <c r="X258" s="89"/>
      <c r="Y258" s="89"/>
      <c r="Z258" s="89"/>
      <c r="AA258" s="89"/>
    </row>
    <row r="259" ht="15.75" customHeight="1">
      <c r="A259" s="85"/>
      <c r="B259" s="211"/>
      <c r="C259" s="85"/>
      <c r="D259" s="85"/>
      <c r="E259" s="211"/>
      <c r="F259" s="85"/>
      <c r="G259" s="85"/>
      <c r="H259" s="85"/>
      <c r="I259" s="89"/>
      <c r="J259" s="89"/>
      <c r="K259" s="89"/>
      <c r="L259" s="89"/>
      <c r="M259" s="89"/>
      <c r="N259" s="89"/>
      <c r="O259" s="89"/>
      <c r="P259" s="89"/>
      <c r="Q259" s="89"/>
      <c r="R259" s="89"/>
      <c r="S259" s="89"/>
      <c r="T259" s="89"/>
      <c r="U259" s="89"/>
      <c r="V259" s="89"/>
      <c r="W259" s="89"/>
      <c r="X259" s="89"/>
      <c r="Y259" s="89"/>
      <c r="Z259" s="89"/>
      <c r="AA259" s="89"/>
    </row>
    <row r="260" ht="15.75" customHeight="1">
      <c r="A260" s="85"/>
      <c r="B260" s="211"/>
      <c r="C260" s="85"/>
      <c r="D260" s="85"/>
      <c r="E260" s="211"/>
      <c r="F260" s="85"/>
      <c r="G260" s="85"/>
      <c r="H260" s="85"/>
      <c r="I260" s="89"/>
      <c r="J260" s="89"/>
      <c r="K260" s="89"/>
      <c r="L260" s="89"/>
      <c r="M260" s="89"/>
      <c r="N260" s="89"/>
      <c r="O260" s="89"/>
      <c r="P260" s="89"/>
      <c r="Q260" s="89"/>
      <c r="R260" s="89"/>
      <c r="S260" s="89"/>
      <c r="T260" s="89"/>
      <c r="U260" s="89"/>
      <c r="V260" s="89"/>
      <c r="W260" s="89"/>
      <c r="X260" s="89"/>
      <c r="Y260" s="89"/>
      <c r="Z260" s="89"/>
      <c r="AA260" s="89"/>
    </row>
    <row r="261" ht="15.75" customHeight="1">
      <c r="A261" s="85"/>
      <c r="B261" s="211"/>
      <c r="C261" s="85"/>
      <c r="D261" s="85"/>
      <c r="E261" s="211"/>
      <c r="F261" s="85"/>
      <c r="G261" s="85"/>
      <c r="H261" s="85"/>
      <c r="I261" s="89"/>
      <c r="J261" s="89"/>
      <c r="K261" s="89"/>
      <c r="L261" s="89"/>
      <c r="M261" s="89"/>
      <c r="N261" s="89"/>
      <c r="O261" s="89"/>
      <c r="P261" s="89"/>
      <c r="Q261" s="89"/>
      <c r="R261" s="89"/>
      <c r="S261" s="89"/>
      <c r="T261" s="89"/>
      <c r="U261" s="89"/>
      <c r="V261" s="89"/>
      <c r="W261" s="89"/>
      <c r="X261" s="89"/>
      <c r="Y261" s="89"/>
      <c r="Z261" s="89"/>
      <c r="AA261" s="89"/>
    </row>
    <row r="262" ht="15.75" customHeight="1">
      <c r="A262" s="85"/>
      <c r="B262" s="211"/>
      <c r="C262" s="85"/>
      <c r="D262" s="85"/>
      <c r="E262" s="211"/>
      <c r="F262" s="85"/>
      <c r="G262" s="85"/>
      <c r="H262" s="85"/>
      <c r="I262" s="89"/>
      <c r="J262" s="89"/>
      <c r="K262" s="89"/>
      <c r="L262" s="89"/>
      <c r="M262" s="89"/>
      <c r="N262" s="89"/>
      <c r="O262" s="89"/>
      <c r="P262" s="89"/>
      <c r="Q262" s="89"/>
      <c r="R262" s="89"/>
      <c r="S262" s="89"/>
      <c r="T262" s="89"/>
      <c r="U262" s="89"/>
      <c r="V262" s="89"/>
      <c r="W262" s="89"/>
      <c r="X262" s="89"/>
      <c r="Y262" s="89"/>
      <c r="Z262" s="89"/>
      <c r="AA262" s="89"/>
    </row>
    <row r="263" ht="15.75" customHeight="1">
      <c r="A263" s="85"/>
      <c r="B263" s="211"/>
      <c r="C263" s="85"/>
      <c r="D263" s="85"/>
      <c r="E263" s="211"/>
      <c r="F263" s="85"/>
      <c r="G263" s="85"/>
      <c r="H263" s="85"/>
      <c r="I263" s="89"/>
      <c r="J263" s="89"/>
      <c r="K263" s="89"/>
      <c r="L263" s="89"/>
      <c r="M263" s="89"/>
      <c r="N263" s="89"/>
      <c r="O263" s="89"/>
      <c r="P263" s="89"/>
      <c r="Q263" s="89"/>
      <c r="R263" s="89"/>
      <c r="S263" s="89"/>
      <c r="T263" s="89"/>
      <c r="U263" s="89"/>
      <c r="V263" s="89"/>
      <c r="W263" s="89"/>
      <c r="X263" s="89"/>
      <c r="Y263" s="89"/>
      <c r="Z263" s="89"/>
      <c r="AA263" s="89"/>
    </row>
    <row r="264" ht="15.75" customHeight="1">
      <c r="A264" s="85"/>
      <c r="B264" s="211"/>
      <c r="C264" s="85"/>
      <c r="D264" s="85"/>
      <c r="E264" s="211"/>
      <c r="F264" s="85"/>
      <c r="G264" s="85"/>
      <c r="H264" s="85"/>
      <c r="I264" s="89"/>
      <c r="J264" s="89"/>
      <c r="K264" s="89"/>
      <c r="L264" s="89"/>
      <c r="M264" s="89"/>
      <c r="N264" s="89"/>
      <c r="O264" s="89"/>
      <c r="P264" s="89"/>
      <c r="Q264" s="89"/>
      <c r="R264" s="89"/>
      <c r="S264" s="89"/>
      <c r="T264" s="89"/>
      <c r="U264" s="89"/>
      <c r="V264" s="89"/>
      <c r="W264" s="89"/>
      <c r="X264" s="89"/>
      <c r="Y264" s="89"/>
      <c r="Z264" s="89"/>
      <c r="AA264" s="89"/>
    </row>
    <row r="265" ht="15.75" customHeight="1">
      <c r="A265" s="85"/>
      <c r="B265" s="211"/>
      <c r="C265" s="85"/>
      <c r="D265" s="85"/>
      <c r="E265" s="211"/>
      <c r="F265" s="85"/>
      <c r="G265" s="85"/>
      <c r="H265" s="85"/>
      <c r="I265" s="89"/>
      <c r="J265" s="89"/>
      <c r="K265" s="89"/>
      <c r="L265" s="89"/>
      <c r="M265" s="89"/>
      <c r="N265" s="89"/>
      <c r="O265" s="89"/>
      <c r="P265" s="89"/>
      <c r="Q265" s="89"/>
      <c r="R265" s="89"/>
      <c r="S265" s="89"/>
      <c r="T265" s="89"/>
      <c r="U265" s="89"/>
      <c r="V265" s="89"/>
      <c r="W265" s="89"/>
      <c r="X265" s="89"/>
      <c r="Y265" s="89"/>
      <c r="Z265" s="89"/>
      <c r="AA265" s="89"/>
    </row>
    <row r="266" ht="15.75" customHeight="1">
      <c r="A266" s="85"/>
      <c r="B266" s="211"/>
      <c r="C266" s="85"/>
      <c r="D266" s="85"/>
      <c r="E266" s="211"/>
      <c r="F266" s="85"/>
      <c r="G266" s="85"/>
      <c r="H266" s="85"/>
      <c r="I266" s="89"/>
      <c r="J266" s="89"/>
      <c r="K266" s="89"/>
      <c r="L266" s="89"/>
      <c r="M266" s="89"/>
      <c r="N266" s="89"/>
      <c r="O266" s="89"/>
      <c r="P266" s="89"/>
      <c r="Q266" s="89"/>
      <c r="R266" s="89"/>
      <c r="S266" s="89"/>
      <c r="T266" s="89"/>
      <c r="U266" s="89"/>
      <c r="V266" s="89"/>
      <c r="W266" s="89"/>
      <c r="X266" s="89"/>
      <c r="Y266" s="89"/>
      <c r="Z266" s="89"/>
      <c r="AA266" s="89"/>
    </row>
    <row r="267" ht="15.75" customHeight="1">
      <c r="A267" s="85"/>
      <c r="B267" s="211"/>
      <c r="C267" s="85"/>
      <c r="D267" s="85"/>
      <c r="E267" s="211"/>
      <c r="F267" s="85"/>
      <c r="G267" s="85"/>
      <c r="H267" s="85"/>
      <c r="I267" s="89"/>
      <c r="J267" s="89"/>
      <c r="K267" s="89"/>
      <c r="L267" s="89"/>
      <c r="M267" s="89"/>
      <c r="N267" s="89"/>
      <c r="O267" s="89"/>
      <c r="P267" s="89"/>
      <c r="Q267" s="89"/>
      <c r="R267" s="89"/>
      <c r="S267" s="89"/>
      <c r="T267" s="89"/>
      <c r="U267" s="89"/>
      <c r="V267" s="89"/>
      <c r="W267" s="89"/>
      <c r="X267" s="89"/>
      <c r="Y267" s="89"/>
      <c r="Z267" s="89"/>
      <c r="AA267" s="89"/>
    </row>
    <row r="268" ht="15.75" customHeight="1">
      <c r="A268" s="85"/>
      <c r="B268" s="211"/>
      <c r="C268" s="85"/>
      <c r="D268" s="85"/>
      <c r="E268" s="211"/>
      <c r="F268" s="85"/>
      <c r="G268" s="85"/>
      <c r="H268" s="85"/>
      <c r="I268" s="89"/>
      <c r="J268" s="89"/>
      <c r="K268" s="89"/>
      <c r="L268" s="89"/>
      <c r="M268" s="89"/>
      <c r="N268" s="89"/>
      <c r="O268" s="89"/>
      <c r="P268" s="89"/>
      <c r="Q268" s="89"/>
      <c r="R268" s="89"/>
      <c r="S268" s="89"/>
      <c r="T268" s="89"/>
      <c r="U268" s="89"/>
      <c r="V268" s="89"/>
      <c r="W268" s="89"/>
      <c r="X268" s="89"/>
      <c r="Y268" s="89"/>
      <c r="Z268" s="89"/>
      <c r="AA268" s="89"/>
    </row>
    <row r="269" ht="15.75" customHeight="1">
      <c r="A269" s="85"/>
      <c r="B269" s="211"/>
      <c r="C269" s="85"/>
      <c r="D269" s="85"/>
      <c r="E269" s="211"/>
      <c r="F269" s="85"/>
      <c r="G269" s="85"/>
      <c r="H269" s="85"/>
      <c r="I269" s="89"/>
      <c r="J269" s="89"/>
      <c r="K269" s="89"/>
      <c r="L269" s="89"/>
      <c r="M269" s="89"/>
      <c r="N269" s="89"/>
      <c r="O269" s="89"/>
      <c r="P269" s="89"/>
      <c r="Q269" s="89"/>
      <c r="R269" s="89"/>
      <c r="S269" s="89"/>
      <c r="T269" s="89"/>
      <c r="U269" s="89"/>
      <c r="V269" s="89"/>
      <c r="W269" s="89"/>
      <c r="X269" s="89"/>
      <c r="Y269" s="89"/>
      <c r="Z269" s="89"/>
      <c r="AA269" s="89"/>
    </row>
    <row r="270" ht="15.75" customHeight="1">
      <c r="A270" s="85"/>
      <c r="B270" s="211"/>
      <c r="C270" s="85"/>
      <c r="D270" s="85"/>
      <c r="E270" s="211"/>
      <c r="F270" s="85"/>
      <c r="G270" s="85"/>
      <c r="H270" s="85"/>
      <c r="I270" s="89"/>
      <c r="J270" s="89"/>
      <c r="K270" s="89"/>
      <c r="L270" s="89"/>
      <c r="M270" s="89"/>
      <c r="N270" s="89"/>
      <c r="O270" s="89"/>
      <c r="P270" s="89"/>
      <c r="Q270" s="89"/>
      <c r="R270" s="89"/>
      <c r="S270" s="89"/>
      <c r="T270" s="89"/>
      <c r="U270" s="89"/>
      <c r="V270" s="89"/>
      <c r="W270" s="89"/>
      <c r="X270" s="89"/>
      <c r="Y270" s="89"/>
      <c r="Z270" s="89"/>
      <c r="AA270" s="89"/>
    </row>
    <row r="271" ht="15.75" customHeight="1">
      <c r="A271" s="85"/>
      <c r="B271" s="211"/>
      <c r="C271" s="85"/>
      <c r="D271" s="85"/>
      <c r="E271" s="211"/>
      <c r="F271" s="85"/>
      <c r="G271" s="85"/>
      <c r="H271" s="85"/>
      <c r="I271" s="89"/>
      <c r="J271" s="89"/>
      <c r="K271" s="89"/>
      <c r="L271" s="89"/>
      <c r="M271" s="89"/>
      <c r="N271" s="89"/>
      <c r="O271" s="89"/>
      <c r="P271" s="89"/>
      <c r="Q271" s="89"/>
      <c r="R271" s="89"/>
      <c r="S271" s="89"/>
      <c r="T271" s="89"/>
      <c r="U271" s="89"/>
      <c r="V271" s="89"/>
      <c r="W271" s="89"/>
      <c r="X271" s="89"/>
      <c r="Y271" s="89"/>
      <c r="Z271" s="89"/>
      <c r="AA271" s="89"/>
    </row>
    <row r="272" ht="15.75" customHeight="1">
      <c r="A272" s="85"/>
      <c r="B272" s="211"/>
      <c r="C272" s="85"/>
      <c r="D272" s="85"/>
      <c r="E272" s="211"/>
      <c r="F272" s="85"/>
      <c r="G272" s="85"/>
      <c r="H272" s="85"/>
      <c r="I272" s="89"/>
      <c r="J272" s="89"/>
      <c r="K272" s="89"/>
      <c r="L272" s="89"/>
      <c r="M272" s="89"/>
      <c r="N272" s="89"/>
      <c r="O272" s="89"/>
      <c r="P272" s="89"/>
      <c r="Q272" s="89"/>
      <c r="R272" s="89"/>
      <c r="S272" s="89"/>
      <c r="T272" s="89"/>
      <c r="U272" s="89"/>
      <c r="V272" s="89"/>
      <c r="W272" s="89"/>
      <c r="X272" s="89"/>
      <c r="Y272" s="89"/>
      <c r="Z272" s="89"/>
      <c r="AA272" s="89"/>
    </row>
    <row r="273" ht="15.75" customHeight="1">
      <c r="A273" s="85"/>
      <c r="B273" s="211"/>
      <c r="C273" s="85"/>
      <c r="D273" s="85"/>
      <c r="E273" s="211"/>
      <c r="F273" s="85"/>
      <c r="G273" s="85"/>
      <c r="H273" s="85"/>
      <c r="I273" s="89"/>
      <c r="J273" s="89"/>
      <c r="K273" s="89"/>
      <c r="L273" s="89"/>
      <c r="M273" s="89"/>
      <c r="N273" s="89"/>
      <c r="O273" s="89"/>
      <c r="P273" s="89"/>
      <c r="Q273" s="89"/>
      <c r="R273" s="89"/>
      <c r="S273" s="89"/>
      <c r="T273" s="89"/>
      <c r="U273" s="89"/>
      <c r="V273" s="89"/>
      <c r="W273" s="89"/>
      <c r="X273" s="89"/>
      <c r="Y273" s="89"/>
      <c r="Z273" s="89"/>
      <c r="AA273" s="89"/>
    </row>
    <row r="274" ht="15.75" customHeight="1">
      <c r="A274" s="85"/>
      <c r="B274" s="211"/>
      <c r="C274" s="85"/>
      <c r="D274" s="85"/>
      <c r="E274" s="211"/>
      <c r="F274" s="85"/>
      <c r="G274" s="85"/>
      <c r="H274" s="85"/>
      <c r="I274" s="89"/>
      <c r="J274" s="89"/>
      <c r="K274" s="89"/>
      <c r="L274" s="89"/>
      <c r="M274" s="89"/>
      <c r="N274" s="89"/>
      <c r="O274" s="89"/>
      <c r="P274" s="89"/>
      <c r="Q274" s="89"/>
      <c r="R274" s="89"/>
      <c r="S274" s="89"/>
      <c r="T274" s="89"/>
      <c r="U274" s="89"/>
      <c r="V274" s="89"/>
      <c r="W274" s="89"/>
      <c r="X274" s="89"/>
      <c r="Y274" s="89"/>
      <c r="Z274" s="89"/>
      <c r="AA274" s="89"/>
    </row>
    <row r="275" ht="15.75" customHeight="1">
      <c r="A275" s="85"/>
      <c r="B275" s="211"/>
      <c r="C275" s="85"/>
      <c r="D275" s="85"/>
      <c r="E275" s="211"/>
      <c r="F275" s="85"/>
      <c r="G275" s="85"/>
      <c r="H275" s="85"/>
      <c r="I275" s="89"/>
      <c r="J275" s="89"/>
      <c r="K275" s="89"/>
      <c r="L275" s="89"/>
      <c r="M275" s="89"/>
      <c r="N275" s="89"/>
      <c r="O275" s="89"/>
      <c r="P275" s="89"/>
      <c r="Q275" s="89"/>
      <c r="R275" s="89"/>
      <c r="S275" s="89"/>
      <c r="T275" s="89"/>
      <c r="U275" s="89"/>
      <c r="V275" s="89"/>
      <c r="W275" s="89"/>
      <c r="X275" s="89"/>
      <c r="Y275" s="89"/>
      <c r="Z275" s="89"/>
      <c r="AA275" s="89"/>
    </row>
    <row r="276" ht="15.75" customHeight="1">
      <c r="A276" s="85"/>
      <c r="B276" s="211"/>
      <c r="C276" s="85"/>
      <c r="D276" s="85"/>
      <c r="E276" s="211"/>
      <c r="F276" s="85"/>
      <c r="G276" s="85"/>
      <c r="H276" s="85"/>
      <c r="I276" s="89"/>
      <c r="J276" s="89"/>
      <c r="K276" s="89"/>
      <c r="L276" s="89"/>
      <c r="M276" s="89"/>
      <c r="N276" s="89"/>
      <c r="O276" s="89"/>
      <c r="P276" s="89"/>
      <c r="Q276" s="89"/>
      <c r="R276" s="89"/>
      <c r="S276" s="89"/>
      <c r="T276" s="89"/>
      <c r="U276" s="89"/>
      <c r="V276" s="89"/>
      <c r="W276" s="89"/>
      <c r="X276" s="89"/>
      <c r="Y276" s="89"/>
      <c r="Z276" s="89"/>
      <c r="AA276" s="89"/>
    </row>
    <row r="277" ht="15.75" customHeight="1">
      <c r="A277" s="85"/>
      <c r="B277" s="211"/>
      <c r="C277" s="85"/>
      <c r="D277" s="85"/>
      <c r="E277" s="211"/>
      <c r="F277" s="85"/>
      <c r="G277" s="85"/>
      <c r="H277" s="85"/>
      <c r="I277" s="89"/>
      <c r="J277" s="89"/>
      <c r="K277" s="89"/>
      <c r="L277" s="89"/>
      <c r="M277" s="89"/>
      <c r="N277" s="89"/>
      <c r="O277" s="89"/>
      <c r="P277" s="89"/>
      <c r="Q277" s="89"/>
      <c r="R277" s="89"/>
      <c r="S277" s="89"/>
      <c r="T277" s="89"/>
      <c r="U277" s="89"/>
      <c r="V277" s="89"/>
      <c r="W277" s="89"/>
      <c r="X277" s="89"/>
      <c r="Y277" s="89"/>
      <c r="Z277" s="89"/>
      <c r="AA277" s="89"/>
    </row>
    <row r="278" ht="15.75" customHeight="1">
      <c r="A278" s="85"/>
      <c r="B278" s="211"/>
      <c r="C278" s="85"/>
      <c r="D278" s="85"/>
      <c r="E278" s="211"/>
      <c r="F278" s="85"/>
      <c r="G278" s="85"/>
      <c r="H278" s="85"/>
      <c r="I278" s="89"/>
      <c r="J278" s="89"/>
      <c r="K278" s="89"/>
      <c r="L278" s="89"/>
      <c r="M278" s="89"/>
      <c r="N278" s="89"/>
      <c r="O278" s="89"/>
      <c r="P278" s="89"/>
      <c r="Q278" s="89"/>
      <c r="R278" s="89"/>
      <c r="S278" s="89"/>
      <c r="T278" s="89"/>
      <c r="U278" s="89"/>
      <c r="V278" s="89"/>
      <c r="W278" s="89"/>
      <c r="X278" s="89"/>
      <c r="Y278" s="89"/>
      <c r="Z278" s="89"/>
      <c r="AA278" s="89"/>
    </row>
    <row r="279" ht="15.75" customHeight="1">
      <c r="A279" s="85"/>
      <c r="B279" s="211"/>
      <c r="C279" s="85"/>
      <c r="D279" s="85"/>
      <c r="E279" s="211"/>
      <c r="F279" s="85"/>
      <c r="G279" s="85"/>
      <c r="H279" s="85"/>
      <c r="I279" s="89"/>
      <c r="J279" s="89"/>
      <c r="K279" s="89"/>
      <c r="L279" s="89"/>
      <c r="M279" s="89"/>
      <c r="N279" s="89"/>
      <c r="O279" s="89"/>
      <c r="P279" s="89"/>
      <c r="Q279" s="89"/>
      <c r="R279" s="89"/>
      <c r="S279" s="89"/>
      <c r="T279" s="89"/>
      <c r="U279" s="89"/>
      <c r="V279" s="89"/>
      <c r="W279" s="89"/>
      <c r="X279" s="89"/>
      <c r="Y279" s="89"/>
      <c r="Z279" s="89"/>
      <c r="AA279" s="89"/>
    </row>
    <row r="280" ht="15.75" customHeight="1">
      <c r="A280" s="85"/>
      <c r="B280" s="211"/>
      <c r="C280" s="85"/>
      <c r="D280" s="85"/>
      <c r="E280" s="211"/>
      <c r="F280" s="85"/>
      <c r="G280" s="85"/>
      <c r="H280" s="85"/>
      <c r="I280" s="89"/>
      <c r="J280" s="89"/>
      <c r="K280" s="89"/>
      <c r="L280" s="89"/>
      <c r="M280" s="89"/>
      <c r="N280" s="89"/>
      <c r="O280" s="89"/>
      <c r="P280" s="89"/>
      <c r="Q280" s="89"/>
      <c r="R280" s="89"/>
      <c r="S280" s="89"/>
      <c r="T280" s="89"/>
      <c r="U280" s="89"/>
      <c r="V280" s="89"/>
      <c r="W280" s="89"/>
      <c r="X280" s="89"/>
      <c r="Y280" s="89"/>
      <c r="Z280" s="89"/>
      <c r="AA280" s="89"/>
    </row>
    <row r="281" ht="15.75" customHeight="1">
      <c r="A281" s="85"/>
      <c r="B281" s="211"/>
      <c r="C281" s="85"/>
      <c r="D281" s="85"/>
      <c r="E281" s="211"/>
      <c r="F281" s="85"/>
      <c r="G281" s="85"/>
      <c r="H281" s="85"/>
      <c r="I281" s="89"/>
      <c r="J281" s="89"/>
      <c r="K281" s="89"/>
      <c r="L281" s="89"/>
      <c r="M281" s="89"/>
      <c r="N281" s="89"/>
      <c r="O281" s="89"/>
      <c r="P281" s="89"/>
      <c r="Q281" s="89"/>
      <c r="R281" s="89"/>
      <c r="S281" s="89"/>
      <c r="T281" s="89"/>
      <c r="U281" s="89"/>
      <c r="V281" s="89"/>
      <c r="W281" s="89"/>
      <c r="X281" s="89"/>
      <c r="Y281" s="89"/>
      <c r="Z281" s="89"/>
      <c r="AA281" s="89"/>
    </row>
    <row r="282" ht="15.75" customHeight="1">
      <c r="A282" s="85"/>
      <c r="B282" s="211"/>
      <c r="C282" s="85"/>
      <c r="D282" s="85"/>
      <c r="E282" s="211"/>
      <c r="F282" s="85"/>
      <c r="G282" s="85"/>
      <c r="H282" s="85"/>
      <c r="I282" s="89"/>
      <c r="J282" s="89"/>
      <c r="K282" s="89"/>
      <c r="L282" s="89"/>
      <c r="M282" s="89"/>
      <c r="N282" s="89"/>
      <c r="O282" s="89"/>
      <c r="P282" s="89"/>
      <c r="Q282" s="89"/>
      <c r="R282" s="89"/>
      <c r="S282" s="89"/>
      <c r="T282" s="89"/>
      <c r="U282" s="89"/>
      <c r="V282" s="89"/>
      <c r="W282" s="89"/>
      <c r="X282" s="89"/>
      <c r="Y282" s="89"/>
      <c r="Z282" s="89"/>
      <c r="AA282" s="89"/>
    </row>
    <row r="283" ht="15.75" customHeight="1">
      <c r="A283" s="85"/>
      <c r="B283" s="211"/>
      <c r="C283" s="85"/>
      <c r="D283" s="85"/>
      <c r="E283" s="211"/>
      <c r="F283" s="85"/>
      <c r="G283" s="85"/>
      <c r="H283" s="85"/>
      <c r="I283" s="89"/>
      <c r="J283" s="89"/>
      <c r="K283" s="89"/>
      <c r="L283" s="89"/>
      <c r="M283" s="89"/>
      <c r="N283" s="89"/>
      <c r="O283" s="89"/>
      <c r="P283" s="89"/>
      <c r="Q283" s="89"/>
      <c r="R283" s="89"/>
      <c r="S283" s="89"/>
      <c r="T283" s="89"/>
      <c r="U283" s="89"/>
      <c r="V283" s="89"/>
      <c r="W283" s="89"/>
      <c r="X283" s="89"/>
      <c r="Y283" s="89"/>
      <c r="Z283" s="89"/>
      <c r="AA283" s="89"/>
    </row>
    <row r="284" ht="15.75" customHeight="1">
      <c r="A284" s="85"/>
      <c r="B284" s="211"/>
      <c r="C284" s="85"/>
      <c r="D284" s="85"/>
      <c r="E284" s="211"/>
      <c r="F284" s="85"/>
      <c r="G284" s="85"/>
      <c r="H284" s="85"/>
      <c r="I284" s="89"/>
      <c r="J284" s="89"/>
      <c r="K284" s="89"/>
      <c r="L284" s="89"/>
      <c r="M284" s="89"/>
      <c r="N284" s="89"/>
      <c r="O284" s="89"/>
      <c r="P284" s="89"/>
      <c r="Q284" s="89"/>
      <c r="R284" s="89"/>
      <c r="S284" s="89"/>
      <c r="T284" s="89"/>
      <c r="U284" s="89"/>
      <c r="V284" s="89"/>
      <c r="W284" s="89"/>
      <c r="X284" s="89"/>
      <c r="Y284" s="89"/>
      <c r="Z284" s="89"/>
      <c r="AA284" s="89"/>
    </row>
    <row r="285" ht="15.75" customHeight="1">
      <c r="A285" s="85"/>
      <c r="B285" s="211"/>
      <c r="C285" s="85"/>
      <c r="D285" s="85"/>
      <c r="E285" s="211"/>
      <c r="F285" s="85"/>
      <c r="G285" s="85"/>
      <c r="H285" s="85"/>
      <c r="I285" s="89"/>
      <c r="J285" s="89"/>
      <c r="K285" s="89"/>
      <c r="L285" s="89"/>
      <c r="M285" s="89"/>
      <c r="N285" s="89"/>
      <c r="O285" s="89"/>
      <c r="P285" s="89"/>
      <c r="Q285" s="89"/>
      <c r="R285" s="89"/>
      <c r="S285" s="89"/>
      <c r="T285" s="89"/>
      <c r="U285" s="89"/>
      <c r="V285" s="89"/>
      <c r="W285" s="89"/>
      <c r="X285" s="89"/>
      <c r="Y285" s="89"/>
      <c r="Z285" s="89"/>
      <c r="AA285" s="89"/>
    </row>
    <row r="286" ht="15.75" customHeight="1">
      <c r="A286" s="85"/>
      <c r="B286" s="211"/>
      <c r="C286" s="85"/>
      <c r="D286" s="85"/>
      <c r="E286" s="211"/>
      <c r="F286" s="85"/>
      <c r="G286" s="85"/>
      <c r="H286" s="85"/>
      <c r="I286" s="89"/>
      <c r="J286" s="89"/>
      <c r="K286" s="89"/>
      <c r="L286" s="89"/>
      <c r="M286" s="89"/>
      <c r="N286" s="89"/>
      <c r="O286" s="89"/>
      <c r="P286" s="89"/>
      <c r="Q286" s="89"/>
      <c r="R286" s="89"/>
      <c r="S286" s="89"/>
      <c r="T286" s="89"/>
      <c r="U286" s="89"/>
      <c r="V286" s="89"/>
      <c r="W286" s="89"/>
      <c r="X286" s="89"/>
      <c r="Y286" s="89"/>
      <c r="Z286" s="89"/>
      <c r="AA286" s="89"/>
    </row>
    <row r="287" ht="15.75" customHeight="1">
      <c r="A287" s="85"/>
      <c r="B287" s="211"/>
      <c r="C287" s="85"/>
      <c r="D287" s="85"/>
      <c r="E287" s="211"/>
      <c r="F287" s="85"/>
      <c r="G287" s="85"/>
      <c r="H287" s="85"/>
      <c r="I287" s="89"/>
      <c r="J287" s="89"/>
      <c r="K287" s="89"/>
      <c r="L287" s="89"/>
      <c r="M287" s="89"/>
      <c r="N287" s="89"/>
      <c r="O287" s="89"/>
      <c r="P287" s="89"/>
      <c r="Q287" s="89"/>
      <c r="R287" s="89"/>
      <c r="S287" s="89"/>
      <c r="T287" s="89"/>
      <c r="U287" s="89"/>
      <c r="V287" s="89"/>
      <c r="W287" s="89"/>
      <c r="X287" s="89"/>
      <c r="Y287" s="89"/>
      <c r="Z287" s="89"/>
      <c r="AA287" s="89"/>
    </row>
    <row r="288" ht="15.75" customHeight="1">
      <c r="A288" s="85"/>
      <c r="B288" s="211"/>
      <c r="C288" s="85"/>
      <c r="D288" s="85"/>
      <c r="E288" s="211"/>
      <c r="F288" s="85"/>
      <c r="G288" s="85"/>
      <c r="H288" s="85"/>
      <c r="I288" s="89"/>
      <c r="J288" s="89"/>
      <c r="K288" s="89"/>
      <c r="L288" s="89"/>
      <c r="M288" s="89"/>
      <c r="N288" s="89"/>
      <c r="O288" s="89"/>
      <c r="P288" s="89"/>
      <c r="Q288" s="89"/>
      <c r="R288" s="89"/>
      <c r="S288" s="89"/>
      <c r="T288" s="89"/>
      <c r="U288" s="89"/>
      <c r="V288" s="89"/>
      <c r="W288" s="89"/>
      <c r="X288" s="89"/>
      <c r="Y288" s="89"/>
      <c r="Z288" s="89"/>
      <c r="AA288" s="89"/>
    </row>
    <row r="289" ht="15.75" customHeight="1">
      <c r="A289" s="85"/>
      <c r="B289" s="211"/>
      <c r="C289" s="85"/>
      <c r="D289" s="85"/>
      <c r="E289" s="211"/>
      <c r="F289" s="85"/>
      <c r="G289" s="85"/>
      <c r="H289" s="85"/>
      <c r="I289" s="89"/>
      <c r="J289" s="89"/>
      <c r="K289" s="89"/>
      <c r="L289" s="89"/>
      <c r="M289" s="89"/>
      <c r="N289" s="89"/>
      <c r="O289" s="89"/>
      <c r="P289" s="89"/>
      <c r="Q289" s="89"/>
      <c r="R289" s="89"/>
      <c r="S289" s="89"/>
      <c r="T289" s="89"/>
      <c r="U289" s="89"/>
      <c r="V289" s="89"/>
      <c r="W289" s="89"/>
      <c r="X289" s="89"/>
      <c r="Y289" s="89"/>
      <c r="Z289" s="89"/>
      <c r="AA289" s="89"/>
    </row>
    <row r="290" ht="15.75" customHeight="1">
      <c r="A290" s="85"/>
      <c r="B290" s="211"/>
      <c r="C290" s="85"/>
      <c r="D290" s="85"/>
      <c r="E290" s="211"/>
      <c r="F290" s="85"/>
      <c r="G290" s="85"/>
      <c r="H290" s="85"/>
      <c r="I290" s="89"/>
      <c r="J290" s="89"/>
      <c r="K290" s="89"/>
      <c r="L290" s="89"/>
      <c r="M290" s="89"/>
      <c r="N290" s="89"/>
      <c r="O290" s="89"/>
      <c r="P290" s="89"/>
      <c r="Q290" s="89"/>
      <c r="R290" s="89"/>
      <c r="S290" s="89"/>
      <c r="T290" s="89"/>
      <c r="U290" s="89"/>
      <c r="V290" s="89"/>
      <c r="W290" s="89"/>
      <c r="X290" s="89"/>
      <c r="Y290" s="89"/>
      <c r="Z290" s="89"/>
      <c r="AA290" s="89"/>
    </row>
    <row r="291" ht="15.75" customHeight="1">
      <c r="A291" s="85"/>
      <c r="B291" s="211"/>
      <c r="C291" s="85"/>
      <c r="D291" s="85"/>
      <c r="E291" s="211"/>
      <c r="F291" s="85"/>
      <c r="G291" s="85"/>
      <c r="H291" s="85"/>
      <c r="I291" s="89"/>
      <c r="J291" s="89"/>
      <c r="K291" s="89"/>
      <c r="L291" s="89"/>
      <c r="M291" s="89"/>
      <c r="N291" s="89"/>
      <c r="O291" s="89"/>
      <c r="P291" s="89"/>
      <c r="Q291" s="89"/>
      <c r="R291" s="89"/>
      <c r="S291" s="89"/>
      <c r="T291" s="89"/>
      <c r="U291" s="89"/>
      <c r="V291" s="89"/>
      <c r="W291" s="89"/>
      <c r="X291" s="89"/>
      <c r="Y291" s="89"/>
      <c r="Z291" s="89"/>
      <c r="AA291" s="89"/>
    </row>
    <row r="292" ht="15.75" customHeight="1">
      <c r="A292" s="85"/>
      <c r="B292" s="211"/>
      <c r="C292" s="85"/>
      <c r="D292" s="85"/>
      <c r="E292" s="211"/>
      <c r="F292" s="85"/>
      <c r="G292" s="85"/>
      <c r="H292" s="85"/>
      <c r="I292" s="89"/>
      <c r="J292" s="89"/>
      <c r="K292" s="89"/>
      <c r="L292" s="89"/>
      <c r="M292" s="89"/>
      <c r="N292" s="89"/>
      <c r="O292" s="89"/>
      <c r="P292" s="89"/>
      <c r="Q292" s="89"/>
      <c r="R292" s="89"/>
      <c r="S292" s="89"/>
      <c r="T292" s="89"/>
      <c r="U292" s="89"/>
      <c r="V292" s="89"/>
      <c r="W292" s="89"/>
      <c r="X292" s="89"/>
      <c r="Y292" s="89"/>
      <c r="Z292" s="89"/>
      <c r="AA292" s="89"/>
    </row>
    <row r="293" ht="15.75" customHeight="1">
      <c r="A293" s="85"/>
      <c r="B293" s="211"/>
      <c r="C293" s="85"/>
      <c r="D293" s="85"/>
      <c r="E293" s="211"/>
      <c r="F293" s="85"/>
      <c r="G293" s="85"/>
      <c r="H293" s="85"/>
      <c r="I293" s="89"/>
      <c r="J293" s="89"/>
      <c r="K293" s="89"/>
      <c r="L293" s="89"/>
      <c r="M293" s="89"/>
      <c r="N293" s="89"/>
      <c r="O293" s="89"/>
      <c r="P293" s="89"/>
      <c r="Q293" s="89"/>
      <c r="R293" s="89"/>
      <c r="S293" s="89"/>
      <c r="T293" s="89"/>
      <c r="U293" s="89"/>
      <c r="V293" s="89"/>
      <c r="W293" s="89"/>
      <c r="X293" s="89"/>
      <c r="Y293" s="89"/>
      <c r="Z293" s="89"/>
      <c r="AA293" s="89"/>
    </row>
    <row r="294" ht="15.75" customHeight="1">
      <c r="A294" s="85"/>
      <c r="B294" s="211"/>
      <c r="C294" s="85"/>
      <c r="D294" s="85"/>
      <c r="E294" s="211"/>
      <c r="F294" s="85"/>
      <c r="G294" s="85"/>
      <c r="H294" s="85"/>
      <c r="I294" s="89"/>
      <c r="J294" s="89"/>
      <c r="K294" s="89"/>
      <c r="L294" s="89"/>
      <c r="M294" s="89"/>
      <c r="N294" s="89"/>
      <c r="O294" s="89"/>
      <c r="P294" s="89"/>
      <c r="Q294" s="89"/>
      <c r="R294" s="89"/>
      <c r="S294" s="89"/>
      <c r="T294" s="89"/>
      <c r="U294" s="89"/>
      <c r="V294" s="89"/>
      <c r="W294" s="89"/>
      <c r="X294" s="89"/>
      <c r="Y294" s="89"/>
      <c r="Z294" s="89"/>
      <c r="AA294" s="89"/>
    </row>
    <row r="295" ht="15.75" customHeight="1">
      <c r="A295" s="85"/>
      <c r="B295" s="211"/>
      <c r="C295" s="85"/>
      <c r="D295" s="85"/>
      <c r="E295" s="211"/>
      <c r="F295" s="85"/>
      <c r="G295" s="85"/>
      <c r="H295" s="85"/>
      <c r="I295" s="89"/>
      <c r="J295" s="89"/>
      <c r="K295" s="89"/>
      <c r="L295" s="89"/>
      <c r="M295" s="89"/>
      <c r="N295" s="89"/>
      <c r="O295" s="89"/>
      <c r="P295" s="89"/>
      <c r="Q295" s="89"/>
      <c r="R295" s="89"/>
      <c r="S295" s="89"/>
      <c r="T295" s="89"/>
      <c r="U295" s="89"/>
      <c r="V295" s="89"/>
      <c r="W295" s="89"/>
      <c r="X295" s="89"/>
      <c r="Y295" s="89"/>
      <c r="Z295" s="89"/>
      <c r="AA295" s="89"/>
    </row>
    <row r="296" ht="15.75" customHeight="1">
      <c r="A296" s="85"/>
      <c r="B296" s="211"/>
      <c r="C296" s="85"/>
      <c r="D296" s="85"/>
      <c r="E296" s="211"/>
      <c r="F296" s="85"/>
      <c r="G296" s="85"/>
      <c r="H296" s="85"/>
      <c r="I296" s="89"/>
      <c r="J296" s="89"/>
      <c r="K296" s="89"/>
      <c r="L296" s="89"/>
      <c r="M296" s="89"/>
      <c r="N296" s="89"/>
      <c r="O296" s="89"/>
      <c r="P296" s="89"/>
      <c r="Q296" s="89"/>
      <c r="R296" s="89"/>
      <c r="S296" s="89"/>
      <c r="T296" s="89"/>
      <c r="U296" s="89"/>
      <c r="V296" s="89"/>
      <c r="W296" s="89"/>
      <c r="X296" s="89"/>
      <c r="Y296" s="89"/>
      <c r="Z296" s="89"/>
      <c r="AA296" s="89"/>
    </row>
    <row r="297" ht="15.75" customHeight="1">
      <c r="A297" s="85"/>
      <c r="B297" s="211"/>
      <c r="C297" s="85"/>
      <c r="D297" s="85"/>
      <c r="E297" s="211"/>
      <c r="F297" s="85"/>
      <c r="G297" s="85"/>
      <c r="H297" s="85"/>
      <c r="I297" s="89"/>
      <c r="J297" s="89"/>
      <c r="K297" s="89"/>
      <c r="L297" s="89"/>
      <c r="M297" s="89"/>
      <c r="N297" s="89"/>
      <c r="O297" s="89"/>
      <c r="P297" s="89"/>
      <c r="Q297" s="89"/>
      <c r="R297" s="89"/>
      <c r="S297" s="89"/>
      <c r="T297" s="89"/>
      <c r="U297" s="89"/>
      <c r="V297" s="89"/>
      <c r="W297" s="89"/>
      <c r="X297" s="89"/>
      <c r="Y297" s="89"/>
      <c r="Z297" s="89"/>
      <c r="AA297" s="89"/>
    </row>
    <row r="298" ht="15.75" customHeight="1">
      <c r="A298" s="85"/>
      <c r="B298" s="211"/>
      <c r="C298" s="85"/>
      <c r="D298" s="85"/>
      <c r="E298" s="211"/>
      <c r="F298" s="85"/>
      <c r="G298" s="85"/>
      <c r="H298" s="85"/>
      <c r="I298" s="89"/>
      <c r="J298" s="89"/>
      <c r="K298" s="89"/>
      <c r="L298" s="89"/>
      <c r="M298" s="89"/>
      <c r="N298" s="89"/>
      <c r="O298" s="89"/>
      <c r="P298" s="89"/>
      <c r="Q298" s="89"/>
      <c r="R298" s="89"/>
      <c r="S298" s="89"/>
      <c r="T298" s="89"/>
      <c r="U298" s="89"/>
      <c r="V298" s="89"/>
      <c r="W298" s="89"/>
      <c r="X298" s="89"/>
      <c r="Y298" s="89"/>
      <c r="Z298" s="89"/>
      <c r="AA298" s="89"/>
    </row>
    <row r="299" ht="15.75" customHeight="1">
      <c r="A299" s="85"/>
      <c r="B299" s="211"/>
      <c r="C299" s="85"/>
      <c r="D299" s="85"/>
      <c r="E299" s="211"/>
      <c r="F299" s="85"/>
      <c r="G299" s="85"/>
      <c r="H299" s="85"/>
      <c r="I299" s="89"/>
      <c r="J299" s="89"/>
      <c r="K299" s="89"/>
      <c r="L299" s="89"/>
      <c r="M299" s="89"/>
      <c r="N299" s="89"/>
      <c r="O299" s="89"/>
      <c r="P299" s="89"/>
      <c r="Q299" s="89"/>
      <c r="R299" s="89"/>
      <c r="S299" s="89"/>
      <c r="T299" s="89"/>
      <c r="U299" s="89"/>
      <c r="V299" s="89"/>
      <c r="W299" s="89"/>
      <c r="X299" s="89"/>
      <c r="Y299" s="89"/>
      <c r="Z299" s="89"/>
      <c r="AA299" s="89"/>
    </row>
    <row r="300" ht="15.75" customHeight="1">
      <c r="A300" s="85"/>
      <c r="B300" s="211"/>
      <c r="C300" s="85"/>
      <c r="D300" s="85"/>
      <c r="E300" s="211"/>
      <c r="F300" s="85"/>
      <c r="G300" s="85"/>
      <c r="H300" s="85"/>
      <c r="I300" s="89"/>
      <c r="J300" s="89"/>
      <c r="K300" s="89"/>
      <c r="L300" s="89"/>
      <c r="M300" s="89"/>
      <c r="N300" s="89"/>
      <c r="O300" s="89"/>
      <c r="P300" s="89"/>
      <c r="Q300" s="89"/>
      <c r="R300" s="89"/>
      <c r="S300" s="89"/>
      <c r="T300" s="89"/>
      <c r="U300" s="89"/>
      <c r="V300" s="89"/>
      <c r="W300" s="89"/>
      <c r="X300" s="89"/>
      <c r="Y300" s="89"/>
      <c r="Z300" s="89"/>
      <c r="AA300" s="89"/>
    </row>
    <row r="301" ht="15.75" customHeight="1">
      <c r="A301" s="85"/>
      <c r="B301" s="211"/>
      <c r="C301" s="85"/>
      <c r="D301" s="85"/>
      <c r="E301" s="211"/>
      <c r="F301" s="85"/>
      <c r="G301" s="85"/>
      <c r="H301" s="85"/>
      <c r="I301" s="89"/>
      <c r="J301" s="89"/>
      <c r="K301" s="89"/>
      <c r="L301" s="89"/>
      <c r="M301" s="89"/>
      <c r="N301" s="89"/>
      <c r="O301" s="89"/>
      <c r="P301" s="89"/>
      <c r="Q301" s="89"/>
      <c r="R301" s="89"/>
      <c r="S301" s="89"/>
      <c r="T301" s="89"/>
      <c r="U301" s="89"/>
      <c r="V301" s="89"/>
      <c r="W301" s="89"/>
      <c r="X301" s="89"/>
      <c r="Y301" s="89"/>
      <c r="Z301" s="89"/>
      <c r="AA301" s="89"/>
    </row>
    <row r="302" ht="15.75" customHeight="1">
      <c r="A302" s="85"/>
      <c r="B302" s="211"/>
      <c r="C302" s="85"/>
      <c r="D302" s="85"/>
      <c r="E302" s="211"/>
      <c r="F302" s="85"/>
      <c r="G302" s="85"/>
      <c r="H302" s="85"/>
      <c r="I302" s="89"/>
      <c r="J302" s="89"/>
      <c r="K302" s="89"/>
      <c r="L302" s="89"/>
      <c r="M302" s="89"/>
      <c r="N302" s="89"/>
      <c r="O302" s="89"/>
      <c r="P302" s="89"/>
      <c r="Q302" s="89"/>
      <c r="R302" s="89"/>
      <c r="S302" s="89"/>
      <c r="T302" s="89"/>
      <c r="U302" s="89"/>
      <c r="V302" s="89"/>
      <c r="W302" s="89"/>
      <c r="X302" s="89"/>
      <c r="Y302" s="89"/>
      <c r="Z302" s="89"/>
      <c r="AA302" s="89"/>
    </row>
    <row r="303" ht="15.75" customHeight="1">
      <c r="A303" s="85"/>
      <c r="B303" s="211"/>
      <c r="C303" s="85"/>
      <c r="D303" s="85"/>
      <c r="E303" s="211"/>
      <c r="F303" s="85"/>
      <c r="G303" s="85"/>
      <c r="H303" s="85"/>
      <c r="I303" s="89"/>
      <c r="J303" s="89"/>
      <c r="K303" s="89"/>
      <c r="L303" s="89"/>
      <c r="M303" s="89"/>
      <c r="N303" s="89"/>
      <c r="O303" s="89"/>
      <c r="P303" s="89"/>
      <c r="Q303" s="89"/>
      <c r="R303" s="89"/>
      <c r="S303" s="89"/>
      <c r="T303" s="89"/>
      <c r="U303" s="89"/>
      <c r="V303" s="89"/>
      <c r="W303" s="89"/>
      <c r="X303" s="89"/>
      <c r="Y303" s="89"/>
      <c r="Z303" s="89"/>
      <c r="AA303" s="89"/>
    </row>
    <row r="304" ht="15.75" customHeight="1">
      <c r="A304" s="85"/>
      <c r="B304" s="211"/>
      <c r="C304" s="85"/>
      <c r="D304" s="85"/>
      <c r="E304" s="211"/>
      <c r="F304" s="85"/>
      <c r="G304" s="85"/>
      <c r="H304" s="85"/>
      <c r="I304" s="89"/>
      <c r="J304" s="89"/>
      <c r="K304" s="89"/>
      <c r="L304" s="89"/>
      <c r="M304" s="89"/>
      <c r="N304" s="89"/>
      <c r="O304" s="89"/>
      <c r="P304" s="89"/>
      <c r="Q304" s="89"/>
      <c r="R304" s="89"/>
      <c r="S304" s="89"/>
      <c r="T304" s="89"/>
      <c r="U304" s="89"/>
      <c r="V304" s="89"/>
      <c r="W304" s="89"/>
      <c r="X304" s="89"/>
      <c r="Y304" s="89"/>
      <c r="Z304" s="89"/>
      <c r="AA304" s="89"/>
    </row>
    <row r="305" ht="15.75" customHeight="1">
      <c r="A305" s="85"/>
      <c r="B305" s="211"/>
      <c r="C305" s="85"/>
      <c r="D305" s="85"/>
      <c r="E305" s="211"/>
      <c r="F305" s="85"/>
      <c r="G305" s="85"/>
      <c r="H305" s="85"/>
      <c r="I305" s="89"/>
      <c r="J305" s="89"/>
      <c r="K305" s="89"/>
      <c r="L305" s="89"/>
      <c r="M305" s="89"/>
      <c r="N305" s="89"/>
      <c r="O305" s="89"/>
      <c r="P305" s="89"/>
      <c r="Q305" s="89"/>
      <c r="R305" s="89"/>
      <c r="S305" s="89"/>
      <c r="T305" s="89"/>
      <c r="U305" s="89"/>
      <c r="V305" s="89"/>
      <c r="W305" s="89"/>
      <c r="X305" s="89"/>
      <c r="Y305" s="89"/>
      <c r="Z305" s="89"/>
      <c r="AA305" s="89"/>
    </row>
    <row r="306" ht="15.75" customHeight="1">
      <c r="A306" s="85"/>
      <c r="B306" s="211"/>
      <c r="C306" s="85"/>
      <c r="D306" s="85"/>
      <c r="E306" s="211"/>
      <c r="F306" s="85"/>
      <c r="G306" s="85"/>
      <c r="H306" s="85"/>
      <c r="I306" s="89"/>
      <c r="J306" s="89"/>
      <c r="K306" s="89"/>
      <c r="L306" s="89"/>
      <c r="M306" s="89"/>
      <c r="N306" s="89"/>
      <c r="O306" s="89"/>
      <c r="P306" s="89"/>
      <c r="Q306" s="89"/>
      <c r="R306" s="89"/>
      <c r="S306" s="89"/>
      <c r="T306" s="89"/>
      <c r="U306" s="89"/>
      <c r="V306" s="89"/>
      <c r="W306" s="89"/>
      <c r="X306" s="89"/>
      <c r="Y306" s="89"/>
      <c r="Z306" s="89"/>
      <c r="AA306" s="89"/>
    </row>
    <row r="307" ht="15.75" customHeight="1">
      <c r="A307" s="85"/>
      <c r="B307" s="211"/>
      <c r="C307" s="85"/>
      <c r="D307" s="85"/>
      <c r="E307" s="211"/>
      <c r="F307" s="85"/>
      <c r="G307" s="85"/>
      <c r="H307" s="85"/>
      <c r="I307" s="89"/>
      <c r="J307" s="89"/>
      <c r="K307" s="89"/>
      <c r="L307" s="89"/>
      <c r="M307" s="89"/>
      <c r="N307" s="89"/>
      <c r="O307" s="89"/>
      <c r="P307" s="89"/>
      <c r="Q307" s="89"/>
      <c r="R307" s="89"/>
      <c r="S307" s="89"/>
      <c r="T307" s="89"/>
      <c r="U307" s="89"/>
      <c r="V307" s="89"/>
      <c r="W307" s="89"/>
      <c r="X307" s="89"/>
      <c r="Y307" s="89"/>
      <c r="Z307" s="89"/>
      <c r="AA307" s="89"/>
    </row>
    <row r="308" ht="15.75" customHeight="1">
      <c r="A308" s="85"/>
      <c r="B308" s="211"/>
      <c r="C308" s="85"/>
      <c r="D308" s="85"/>
      <c r="E308" s="211"/>
      <c r="F308" s="85"/>
      <c r="G308" s="85"/>
      <c r="H308" s="85"/>
      <c r="I308" s="89"/>
      <c r="J308" s="89"/>
      <c r="K308" s="89"/>
      <c r="L308" s="89"/>
      <c r="M308" s="89"/>
      <c r="N308" s="89"/>
      <c r="O308" s="89"/>
      <c r="P308" s="89"/>
      <c r="Q308" s="89"/>
      <c r="R308" s="89"/>
      <c r="S308" s="89"/>
      <c r="T308" s="89"/>
      <c r="U308" s="89"/>
      <c r="V308" s="89"/>
      <c r="W308" s="89"/>
      <c r="X308" s="89"/>
      <c r="Y308" s="89"/>
      <c r="Z308" s="89"/>
      <c r="AA308" s="89"/>
    </row>
    <row r="309" ht="15.75" customHeight="1">
      <c r="A309" s="85"/>
      <c r="B309" s="211"/>
      <c r="C309" s="85"/>
      <c r="D309" s="85"/>
      <c r="E309" s="211"/>
      <c r="F309" s="85"/>
      <c r="G309" s="85"/>
      <c r="H309" s="85"/>
      <c r="I309" s="89"/>
      <c r="J309" s="89"/>
      <c r="K309" s="89"/>
      <c r="L309" s="89"/>
      <c r="M309" s="89"/>
      <c r="N309" s="89"/>
      <c r="O309" s="89"/>
      <c r="P309" s="89"/>
      <c r="Q309" s="89"/>
      <c r="R309" s="89"/>
      <c r="S309" s="89"/>
      <c r="T309" s="89"/>
      <c r="U309" s="89"/>
      <c r="V309" s="89"/>
      <c r="W309" s="89"/>
      <c r="X309" s="89"/>
      <c r="Y309" s="89"/>
      <c r="Z309" s="89"/>
      <c r="AA309" s="89"/>
    </row>
    <row r="310" ht="15.75" customHeight="1">
      <c r="A310" s="85"/>
      <c r="B310" s="211"/>
      <c r="C310" s="85"/>
      <c r="D310" s="85"/>
      <c r="E310" s="211"/>
      <c r="F310" s="85"/>
      <c r="G310" s="85"/>
      <c r="H310" s="85"/>
      <c r="I310" s="89"/>
      <c r="J310" s="89"/>
      <c r="K310" s="89"/>
      <c r="L310" s="89"/>
      <c r="M310" s="89"/>
      <c r="N310" s="89"/>
      <c r="O310" s="89"/>
      <c r="P310" s="89"/>
      <c r="Q310" s="89"/>
      <c r="R310" s="89"/>
      <c r="S310" s="89"/>
      <c r="T310" s="89"/>
      <c r="U310" s="89"/>
      <c r="V310" s="89"/>
      <c r="W310" s="89"/>
      <c r="X310" s="89"/>
      <c r="Y310" s="89"/>
      <c r="Z310" s="89"/>
      <c r="AA310" s="89"/>
    </row>
    <row r="311" ht="15.75" customHeight="1">
      <c r="A311" s="85"/>
      <c r="B311" s="211"/>
      <c r="C311" s="85"/>
      <c r="D311" s="85"/>
      <c r="E311" s="211"/>
      <c r="F311" s="85"/>
      <c r="G311" s="85"/>
      <c r="H311" s="85"/>
      <c r="I311" s="89"/>
      <c r="J311" s="89"/>
      <c r="K311" s="89"/>
      <c r="L311" s="89"/>
      <c r="M311" s="89"/>
      <c r="N311" s="89"/>
      <c r="O311" s="89"/>
      <c r="P311" s="89"/>
      <c r="Q311" s="89"/>
      <c r="R311" s="89"/>
      <c r="S311" s="89"/>
      <c r="T311" s="89"/>
      <c r="U311" s="89"/>
      <c r="V311" s="89"/>
      <c r="W311" s="89"/>
      <c r="X311" s="89"/>
      <c r="Y311" s="89"/>
      <c r="Z311" s="89"/>
      <c r="AA311" s="89"/>
    </row>
    <row r="312" ht="15.75" customHeight="1">
      <c r="A312" s="85"/>
      <c r="B312" s="211"/>
      <c r="C312" s="85"/>
      <c r="D312" s="85"/>
      <c r="E312" s="211"/>
      <c r="F312" s="85"/>
      <c r="G312" s="85"/>
      <c r="H312" s="85"/>
      <c r="I312" s="89"/>
      <c r="J312" s="89"/>
      <c r="K312" s="89"/>
      <c r="L312" s="89"/>
      <c r="M312" s="89"/>
      <c r="N312" s="89"/>
      <c r="O312" s="89"/>
      <c r="P312" s="89"/>
      <c r="Q312" s="89"/>
      <c r="R312" s="89"/>
      <c r="S312" s="89"/>
      <c r="T312" s="89"/>
      <c r="U312" s="89"/>
      <c r="V312" s="89"/>
      <c r="W312" s="89"/>
      <c r="X312" s="89"/>
      <c r="Y312" s="89"/>
      <c r="Z312" s="89"/>
      <c r="AA312" s="89"/>
    </row>
    <row r="313" ht="15.75" customHeight="1">
      <c r="A313" s="85"/>
      <c r="B313" s="211"/>
      <c r="C313" s="85"/>
      <c r="D313" s="85"/>
      <c r="E313" s="211"/>
      <c r="F313" s="85"/>
      <c r="G313" s="85"/>
      <c r="H313" s="85"/>
      <c r="I313" s="89"/>
      <c r="J313" s="89"/>
      <c r="K313" s="89"/>
      <c r="L313" s="89"/>
      <c r="M313" s="89"/>
      <c r="N313" s="89"/>
      <c r="O313" s="89"/>
      <c r="P313" s="89"/>
      <c r="Q313" s="89"/>
      <c r="R313" s="89"/>
      <c r="S313" s="89"/>
      <c r="T313" s="89"/>
      <c r="U313" s="89"/>
      <c r="V313" s="89"/>
      <c r="W313" s="89"/>
      <c r="X313" s="89"/>
      <c r="Y313" s="89"/>
      <c r="Z313" s="89"/>
      <c r="AA313" s="89"/>
    </row>
    <row r="314" ht="15.75" customHeight="1">
      <c r="A314" s="85"/>
      <c r="B314" s="211"/>
      <c r="C314" s="85"/>
      <c r="D314" s="85"/>
      <c r="E314" s="211"/>
      <c r="F314" s="85"/>
      <c r="G314" s="85"/>
      <c r="H314" s="85"/>
      <c r="I314" s="89"/>
      <c r="J314" s="89"/>
      <c r="K314" s="89"/>
      <c r="L314" s="89"/>
      <c r="M314" s="89"/>
      <c r="N314" s="89"/>
      <c r="O314" s="89"/>
      <c r="P314" s="89"/>
      <c r="Q314" s="89"/>
      <c r="R314" s="89"/>
      <c r="S314" s="89"/>
      <c r="T314" s="89"/>
      <c r="U314" s="89"/>
      <c r="V314" s="89"/>
      <c r="W314" s="89"/>
      <c r="X314" s="89"/>
      <c r="Y314" s="89"/>
      <c r="Z314" s="89"/>
      <c r="AA314" s="89"/>
    </row>
    <row r="315" ht="15.75" customHeight="1">
      <c r="A315" s="85"/>
      <c r="B315" s="211"/>
      <c r="C315" s="85"/>
      <c r="D315" s="85"/>
      <c r="E315" s="211"/>
      <c r="F315" s="85"/>
      <c r="G315" s="85"/>
      <c r="H315" s="85"/>
      <c r="I315" s="89"/>
      <c r="J315" s="89"/>
      <c r="K315" s="89"/>
      <c r="L315" s="89"/>
      <c r="M315" s="89"/>
      <c r="N315" s="89"/>
      <c r="O315" s="89"/>
      <c r="P315" s="89"/>
      <c r="Q315" s="89"/>
      <c r="R315" s="89"/>
      <c r="S315" s="89"/>
      <c r="T315" s="89"/>
      <c r="U315" s="89"/>
      <c r="V315" s="89"/>
      <c r="W315" s="89"/>
      <c r="X315" s="89"/>
      <c r="Y315" s="89"/>
      <c r="Z315" s="89"/>
      <c r="AA315" s="89"/>
    </row>
    <row r="316" ht="15.75" customHeight="1">
      <c r="A316" s="85"/>
      <c r="B316" s="211"/>
      <c r="C316" s="85"/>
      <c r="D316" s="85"/>
      <c r="E316" s="211"/>
      <c r="F316" s="85"/>
      <c r="G316" s="85"/>
      <c r="H316" s="85"/>
      <c r="I316" s="89"/>
      <c r="J316" s="89"/>
      <c r="K316" s="89"/>
      <c r="L316" s="89"/>
      <c r="M316" s="89"/>
      <c r="N316" s="89"/>
      <c r="O316" s="89"/>
      <c r="P316" s="89"/>
      <c r="Q316" s="89"/>
      <c r="R316" s="89"/>
      <c r="S316" s="89"/>
      <c r="T316" s="89"/>
      <c r="U316" s="89"/>
      <c r="V316" s="89"/>
      <c r="W316" s="89"/>
      <c r="X316" s="89"/>
      <c r="Y316" s="89"/>
      <c r="Z316" s="89"/>
      <c r="AA316" s="89"/>
    </row>
    <row r="317" ht="15.75" customHeight="1">
      <c r="A317" s="85"/>
      <c r="B317" s="211"/>
      <c r="C317" s="85"/>
      <c r="D317" s="85"/>
      <c r="E317" s="211"/>
      <c r="F317" s="85"/>
      <c r="G317" s="85"/>
      <c r="H317" s="85"/>
      <c r="I317" s="89"/>
      <c r="J317" s="89"/>
      <c r="K317" s="89"/>
      <c r="L317" s="89"/>
      <c r="M317" s="89"/>
      <c r="N317" s="89"/>
      <c r="O317" s="89"/>
      <c r="P317" s="89"/>
      <c r="Q317" s="89"/>
      <c r="R317" s="89"/>
      <c r="S317" s="89"/>
      <c r="T317" s="89"/>
      <c r="U317" s="89"/>
      <c r="V317" s="89"/>
      <c r="W317" s="89"/>
      <c r="X317" s="89"/>
      <c r="Y317" s="89"/>
      <c r="Z317" s="89"/>
      <c r="AA317" s="89"/>
    </row>
    <row r="318" ht="15.75" customHeight="1">
      <c r="A318" s="85"/>
      <c r="B318" s="211"/>
      <c r="C318" s="85"/>
      <c r="D318" s="85"/>
      <c r="E318" s="211"/>
      <c r="F318" s="85"/>
      <c r="G318" s="85"/>
      <c r="H318" s="85"/>
      <c r="I318" s="89"/>
      <c r="J318" s="89"/>
      <c r="K318" s="89"/>
      <c r="L318" s="89"/>
      <c r="M318" s="89"/>
      <c r="N318" s="89"/>
      <c r="O318" s="89"/>
      <c r="P318" s="89"/>
      <c r="Q318" s="89"/>
      <c r="R318" s="89"/>
      <c r="S318" s="89"/>
      <c r="T318" s="89"/>
      <c r="U318" s="89"/>
      <c r="V318" s="89"/>
      <c r="W318" s="89"/>
      <c r="X318" s="89"/>
      <c r="Y318" s="89"/>
      <c r="Z318" s="89"/>
      <c r="AA318" s="89"/>
    </row>
    <row r="319" ht="15.75" customHeight="1">
      <c r="A319" s="85"/>
      <c r="B319" s="211"/>
      <c r="C319" s="85"/>
      <c r="D319" s="85"/>
      <c r="E319" s="211"/>
      <c r="F319" s="85"/>
      <c r="G319" s="85"/>
      <c r="H319" s="85"/>
      <c r="I319" s="89"/>
      <c r="J319" s="89"/>
      <c r="K319" s="89"/>
      <c r="L319" s="89"/>
      <c r="M319" s="89"/>
      <c r="N319" s="89"/>
      <c r="O319" s="89"/>
      <c r="P319" s="89"/>
      <c r="Q319" s="89"/>
      <c r="R319" s="89"/>
      <c r="S319" s="89"/>
      <c r="T319" s="89"/>
      <c r="U319" s="89"/>
      <c r="V319" s="89"/>
      <c r="W319" s="89"/>
      <c r="X319" s="89"/>
      <c r="Y319" s="89"/>
      <c r="Z319" s="89"/>
      <c r="AA319" s="89"/>
    </row>
    <row r="320" ht="15.75" customHeight="1">
      <c r="A320" s="85"/>
      <c r="B320" s="211"/>
      <c r="C320" s="85"/>
      <c r="D320" s="85"/>
      <c r="E320" s="211"/>
      <c r="F320" s="85"/>
      <c r="G320" s="85"/>
      <c r="H320" s="85"/>
      <c r="I320" s="89"/>
      <c r="J320" s="89"/>
      <c r="K320" s="89"/>
      <c r="L320" s="89"/>
      <c r="M320" s="89"/>
      <c r="N320" s="89"/>
      <c r="O320" s="89"/>
      <c r="P320" s="89"/>
      <c r="Q320" s="89"/>
      <c r="R320" s="89"/>
      <c r="S320" s="89"/>
      <c r="T320" s="89"/>
      <c r="U320" s="89"/>
      <c r="V320" s="89"/>
      <c r="W320" s="89"/>
      <c r="X320" s="89"/>
      <c r="Y320" s="89"/>
      <c r="Z320" s="89"/>
      <c r="AA320" s="89"/>
    </row>
    <row r="321" ht="15.75" customHeight="1">
      <c r="A321" s="85"/>
      <c r="B321" s="211"/>
      <c r="C321" s="85"/>
      <c r="D321" s="85"/>
      <c r="E321" s="211"/>
      <c r="F321" s="85"/>
      <c r="G321" s="85"/>
      <c r="H321" s="85"/>
      <c r="I321" s="89"/>
      <c r="J321" s="89"/>
      <c r="K321" s="89"/>
      <c r="L321" s="89"/>
      <c r="M321" s="89"/>
      <c r="N321" s="89"/>
      <c r="O321" s="89"/>
      <c r="P321" s="89"/>
      <c r="Q321" s="89"/>
      <c r="R321" s="89"/>
      <c r="S321" s="89"/>
      <c r="T321" s="89"/>
      <c r="U321" s="89"/>
      <c r="V321" s="89"/>
      <c r="W321" s="89"/>
      <c r="X321" s="89"/>
      <c r="Y321" s="89"/>
      <c r="Z321" s="89"/>
      <c r="AA321" s="89"/>
    </row>
    <row r="322" ht="15.75" customHeight="1">
      <c r="A322" s="85"/>
      <c r="B322" s="211"/>
      <c r="C322" s="85"/>
      <c r="D322" s="85"/>
      <c r="E322" s="211"/>
      <c r="F322" s="85"/>
      <c r="G322" s="85"/>
      <c r="H322" s="85"/>
      <c r="I322" s="89"/>
      <c r="J322" s="89"/>
      <c r="K322" s="89"/>
      <c r="L322" s="89"/>
      <c r="M322" s="89"/>
      <c r="N322" s="89"/>
      <c r="O322" s="89"/>
      <c r="P322" s="89"/>
      <c r="Q322" s="89"/>
      <c r="R322" s="89"/>
      <c r="S322" s="89"/>
      <c r="T322" s="89"/>
      <c r="U322" s="89"/>
      <c r="V322" s="89"/>
      <c r="W322" s="89"/>
      <c r="X322" s="89"/>
      <c r="Y322" s="89"/>
      <c r="Z322" s="89"/>
      <c r="AA322" s="89"/>
    </row>
    <row r="323" ht="15.75" customHeight="1">
      <c r="A323" s="85"/>
      <c r="B323" s="211"/>
      <c r="C323" s="85"/>
      <c r="D323" s="85"/>
      <c r="E323" s="211"/>
      <c r="F323" s="85"/>
      <c r="G323" s="85"/>
      <c r="H323" s="85"/>
      <c r="I323" s="89"/>
      <c r="J323" s="89"/>
      <c r="K323" s="89"/>
      <c r="L323" s="89"/>
      <c r="M323" s="89"/>
      <c r="N323" s="89"/>
      <c r="O323" s="89"/>
      <c r="P323" s="89"/>
      <c r="Q323" s="89"/>
      <c r="R323" s="89"/>
      <c r="S323" s="89"/>
      <c r="T323" s="89"/>
      <c r="U323" s="89"/>
      <c r="V323" s="89"/>
      <c r="W323" s="89"/>
      <c r="X323" s="89"/>
      <c r="Y323" s="89"/>
      <c r="Z323" s="89"/>
      <c r="AA323" s="89"/>
    </row>
    <row r="324" ht="15.75" customHeight="1">
      <c r="A324" s="85"/>
      <c r="B324" s="211"/>
      <c r="C324" s="85"/>
      <c r="D324" s="85"/>
      <c r="E324" s="211"/>
      <c r="F324" s="85"/>
      <c r="G324" s="85"/>
      <c r="H324" s="85"/>
      <c r="I324" s="89"/>
      <c r="J324" s="89"/>
      <c r="K324" s="89"/>
      <c r="L324" s="89"/>
      <c r="M324" s="89"/>
      <c r="N324" s="89"/>
      <c r="O324" s="89"/>
      <c r="P324" s="89"/>
      <c r="Q324" s="89"/>
      <c r="R324" s="89"/>
      <c r="S324" s="89"/>
      <c r="T324" s="89"/>
      <c r="U324" s="89"/>
      <c r="V324" s="89"/>
      <c r="W324" s="89"/>
      <c r="X324" s="89"/>
      <c r="Y324" s="89"/>
      <c r="Z324" s="89"/>
      <c r="AA324" s="89"/>
    </row>
    <row r="325" ht="15.75" customHeight="1">
      <c r="A325" s="85"/>
      <c r="B325" s="211"/>
      <c r="C325" s="85"/>
      <c r="D325" s="85"/>
      <c r="E325" s="211"/>
      <c r="F325" s="85"/>
      <c r="G325" s="85"/>
      <c r="H325" s="85"/>
      <c r="I325" s="89"/>
      <c r="J325" s="89"/>
      <c r="K325" s="89"/>
      <c r="L325" s="89"/>
      <c r="M325" s="89"/>
      <c r="N325" s="89"/>
      <c r="O325" s="89"/>
      <c r="P325" s="89"/>
      <c r="Q325" s="89"/>
      <c r="R325" s="89"/>
      <c r="S325" s="89"/>
      <c r="T325" s="89"/>
      <c r="U325" s="89"/>
      <c r="V325" s="89"/>
      <c r="W325" s="89"/>
      <c r="X325" s="89"/>
      <c r="Y325" s="89"/>
      <c r="Z325" s="89"/>
      <c r="AA325" s="89"/>
    </row>
    <row r="326" ht="15.75" customHeight="1">
      <c r="A326" s="85"/>
      <c r="B326" s="211"/>
      <c r="C326" s="85"/>
      <c r="D326" s="85"/>
      <c r="E326" s="211"/>
      <c r="F326" s="85"/>
      <c r="G326" s="85"/>
      <c r="H326" s="85"/>
      <c r="I326" s="89"/>
      <c r="J326" s="89"/>
      <c r="K326" s="89"/>
      <c r="L326" s="89"/>
      <c r="M326" s="89"/>
      <c r="N326" s="89"/>
      <c r="O326" s="89"/>
      <c r="P326" s="89"/>
      <c r="Q326" s="89"/>
      <c r="R326" s="89"/>
      <c r="S326" s="89"/>
      <c r="T326" s="89"/>
      <c r="U326" s="89"/>
      <c r="V326" s="89"/>
      <c r="W326" s="89"/>
      <c r="X326" s="89"/>
      <c r="Y326" s="89"/>
      <c r="Z326" s="89"/>
      <c r="AA326" s="89"/>
    </row>
    <row r="327" ht="15.75" customHeight="1">
      <c r="A327" s="85"/>
      <c r="B327" s="211"/>
      <c r="C327" s="85"/>
      <c r="D327" s="85"/>
      <c r="E327" s="211"/>
      <c r="F327" s="85"/>
      <c r="G327" s="85"/>
      <c r="H327" s="85"/>
      <c r="I327" s="89"/>
      <c r="J327" s="89"/>
      <c r="K327" s="89"/>
      <c r="L327" s="89"/>
      <c r="M327" s="89"/>
      <c r="N327" s="89"/>
      <c r="O327" s="89"/>
      <c r="P327" s="89"/>
      <c r="Q327" s="89"/>
      <c r="R327" s="89"/>
      <c r="S327" s="89"/>
      <c r="T327" s="89"/>
      <c r="U327" s="89"/>
      <c r="V327" s="89"/>
      <c r="W327" s="89"/>
      <c r="X327" s="89"/>
      <c r="Y327" s="89"/>
      <c r="Z327" s="89"/>
      <c r="AA327" s="89"/>
    </row>
    <row r="328" ht="15.75" customHeight="1">
      <c r="A328" s="85"/>
      <c r="B328" s="211"/>
      <c r="C328" s="85"/>
      <c r="D328" s="85"/>
      <c r="E328" s="211"/>
      <c r="F328" s="85"/>
      <c r="G328" s="85"/>
      <c r="H328" s="85"/>
      <c r="I328" s="89"/>
      <c r="J328" s="89"/>
      <c r="K328" s="89"/>
      <c r="L328" s="89"/>
      <c r="M328" s="89"/>
      <c r="N328" s="89"/>
      <c r="O328" s="89"/>
      <c r="P328" s="89"/>
      <c r="Q328" s="89"/>
      <c r="R328" s="89"/>
      <c r="S328" s="89"/>
      <c r="T328" s="89"/>
      <c r="U328" s="89"/>
      <c r="V328" s="89"/>
      <c r="W328" s="89"/>
      <c r="X328" s="89"/>
      <c r="Y328" s="89"/>
      <c r="Z328" s="89"/>
      <c r="AA328" s="89"/>
    </row>
    <row r="329" ht="15.75" customHeight="1">
      <c r="A329" s="85"/>
      <c r="B329" s="211"/>
      <c r="C329" s="85"/>
      <c r="D329" s="85"/>
      <c r="E329" s="211"/>
      <c r="F329" s="85"/>
      <c r="G329" s="85"/>
      <c r="H329" s="85"/>
      <c r="I329" s="89"/>
      <c r="J329" s="89"/>
      <c r="K329" s="89"/>
      <c r="L329" s="89"/>
      <c r="M329" s="89"/>
      <c r="N329" s="89"/>
      <c r="O329" s="89"/>
      <c r="P329" s="89"/>
      <c r="Q329" s="89"/>
      <c r="R329" s="89"/>
      <c r="S329" s="89"/>
      <c r="T329" s="89"/>
      <c r="U329" s="89"/>
      <c r="V329" s="89"/>
      <c r="W329" s="89"/>
      <c r="X329" s="89"/>
      <c r="Y329" s="89"/>
      <c r="Z329" s="89"/>
      <c r="AA329" s="89"/>
    </row>
    <row r="330" ht="15.75" customHeight="1">
      <c r="A330" s="85"/>
      <c r="B330" s="211"/>
      <c r="C330" s="85"/>
      <c r="D330" s="85"/>
      <c r="E330" s="211"/>
      <c r="F330" s="85"/>
      <c r="G330" s="85"/>
      <c r="H330" s="85"/>
      <c r="I330" s="89"/>
      <c r="J330" s="89"/>
      <c r="K330" s="89"/>
      <c r="L330" s="89"/>
      <c r="M330" s="89"/>
      <c r="N330" s="89"/>
      <c r="O330" s="89"/>
      <c r="P330" s="89"/>
      <c r="Q330" s="89"/>
      <c r="R330" s="89"/>
      <c r="S330" s="89"/>
      <c r="T330" s="89"/>
      <c r="U330" s="89"/>
      <c r="V330" s="89"/>
      <c r="W330" s="89"/>
      <c r="X330" s="89"/>
      <c r="Y330" s="89"/>
      <c r="Z330" s="89"/>
      <c r="AA330" s="89"/>
    </row>
    <row r="331" ht="15.75" customHeight="1">
      <c r="A331" s="85"/>
      <c r="B331" s="211"/>
      <c r="C331" s="85"/>
      <c r="D331" s="85"/>
      <c r="E331" s="211"/>
      <c r="F331" s="85"/>
      <c r="G331" s="85"/>
      <c r="H331" s="85"/>
      <c r="I331" s="89"/>
      <c r="J331" s="89"/>
      <c r="K331" s="89"/>
      <c r="L331" s="89"/>
      <c r="M331" s="89"/>
      <c r="N331" s="89"/>
      <c r="O331" s="89"/>
      <c r="P331" s="89"/>
      <c r="Q331" s="89"/>
      <c r="R331" s="89"/>
      <c r="S331" s="89"/>
      <c r="T331" s="89"/>
      <c r="U331" s="89"/>
      <c r="V331" s="89"/>
      <c r="W331" s="89"/>
      <c r="X331" s="89"/>
      <c r="Y331" s="89"/>
      <c r="Z331" s="89"/>
      <c r="AA331" s="89"/>
    </row>
    <row r="332" ht="15.75" customHeight="1">
      <c r="A332" s="85"/>
      <c r="B332" s="211"/>
      <c r="C332" s="85"/>
      <c r="D332" s="85"/>
      <c r="E332" s="211"/>
      <c r="F332" s="85"/>
      <c r="G332" s="85"/>
      <c r="H332" s="85"/>
      <c r="I332" s="89"/>
      <c r="J332" s="89"/>
      <c r="K332" s="89"/>
      <c r="L332" s="89"/>
      <c r="M332" s="89"/>
      <c r="N332" s="89"/>
      <c r="O332" s="89"/>
      <c r="P332" s="89"/>
      <c r="Q332" s="89"/>
      <c r="R332" s="89"/>
      <c r="S332" s="89"/>
      <c r="T332" s="89"/>
      <c r="U332" s="89"/>
      <c r="V332" s="89"/>
      <c r="W332" s="89"/>
      <c r="X332" s="89"/>
      <c r="Y332" s="89"/>
      <c r="Z332" s="89"/>
      <c r="AA332" s="89"/>
    </row>
    <row r="333" ht="15.75" customHeight="1">
      <c r="A333" s="85"/>
      <c r="B333" s="211"/>
      <c r="C333" s="85"/>
      <c r="D333" s="85"/>
      <c r="E333" s="211"/>
      <c r="F333" s="85"/>
      <c r="G333" s="85"/>
      <c r="H333" s="85"/>
      <c r="I333" s="89"/>
      <c r="J333" s="89"/>
      <c r="K333" s="89"/>
      <c r="L333" s="89"/>
      <c r="M333" s="89"/>
      <c r="N333" s="89"/>
      <c r="O333" s="89"/>
      <c r="P333" s="89"/>
      <c r="Q333" s="89"/>
      <c r="R333" s="89"/>
      <c r="S333" s="89"/>
      <c r="T333" s="89"/>
      <c r="U333" s="89"/>
      <c r="V333" s="89"/>
      <c r="W333" s="89"/>
      <c r="X333" s="89"/>
      <c r="Y333" s="89"/>
      <c r="Z333" s="89"/>
      <c r="AA333" s="89"/>
    </row>
    <row r="334" ht="15.75" customHeight="1">
      <c r="A334" s="85"/>
      <c r="B334" s="211"/>
      <c r="C334" s="85"/>
      <c r="D334" s="85"/>
      <c r="E334" s="211"/>
      <c r="F334" s="85"/>
      <c r="G334" s="85"/>
      <c r="H334" s="85"/>
      <c r="I334" s="89"/>
      <c r="J334" s="89"/>
      <c r="K334" s="89"/>
      <c r="L334" s="89"/>
      <c r="M334" s="89"/>
      <c r="N334" s="89"/>
      <c r="O334" s="89"/>
      <c r="P334" s="89"/>
      <c r="Q334" s="89"/>
      <c r="R334" s="89"/>
      <c r="S334" s="89"/>
      <c r="T334" s="89"/>
      <c r="U334" s="89"/>
      <c r="V334" s="89"/>
      <c r="W334" s="89"/>
      <c r="X334" s="89"/>
      <c r="Y334" s="89"/>
      <c r="Z334" s="89"/>
      <c r="AA334" s="89"/>
    </row>
    <row r="335" ht="15.75" customHeight="1">
      <c r="A335" s="85"/>
      <c r="B335" s="211"/>
      <c r="C335" s="85"/>
      <c r="D335" s="85"/>
      <c r="E335" s="211"/>
      <c r="F335" s="85"/>
      <c r="G335" s="85"/>
      <c r="H335" s="85"/>
      <c r="I335" s="89"/>
      <c r="J335" s="89"/>
      <c r="K335" s="89"/>
      <c r="L335" s="89"/>
      <c r="M335" s="89"/>
      <c r="N335" s="89"/>
      <c r="O335" s="89"/>
      <c r="P335" s="89"/>
      <c r="Q335" s="89"/>
      <c r="R335" s="89"/>
      <c r="S335" s="89"/>
      <c r="T335" s="89"/>
      <c r="U335" s="89"/>
      <c r="V335" s="89"/>
      <c r="W335" s="89"/>
      <c r="X335" s="89"/>
      <c r="Y335" s="89"/>
      <c r="Z335" s="89"/>
      <c r="AA335" s="89"/>
    </row>
    <row r="336" ht="15.75" customHeight="1">
      <c r="A336" s="85"/>
      <c r="B336" s="211"/>
      <c r="C336" s="85"/>
      <c r="D336" s="85"/>
      <c r="E336" s="211"/>
      <c r="F336" s="85"/>
      <c r="G336" s="85"/>
      <c r="H336" s="85"/>
      <c r="I336" s="89"/>
      <c r="J336" s="89"/>
      <c r="K336" s="89"/>
      <c r="L336" s="89"/>
      <c r="M336" s="89"/>
      <c r="N336" s="89"/>
      <c r="O336" s="89"/>
      <c r="P336" s="89"/>
      <c r="Q336" s="89"/>
      <c r="R336" s="89"/>
      <c r="S336" s="89"/>
      <c r="T336" s="89"/>
      <c r="U336" s="89"/>
      <c r="V336" s="89"/>
      <c r="W336" s="89"/>
      <c r="X336" s="89"/>
      <c r="Y336" s="89"/>
      <c r="Z336" s="89"/>
      <c r="AA336" s="89"/>
    </row>
    <row r="337" ht="15.75" customHeight="1">
      <c r="A337" s="85"/>
      <c r="B337" s="211"/>
      <c r="C337" s="85"/>
      <c r="D337" s="85"/>
      <c r="E337" s="211"/>
      <c r="F337" s="85"/>
      <c r="G337" s="85"/>
      <c r="H337" s="85"/>
      <c r="I337" s="89"/>
      <c r="J337" s="89"/>
      <c r="K337" s="89"/>
      <c r="L337" s="89"/>
      <c r="M337" s="89"/>
      <c r="N337" s="89"/>
      <c r="O337" s="89"/>
      <c r="P337" s="89"/>
      <c r="Q337" s="89"/>
      <c r="R337" s="89"/>
      <c r="S337" s="89"/>
      <c r="T337" s="89"/>
      <c r="U337" s="89"/>
      <c r="V337" s="89"/>
      <c r="W337" s="89"/>
      <c r="X337" s="89"/>
      <c r="Y337" s="89"/>
      <c r="Z337" s="89"/>
      <c r="AA337" s="89"/>
    </row>
    <row r="338" ht="15.75" customHeight="1">
      <c r="A338" s="85"/>
      <c r="B338" s="211"/>
      <c r="C338" s="85"/>
      <c r="D338" s="85"/>
      <c r="E338" s="211"/>
      <c r="F338" s="85"/>
      <c r="G338" s="85"/>
      <c r="H338" s="85"/>
      <c r="I338" s="89"/>
      <c r="J338" s="89"/>
      <c r="K338" s="89"/>
      <c r="L338" s="89"/>
      <c r="M338" s="89"/>
      <c r="N338" s="89"/>
      <c r="O338" s="89"/>
      <c r="P338" s="89"/>
      <c r="Q338" s="89"/>
      <c r="R338" s="89"/>
      <c r="S338" s="89"/>
      <c r="T338" s="89"/>
      <c r="U338" s="89"/>
      <c r="V338" s="89"/>
      <c r="W338" s="89"/>
      <c r="X338" s="89"/>
      <c r="Y338" s="89"/>
      <c r="Z338" s="89"/>
      <c r="AA338" s="89"/>
    </row>
    <row r="339" ht="15.75" customHeight="1">
      <c r="A339" s="85"/>
      <c r="B339" s="211"/>
      <c r="C339" s="85"/>
      <c r="D339" s="85"/>
      <c r="E339" s="211"/>
      <c r="F339" s="85"/>
      <c r="G339" s="85"/>
      <c r="H339" s="85"/>
      <c r="I339" s="89"/>
      <c r="J339" s="89"/>
      <c r="K339" s="89"/>
      <c r="L339" s="89"/>
      <c r="M339" s="89"/>
      <c r="N339" s="89"/>
      <c r="O339" s="89"/>
      <c r="P339" s="89"/>
      <c r="Q339" s="89"/>
      <c r="R339" s="89"/>
      <c r="S339" s="89"/>
      <c r="T339" s="89"/>
      <c r="U339" s="89"/>
      <c r="V339" s="89"/>
      <c r="W339" s="89"/>
      <c r="X339" s="89"/>
      <c r="Y339" s="89"/>
      <c r="Z339" s="89"/>
      <c r="AA339" s="89"/>
    </row>
    <row r="340" ht="15.75" customHeight="1">
      <c r="A340" s="85"/>
      <c r="B340" s="211"/>
      <c r="C340" s="85"/>
      <c r="D340" s="85"/>
      <c r="E340" s="211"/>
      <c r="F340" s="85"/>
      <c r="G340" s="85"/>
      <c r="H340" s="85"/>
      <c r="I340" s="89"/>
      <c r="J340" s="89"/>
      <c r="K340" s="89"/>
      <c r="L340" s="89"/>
      <c r="M340" s="89"/>
      <c r="N340" s="89"/>
      <c r="O340" s="89"/>
      <c r="P340" s="89"/>
      <c r="Q340" s="89"/>
      <c r="R340" s="89"/>
      <c r="S340" s="89"/>
      <c r="T340" s="89"/>
      <c r="U340" s="89"/>
      <c r="V340" s="89"/>
      <c r="W340" s="89"/>
      <c r="X340" s="89"/>
      <c r="Y340" s="89"/>
      <c r="Z340" s="89"/>
      <c r="AA340" s="89"/>
    </row>
    <row r="341" ht="15.75" customHeight="1">
      <c r="A341" s="85"/>
      <c r="B341" s="211"/>
      <c r="C341" s="85"/>
      <c r="D341" s="85"/>
      <c r="E341" s="211"/>
      <c r="F341" s="85"/>
      <c r="G341" s="85"/>
      <c r="H341" s="85"/>
      <c r="I341" s="89"/>
      <c r="J341" s="89"/>
      <c r="K341" s="89"/>
      <c r="L341" s="89"/>
      <c r="M341" s="89"/>
      <c r="N341" s="89"/>
      <c r="O341" s="89"/>
      <c r="P341" s="89"/>
      <c r="Q341" s="89"/>
      <c r="R341" s="89"/>
      <c r="S341" s="89"/>
      <c r="T341" s="89"/>
      <c r="U341" s="89"/>
      <c r="V341" s="89"/>
      <c r="W341" s="89"/>
      <c r="X341" s="89"/>
      <c r="Y341" s="89"/>
      <c r="Z341" s="89"/>
      <c r="AA341" s="89"/>
    </row>
    <row r="342" ht="15.75" customHeight="1">
      <c r="A342" s="85"/>
      <c r="B342" s="211"/>
      <c r="C342" s="85"/>
      <c r="D342" s="85"/>
      <c r="E342" s="211"/>
      <c r="F342" s="85"/>
      <c r="G342" s="85"/>
      <c r="H342" s="85"/>
      <c r="I342" s="89"/>
      <c r="J342" s="89"/>
      <c r="K342" s="89"/>
      <c r="L342" s="89"/>
      <c r="M342" s="89"/>
      <c r="N342" s="89"/>
      <c r="O342" s="89"/>
      <c r="P342" s="89"/>
      <c r="Q342" s="89"/>
      <c r="R342" s="89"/>
      <c r="S342" s="89"/>
      <c r="T342" s="89"/>
      <c r="U342" s="89"/>
      <c r="V342" s="89"/>
      <c r="W342" s="89"/>
      <c r="X342" s="89"/>
      <c r="Y342" s="89"/>
      <c r="Z342" s="89"/>
      <c r="AA342" s="89"/>
    </row>
    <row r="343" ht="15.75" customHeight="1">
      <c r="A343" s="85"/>
      <c r="B343" s="211"/>
      <c r="C343" s="85"/>
      <c r="D343" s="85"/>
      <c r="E343" s="211"/>
      <c r="F343" s="85"/>
      <c r="G343" s="85"/>
      <c r="H343" s="85"/>
      <c r="I343" s="89"/>
      <c r="J343" s="89"/>
      <c r="K343" s="89"/>
      <c r="L343" s="89"/>
      <c r="M343" s="89"/>
      <c r="N343" s="89"/>
      <c r="O343" s="89"/>
      <c r="P343" s="89"/>
      <c r="Q343" s="89"/>
      <c r="R343" s="89"/>
      <c r="S343" s="89"/>
      <c r="T343" s="89"/>
      <c r="U343" s="89"/>
      <c r="V343" s="89"/>
      <c r="W343" s="89"/>
      <c r="X343" s="89"/>
      <c r="Y343" s="89"/>
      <c r="Z343" s="89"/>
      <c r="AA343" s="89"/>
    </row>
    <row r="344" ht="15.75" customHeight="1">
      <c r="A344" s="85"/>
      <c r="B344" s="211"/>
      <c r="C344" s="85"/>
      <c r="D344" s="85"/>
      <c r="E344" s="211"/>
      <c r="F344" s="85"/>
      <c r="G344" s="85"/>
      <c r="H344" s="85"/>
      <c r="I344" s="89"/>
      <c r="J344" s="89"/>
      <c r="K344" s="89"/>
      <c r="L344" s="89"/>
      <c r="M344" s="89"/>
      <c r="N344" s="89"/>
      <c r="O344" s="89"/>
      <c r="P344" s="89"/>
      <c r="Q344" s="89"/>
      <c r="R344" s="89"/>
      <c r="S344" s="89"/>
      <c r="T344" s="89"/>
      <c r="U344" s="89"/>
      <c r="V344" s="89"/>
      <c r="W344" s="89"/>
      <c r="X344" s="89"/>
      <c r="Y344" s="89"/>
      <c r="Z344" s="89"/>
      <c r="AA344" s="89"/>
    </row>
    <row r="345" ht="15.75" customHeight="1">
      <c r="A345" s="85"/>
      <c r="B345" s="211"/>
      <c r="C345" s="85"/>
      <c r="D345" s="85"/>
      <c r="E345" s="211"/>
      <c r="F345" s="85"/>
      <c r="G345" s="85"/>
      <c r="H345" s="85"/>
      <c r="I345" s="89"/>
      <c r="J345" s="89"/>
      <c r="K345" s="89"/>
      <c r="L345" s="89"/>
      <c r="M345" s="89"/>
      <c r="N345" s="89"/>
      <c r="O345" s="89"/>
      <c r="P345" s="89"/>
      <c r="Q345" s="89"/>
      <c r="R345" s="89"/>
      <c r="S345" s="89"/>
      <c r="T345" s="89"/>
      <c r="U345" s="89"/>
      <c r="V345" s="89"/>
      <c r="W345" s="89"/>
      <c r="X345" s="89"/>
      <c r="Y345" s="89"/>
      <c r="Z345" s="89"/>
      <c r="AA345" s="89"/>
    </row>
    <row r="346" ht="15.75" customHeight="1">
      <c r="A346" s="85"/>
      <c r="B346" s="211"/>
      <c r="C346" s="85"/>
      <c r="D346" s="85"/>
      <c r="E346" s="211"/>
      <c r="F346" s="85"/>
      <c r="G346" s="85"/>
      <c r="H346" s="85"/>
      <c r="I346" s="89"/>
      <c r="J346" s="89"/>
      <c r="K346" s="89"/>
      <c r="L346" s="89"/>
      <c r="M346" s="89"/>
      <c r="N346" s="89"/>
      <c r="O346" s="89"/>
      <c r="P346" s="89"/>
      <c r="Q346" s="89"/>
      <c r="R346" s="89"/>
      <c r="S346" s="89"/>
      <c r="T346" s="89"/>
      <c r="U346" s="89"/>
      <c r="V346" s="89"/>
      <c r="W346" s="89"/>
      <c r="X346" s="89"/>
      <c r="Y346" s="89"/>
      <c r="Z346" s="89"/>
      <c r="AA346" s="89"/>
    </row>
    <row r="347" ht="15.75" customHeight="1">
      <c r="A347" s="85"/>
      <c r="B347" s="211"/>
      <c r="C347" s="85"/>
      <c r="D347" s="85"/>
      <c r="E347" s="211"/>
      <c r="F347" s="85"/>
      <c r="G347" s="85"/>
      <c r="H347" s="85"/>
      <c r="I347" s="89"/>
      <c r="J347" s="89"/>
      <c r="K347" s="89"/>
      <c r="L347" s="89"/>
      <c r="M347" s="89"/>
      <c r="N347" s="89"/>
      <c r="O347" s="89"/>
      <c r="P347" s="89"/>
      <c r="Q347" s="89"/>
      <c r="R347" s="89"/>
      <c r="S347" s="89"/>
      <c r="T347" s="89"/>
      <c r="U347" s="89"/>
      <c r="V347" s="89"/>
      <c r="W347" s="89"/>
      <c r="X347" s="89"/>
      <c r="Y347" s="89"/>
      <c r="Z347" s="89"/>
      <c r="AA347" s="89"/>
    </row>
    <row r="348" ht="15.75" customHeight="1">
      <c r="A348" s="85"/>
      <c r="B348" s="211"/>
      <c r="C348" s="85"/>
      <c r="D348" s="85"/>
      <c r="E348" s="211"/>
      <c r="F348" s="85"/>
      <c r="G348" s="85"/>
      <c r="H348" s="85"/>
      <c r="I348" s="89"/>
      <c r="J348" s="89"/>
      <c r="K348" s="89"/>
      <c r="L348" s="89"/>
      <c r="M348" s="89"/>
      <c r="N348" s="89"/>
      <c r="O348" s="89"/>
      <c r="P348" s="89"/>
      <c r="Q348" s="89"/>
      <c r="R348" s="89"/>
      <c r="S348" s="89"/>
      <c r="T348" s="89"/>
      <c r="U348" s="89"/>
      <c r="V348" s="89"/>
      <c r="W348" s="89"/>
      <c r="X348" s="89"/>
      <c r="Y348" s="89"/>
      <c r="Z348" s="89"/>
      <c r="AA348" s="89"/>
    </row>
    <row r="349" ht="15.75" customHeight="1">
      <c r="A349" s="85"/>
      <c r="B349" s="211"/>
      <c r="C349" s="85"/>
      <c r="D349" s="85"/>
      <c r="E349" s="211"/>
      <c r="F349" s="85"/>
      <c r="G349" s="85"/>
      <c r="H349" s="85"/>
      <c r="I349" s="89"/>
      <c r="J349" s="89"/>
      <c r="K349" s="89"/>
      <c r="L349" s="89"/>
      <c r="M349" s="89"/>
      <c r="N349" s="89"/>
      <c r="O349" s="89"/>
      <c r="P349" s="89"/>
      <c r="Q349" s="89"/>
      <c r="R349" s="89"/>
      <c r="S349" s="89"/>
      <c r="T349" s="89"/>
      <c r="U349" s="89"/>
      <c r="V349" s="89"/>
      <c r="W349" s="89"/>
      <c r="X349" s="89"/>
      <c r="Y349" s="89"/>
      <c r="Z349" s="89"/>
      <c r="AA349" s="89"/>
    </row>
    <row r="350" ht="15.75" customHeight="1">
      <c r="A350" s="85"/>
      <c r="B350" s="211"/>
      <c r="C350" s="85"/>
      <c r="D350" s="85"/>
      <c r="E350" s="211"/>
      <c r="F350" s="85"/>
      <c r="G350" s="85"/>
      <c r="H350" s="85"/>
      <c r="I350" s="89"/>
      <c r="J350" s="89"/>
      <c r="K350" s="89"/>
      <c r="L350" s="89"/>
      <c r="M350" s="89"/>
      <c r="N350" s="89"/>
      <c r="O350" s="89"/>
      <c r="P350" s="89"/>
      <c r="Q350" s="89"/>
      <c r="R350" s="89"/>
      <c r="S350" s="89"/>
      <c r="T350" s="89"/>
      <c r="U350" s="89"/>
      <c r="V350" s="89"/>
      <c r="W350" s="89"/>
      <c r="X350" s="89"/>
      <c r="Y350" s="89"/>
      <c r="Z350" s="89"/>
      <c r="AA350" s="89"/>
    </row>
    <row r="351" ht="15.75" customHeight="1">
      <c r="A351" s="85"/>
      <c r="B351" s="211"/>
      <c r="C351" s="85"/>
      <c r="D351" s="85"/>
      <c r="E351" s="211"/>
      <c r="F351" s="85"/>
      <c r="G351" s="85"/>
      <c r="H351" s="85"/>
      <c r="I351" s="89"/>
      <c r="J351" s="89"/>
      <c r="K351" s="89"/>
      <c r="L351" s="89"/>
      <c r="M351" s="89"/>
      <c r="N351" s="89"/>
      <c r="O351" s="89"/>
      <c r="P351" s="89"/>
      <c r="Q351" s="89"/>
      <c r="R351" s="89"/>
      <c r="S351" s="89"/>
      <c r="T351" s="89"/>
      <c r="U351" s="89"/>
      <c r="V351" s="89"/>
      <c r="W351" s="89"/>
      <c r="X351" s="89"/>
      <c r="Y351" s="89"/>
      <c r="Z351" s="89"/>
      <c r="AA351" s="89"/>
    </row>
    <row r="352" ht="15.75" customHeight="1">
      <c r="A352" s="85"/>
      <c r="B352" s="211"/>
      <c r="C352" s="85"/>
      <c r="D352" s="85"/>
      <c r="E352" s="211"/>
      <c r="F352" s="85"/>
      <c r="G352" s="85"/>
      <c r="H352" s="85"/>
      <c r="I352" s="89"/>
      <c r="J352" s="89"/>
      <c r="K352" s="89"/>
      <c r="L352" s="89"/>
      <c r="M352" s="89"/>
      <c r="N352" s="89"/>
      <c r="O352" s="89"/>
      <c r="P352" s="89"/>
      <c r="Q352" s="89"/>
      <c r="R352" s="89"/>
      <c r="S352" s="89"/>
      <c r="T352" s="89"/>
      <c r="U352" s="89"/>
      <c r="V352" s="89"/>
      <c r="W352" s="89"/>
      <c r="X352" s="89"/>
      <c r="Y352" s="89"/>
      <c r="Z352" s="89"/>
      <c r="AA352" s="89"/>
    </row>
    <row r="353" ht="15.75" customHeight="1">
      <c r="A353" s="85"/>
      <c r="B353" s="211"/>
      <c r="C353" s="85"/>
      <c r="D353" s="85"/>
      <c r="E353" s="211"/>
      <c r="F353" s="85"/>
      <c r="G353" s="85"/>
      <c r="H353" s="85"/>
      <c r="I353" s="89"/>
      <c r="J353" s="89"/>
      <c r="K353" s="89"/>
      <c r="L353" s="89"/>
      <c r="M353" s="89"/>
      <c r="N353" s="89"/>
      <c r="O353" s="89"/>
      <c r="P353" s="89"/>
      <c r="Q353" s="89"/>
      <c r="R353" s="89"/>
      <c r="S353" s="89"/>
      <c r="T353" s="89"/>
      <c r="U353" s="89"/>
      <c r="V353" s="89"/>
      <c r="W353" s="89"/>
      <c r="X353" s="89"/>
      <c r="Y353" s="89"/>
      <c r="Z353" s="89"/>
      <c r="AA353" s="89"/>
    </row>
    <row r="354" ht="15.75" customHeight="1">
      <c r="A354" s="85"/>
      <c r="B354" s="211"/>
      <c r="C354" s="85"/>
      <c r="D354" s="85"/>
      <c r="E354" s="211"/>
      <c r="F354" s="85"/>
      <c r="G354" s="85"/>
      <c r="H354" s="85"/>
      <c r="I354" s="89"/>
      <c r="J354" s="89"/>
      <c r="K354" s="89"/>
      <c r="L354" s="89"/>
      <c r="M354" s="89"/>
      <c r="N354" s="89"/>
      <c r="O354" s="89"/>
      <c r="P354" s="89"/>
      <c r="Q354" s="89"/>
      <c r="R354" s="89"/>
      <c r="S354" s="89"/>
      <c r="T354" s="89"/>
      <c r="U354" s="89"/>
      <c r="V354" s="89"/>
      <c r="W354" s="89"/>
      <c r="X354" s="89"/>
      <c r="Y354" s="89"/>
      <c r="Z354" s="89"/>
      <c r="AA354" s="89"/>
    </row>
    <row r="355" ht="15.75" customHeight="1">
      <c r="A355" s="85"/>
      <c r="B355" s="211"/>
      <c r="C355" s="85"/>
      <c r="D355" s="85"/>
      <c r="E355" s="211"/>
      <c r="F355" s="85"/>
      <c r="G355" s="85"/>
      <c r="H355" s="85"/>
      <c r="I355" s="89"/>
      <c r="J355" s="89"/>
      <c r="K355" s="89"/>
      <c r="L355" s="89"/>
      <c r="M355" s="89"/>
      <c r="N355" s="89"/>
      <c r="O355" s="89"/>
      <c r="P355" s="89"/>
      <c r="Q355" s="89"/>
      <c r="R355" s="89"/>
      <c r="S355" s="89"/>
      <c r="T355" s="89"/>
      <c r="U355" s="89"/>
      <c r="V355" s="89"/>
      <c r="W355" s="89"/>
      <c r="X355" s="89"/>
      <c r="Y355" s="89"/>
      <c r="Z355" s="89"/>
      <c r="AA355" s="89"/>
    </row>
    <row r="356" ht="15.75" customHeight="1">
      <c r="A356" s="85"/>
      <c r="B356" s="211"/>
      <c r="C356" s="85"/>
      <c r="D356" s="85"/>
      <c r="E356" s="211"/>
      <c r="F356" s="85"/>
      <c r="G356" s="85"/>
      <c r="H356" s="85"/>
      <c r="I356" s="89"/>
      <c r="J356" s="89"/>
      <c r="K356" s="89"/>
      <c r="L356" s="89"/>
      <c r="M356" s="89"/>
      <c r="N356" s="89"/>
      <c r="O356" s="89"/>
      <c r="P356" s="89"/>
      <c r="Q356" s="89"/>
      <c r="R356" s="89"/>
      <c r="S356" s="89"/>
      <c r="T356" s="89"/>
      <c r="U356" s="89"/>
      <c r="V356" s="89"/>
      <c r="W356" s="89"/>
      <c r="X356" s="89"/>
      <c r="Y356" s="89"/>
      <c r="Z356" s="89"/>
      <c r="AA356" s="89"/>
    </row>
    <row r="357" ht="15.75" customHeight="1">
      <c r="A357" s="85"/>
      <c r="B357" s="211"/>
      <c r="C357" s="85"/>
      <c r="D357" s="85"/>
      <c r="E357" s="211"/>
      <c r="F357" s="85"/>
      <c r="G357" s="85"/>
      <c r="H357" s="85"/>
      <c r="I357" s="89"/>
      <c r="J357" s="89"/>
      <c r="K357" s="89"/>
      <c r="L357" s="89"/>
      <c r="M357" s="89"/>
      <c r="N357" s="89"/>
      <c r="O357" s="89"/>
      <c r="P357" s="89"/>
      <c r="Q357" s="89"/>
      <c r="R357" s="89"/>
      <c r="S357" s="89"/>
      <c r="T357" s="89"/>
      <c r="U357" s="89"/>
      <c r="V357" s="89"/>
      <c r="W357" s="89"/>
      <c r="X357" s="89"/>
      <c r="Y357" s="89"/>
      <c r="Z357" s="89"/>
      <c r="AA357" s="89"/>
    </row>
    <row r="358" ht="15.75" customHeight="1">
      <c r="A358" s="85"/>
      <c r="B358" s="211"/>
      <c r="C358" s="85"/>
      <c r="D358" s="85"/>
      <c r="E358" s="211"/>
      <c r="F358" s="85"/>
      <c r="G358" s="85"/>
      <c r="H358" s="85"/>
      <c r="I358" s="89"/>
      <c r="J358" s="89"/>
      <c r="K358" s="89"/>
      <c r="L358" s="89"/>
      <c r="M358" s="89"/>
      <c r="N358" s="89"/>
      <c r="O358" s="89"/>
      <c r="P358" s="89"/>
      <c r="Q358" s="89"/>
      <c r="R358" s="89"/>
      <c r="S358" s="89"/>
      <c r="T358" s="89"/>
      <c r="U358" s="89"/>
      <c r="V358" s="89"/>
      <c r="W358" s="89"/>
      <c r="X358" s="89"/>
      <c r="Y358" s="89"/>
      <c r="Z358" s="89"/>
      <c r="AA358" s="89"/>
    </row>
    <row r="359" ht="15.75" customHeight="1">
      <c r="A359" s="85"/>
      <c r="B359" s="211"/>
      <c r="C359" s="85"/>
      <c r="D359" s="85"/>
      <c r="E359" s="211"/>
      <c r="F359" s="85"/>
      <c r="G359" s="85"/>
      <c r="H359" s="85"/>
      <c r="I359" s="89"/>
      <c r="J359" s="89"/>
      <c r="K359" s="89"/>
      <c r="L359" s="89"/>
      <c r="M359" s="89"/>
      <c r="N359" s="89"/>
      <c r="O359" s="89"/>
      <c r="P359" s="89"/>
      <c r="Q359" s="89"/>
      <c r="R359" s="89"/>
      <c r="S359" s="89"/>
      <c r="T359" s="89"/>
      <c r="U359" s="89"/>
      <c r="V359" s="89"/>
      <c r="W359" s="89"/>
      <c r="X359" s="89"/>
      <c r="Y359" s="89"/>
      <c r="Z359" s="89"/>
      <c r="AA359" s="89"/>
    </row>
    <row r="360" ht="15.75" customHeight="1">
      <c r="A360" s="85"/>
      <c r="B360" s="211"/>
      <c r="C360" s="85"/>
      <c r="D360" s="85"/>
      <c r="E360" s="211"/>
      <c r="F360" s="85"/>
      <c r="G360" s="85"/>
      <c r="H360" s="85"/>
      <c r="I360" s="89"/>
      <c r="J360" s="89"/>
      <c r="K360" s="89"/>
      <c r="L360" s="89"/>
      <c r="M360" s="89"/>
      <c r="N360" s="89"/>
      <c r="O360" s="89"/>
      <c r="P360" s="89"/>
      <c r="Q360" s="89"/>
      <c r="R360" s="89"/>
      <c r="S360" s="89"/>
      <c r="T360" s="89"/>
      <c r="U360" s="89"/>
      <c r="V360" s="89"/>
      <c r="W360" s="89"/>
      <c r="X360" s="89"/>
      <c r="Y360" s="89"/>
      <c r="Z360" s="89"/>
      <c r="AA360" s="89"/>
    </row>
    <row r="361" ht="15.75" customHeight="1">
      <c r="A361" s="85"/>
      <c r="B361" s="211"/>
      <c r="C361" s="85"/>
      <c r="D361" s="85"/>
      <c r="E361" s="211"/>
      <c r="F361" s="85"/>
      <c r="G361" s="85"/>
      <c r="H361" s="85"/>
      <c r="I361" s="89"/>
      <c r="J361" s="89"/>
      <c r="K361" s="89"/>
      <c r="L361" s="89"/>
      <c r="M361" s="89"/>
      <c r="N361" s="89"/>
      <c r="O361" s="89"/>
      <c r="P361" s="89"/>
      <c r="Q361" s="89"/>
      <c r="R361" s="89"/>
      <c r="S361" s="89"/>
      <c r="T361" s="89"/>
      <c r="U361" s="89"/>
      <c r="V361" s="89"/>
      <c r="W361" s="89"/>
      <c r="X361" s="89"/>
      <c r="Y361" s="89"/>
      <c r="Z361" s="89"/>
      <c r="AA361" s="89"/>
    </row>
    <row r="362" ht="15.75" customHeight="1">
      <c r="A362" s="85"/>
      <c r="B362" s="211"/>
      <c r="C362" s="85"/>
      <c r="D362" s="85"/>
      <c r="E362" s="211"/>
      <c r="F362" s="85"/>
      <c r="G362" s="85"/>
      <c r="H362" s="85"/>
      <c r="I362" s="89"/>
      <c r="J362" s="89"/>
      <c r="K362" s="89"/>
      <c r="L362" s="89"/>
      <c r="M362" s="89"/>
      <c r="N362" s="89"/>
      <c r="O362" s="89"/>
      <c r="P362" s="89"/>
      <c r="Q362" s="89"/>
      <c r="R362" s="89"/>
      <c r="S362" s="89"/>
      <c r="T362" s="89"/>
      <c r="U362" s="89"/>
      <c r="V362" s="89"/>
      <c r="W362" s="89"/>
      <c r="X362" s="89"/>
      <c r="Y362" s="89"/>
      <c r="Z362" s="89"/>
      <c r="AA362" s="89"/>
    </row>
    <row r="363" ht="15.75" customHeight="1">
      <c r="A363" s="85"/>
      <c r="B363" s="211"/>
      <c r="C363" s="85"/>
      <c r="D363" s="85"/>
      <c r="E363" s="211"/>
      <c r="F363" s="85"/>
      <c r="G363" s="85"/>
      <c r="H363" s="85"/>
      <c r="I363" s="89"/>
      <c r="J363" s="89"/>
      <c r="K363" s="89"/>
      <c r="L363" s="89"/>
      <c r="M363" s="89"/>
      <c r="N363" s="89"/>
      <c r="O363" s="89"/>
      <c r="P363" s="89"/>
      <c r="Q363" s="89"/>
      <c r="R363" s="89"/>
      <c r="S363" s="89"/>
      <c r="T363" s="89"/>
      <c r="U363" s="89"/>
      <c r="V363" s="89"/>
      <c r="W363" s="89"/>
      <c r="X363" s="89"/>
      <c r="Y363" s="89"/>
      <c r="Z363" s="89"/>
      <c r="AA363" s="89"/>
    </row>
    <row r="364" ht="15.75" customHeight="1">
      <c r="A364" s="85"/>
      <c r="B364" s="211"/>
      <c r="C364" s="85"/>
      <c r="D364" s="85"/>
      <c r="E364" s="211"/>
      <c r="F364" s="85"/>
      <c r="G364" s="85"/>
      <c r="H364" s="85"/>
      <c r="I364" s="89"/>
      <c r="J364" s="89"/>
      <c r="K364" s="89"/>
      <c r="L364" s="89"/>
      <c r="M364" s="89"/>
      <c r="N364" s="89"/>
      <c r="O364" s="89"/>
      <c r="P364" s="89"/>
      <c r="Q364" s="89"/>
      <c r="R364" s="89"/>
      <c r="S364" s="89"/>
      <c r="T364" s="89"/>
      <c r="U364" s="89"/>
      <c r="V364" s="89"/>
      <c r="W364" s="89"/>
      <c r="X364" s="89"/>
      <c r="Y364" s="89"/>
      <c r="Z364" s="89"/>
      <c r="AA364" s="89"/>
    </row>
    <row r="365" ht="15.75" customHeight="1">
      <c r="A365" s="85"/>
      <c r="B365" s="211"/>
      <c r="C365" s="85"/>
      <c r="D365" s="85"/>
      <c r="E365" s="211"/>
      <c r="F365" s="85"/>
      <c r="G365" s="85"/>
      <c r="H365" s="85"/>
      <c r="I365" s="89"/>
      <c r="J365" s="89"/>
      <c r="K365" s="89"/>
      <c r="L365" s="89"/>
      <c r="M365" s="89"/>
      <c r="N365" s="89"/>
      <c r="O365" s="89"/>
      <c r="P365" s="89"/>
      <c r="Q365" s="89"/>
      <c r="R365" s="89"/>
      <c r="S365" s="89"/>
      <c r="T365" s="89"/>
      <c r="U365" s="89"/>
      <c r="V365" s="89"/>
      <c r="W365" s="89"/>
      <c r="X365" s="89"/>
      <c r="Y365" s="89"/>
      <c r="Z365" s="89"/>
      <c r="AA365" s="89"/>
    </row>
    <row r="366" ht="15.75" customHeight="1">
      <c r="A366" s="85"/>
      <c r="B366" s="211"/>
      <c r="C366" s="85"/>
      <c r="D366" s="85"/>
      <c r="E366" s="211"/>
      <c r="F366" s="85"/>
      <c r="G366" s="85"/>
      <c r="H366" s="85"/>
      <c r="I366" s="89"/>
      <c r="J366" s="89"/>
      <c r="K366" s="89"/>
      <c r="L366" s="89"/>
      <c r="M366" s="89"/>
      <c r="N366" s="89"/>
      <c r="O366" s="89"/>
      <c r="P366" s="89"/>
      <c r="Q366" s="89"/>
      <c r="R366" s="89"/>
      <c r="S366" s="89"/>
      <c r="T366" s="89"/>
      <c r="U366" s="89"/>
      <c r="V366" s="89"/>
      <c r="W366" s="89"/>
      <c r="X366" s="89"/>
      <c r="Y366" s="89"/>
      <c r="Z366" s="89"/>
      <c r="AA366" s="89"/>
    </row>
    <row r="367" ht="15.75" customHeight="1">
      <c r="A367" s="85"/>
      <c r="B367" s="211"/>
      <c r="C367" s="85"/>
      <c r="D367" s="85"/>
      <c r="E367" s="211"/>
      <c r="F367" s="85"/>
      <c r="G367" s="85"/>
      <c r="H367" s="85"/>
      <c r="I367" s="89"/>
      <c r="J367" s="89"/>
      <c r="K367" s="89"/>
      <c r="L367" s="89"/>
      <c r="M367" s="89"/>
      <c r="N367" s="89"/>
      <c r="O367" s="89"/>
      <c r="P367" s="89"/>
      <c r="Q367" s="89"/>
      <c r="R367" s="89"/>
      <c r="S367" s="89"/>
      <c r="T367" s="89"/>
      <c r="U367" s="89"/>
      <c r="V367" s="89"/>
      <c r="W367" s="89"/>
      <c r="X367" s="89"/>
      <c r="Y367" s="89"/>
      <c r="Z367" s="89"/>
      <c r="AA367" s="89"/>
    </row>
    <row r="368" ht="15.75" customHeight="1">
      <c r="A368" s="85"/>
      <c r="B368" s="211"/>
      <c r="C368" s="85"/>
      <c r="D368" s="85"/>
      <c r="E368" s="211"/>
      <c r="F368" s="85"/>
      <c r="G368" s="85"/>
      <c r="H368" s="85"/>
      <c r="I368" s="89"/>
      <c r="J368" s="89"/>
      <c r="K368" s="89"/>
      <c r="L368" s="89"/>
      <c r="M368" s="89"/>
      <c r="N368" s="89"/>
      <c r="O368" s="89"/>
      <c r="P368" s="89"/>
      <c r="Q368" s="89"/>
      <c r="R368" s="89"/>
      <c r="S368" s="89"/>
      <c r="T368" s="89"/>
      <c r="U368" s="89"/>
      <c r="V368" s="89"/>
      <c r="W368" s="89"/>
      <c r="X368" s="89"/>
      <c r="Y368" s="89"/>
      <c r="Z368" s="89"/>
      <c r="AA368" s="89"/>
    </row>
    <row r="369" ht="15.75" customHeight="1">
      <c r="A369" s="85"/>
      <c r="B369" s="211"/>
      <c r="C369" s="85"/>
      <c r="D369" s="85"/>
      <c r="E369" s="211"/>
      <c r="F369" s="85"/>
      <c r="G369" s="85"/>
      <c r="H369" s="85"/>
      <c r="I369" s="89"/>
      <c r="J369" s="89"/>
      <c r="K369" s="89"/>
      <c r="L369" s="89"/>
      <c r="M369" s="89"/>
      <c r="N369" s="89"/>
      <c r="O369" s="89"/>
      <c r="P369" s="89"/>
      <c r="Q369" s="89"/>
      <c r="R369" s="89"/>
      <c r="S369" s="89"/>
      <c r="T369" s="89"/>
      <c r="U369" s="89"/>
      <c r="V369" s="89"/>
      <c r="W369" s="89"/>
      <c r="X369" s="89"/>
      <c r="Y369" s="89"/>
      <c r="Z369" s="89"/>
      <c r="AA369" s="89"/>
    </row>
    <row r="370" ht="15.75" customHeight="1">
      <c r="A370" s="85"/>
      <c r="B370" s="211"/>
      <c r="C370" s="85"/>
      <c r="D370" s="85"/>
      <c r="E370" s="211"/>
      <c r="F370" s="85"/>
      <c r="G370" s="85"/>
      <c r="H370" s="85"/>
      <c r="I370" s="89"/>
      <c r="J370" s="89"/>
      <c r="K370" s="89"/>
      <c r="L370" s="89"/>
      <c r="M370" s="89"/>
      <c r="N370" s="89"/>
      <c r="O370" s="89"/>
      <c r="P370" s="89"/>
      <c r="Q370" s="89"/>
      <c r="R370" s="89"/>
      <c r="S370" s="89"/>
      <c r="T370" s="89"/>
      <c r="U370" s="89"/>
      <c r="V370" s="89"/>
      <c r="W370" s="89"/>
      <c r="X370" s="89"/>
      <c r="Y370" s="89"/>
      <c r="Z370" s="89"/>
      <c r="AA370" s="89"/>
    </row>
    <row r="371" ht="15.75" customHeight="1">
      <c r="A371" s="85"/>
      <c r="B371" s="211"/>
      <c r="C371" s="85"/>
      <c r="D371" s="85"/>
      <c r="E371" s="211"/>
      <c r="F371" s="85"/>
      <c r="G371" s="85"/>
      <c r="H371" s="85"/>
      <c r="I371" s="89"/>
      <c r="J371" s="89"/>
      <c r="K371" s="89"/>
      <c r="L371" s="89"/>
      <c r="M371" s="89"/>
      <c r="N371" s="89"/>
      <c r="O371" s="89"/>
      <c r="P371" s="89"/>
      <c r="Q371" s="89"/>
      <c r="R371" s="89"/>
      <c r="S371" s="89"/>
      <c r="T371" s="89"/>
      <c r="U371" s="89"/>
      <c r="V371" s="89"/>
      <c r="W371" s="89"/>
      <c r="X371" s="89"/>
      <c r="Y371" s="89"/>
      <c r="Z371" s="89"/>
      <c r="AA371" s="89"/>
    </row>
    <row r="372" ht="15.75" customHeight="1">
      <c r="A372" s="85"/>
      <c r="B372" s="211"/>
      <c r="C372" s="85"/>
      <c r="D372" s="85"/>
      <c r="E372" s="211"/>
      <c r="F372" s="85"/>
      <c r="G372" s="85"/>
      <c r="H372" s="85"/>
      <c r="I372" s="89"/>
      <c r="J372" s="89"/>
      <c r="K372" s="89"/>
      <c r="L372" s="89"/>
      <c r="M372" s="89"/>
      <c r="N372" s="89"/>
      <c r="O372" s="89"/>
      <c r="P372" s="89"/>
      <c r="Q372" s="89"/>
      <c r="R372" s="89"/>
      <c r="S372" s="89"/>
      <c r="T372" s="89"/>
      <c r="U372" s="89"/>
      <c r="V372" s="89"/>
      <c r="W372" s="89"/>
      <c r="X372" s="89"/>
      <c r="Y372" s="89"/>
      <c r="Z372" s="89"/>
      <c r="AA372" s="89"/>
    </row>
    <row r="373" ht="15.75" customHeight="1">
      <c r="A373" s="85"/>
      <c r="B373" s="211"/>
      <c r="C373" s="85"/>
      <c r="D373" s="85"/>
      <c r="E373" s="211"/>
      <c r="F373" s="85"/>
      <c r="G373" s="85"/>
      <c r="H373" s="85"/>
      <c r="I373" s="89"/>
      <c r="J373" s="89"/>
      <c r="K373" s="89"/>
      <c r="L373" s="89"/>
      <c r="M373" s="89"/>
      <c r="N373" s="89"/>
      <c r="O373" s="89"/>
      <c r="P373" s="89"/>
      <c r="Q373" s="89"/>
      <c r="R373" s="89"/>
      <c r="S373" s="89"/>
      <c r="T373" s="89"/>
      <c r="U373" s="89"/>
      <c r="V373" s="89"/>
      <c r="W373" s="89"/>
      <c r="X373" s="89"/>
      <c r="Y373" s="89"/>
      <c r="Z373" s="89"/>
      <c r="AA373" s="89"/>
    </row>
    <row r="374" ht="15.75" customHeight="1">
      <c r="A374" s="85"/>
      <c r="B374" s="211"/>
      <c r="C374" s="85"/>
      <c r="D374" s="85"/>
      <c r="E374" s="211"/>
      <c r="F374" s="85"/>
      <c r="G374" s="85"/>
      <c r="H374" s="85"/>
      <c r="I374" s="89"/>
      <c r="J374" s="89"/>
      <c r="K374" s="89"/>
      <c r="L374" s="89"/>
      <c r="M374" s="89"/>
      <c r="N374" s="89"/>
      <c r="O374" s="89"/>
      <c r="P374" s="89"/>
      <c r="Q374" s="89"/>
      <c r="R374" s="89"/>
      <c r="S374" s="89"/>
      <c r="T374" s="89"/>
      <c r="U374" s="89"/>
      <c r="V374" s="89"/>
      <c r="W374" s="89"/>
      <c r="X374" s="89"/>
      <c r="Y374" s="89"/>
      <c r="Z374" s="89"/>
      <c r="AA374" s="89"/>
    </row>
    <row r="375" ht="15.75" customHeight="1">
      <c r="A375" s="85"/>
      <c r="B375" s="211"/>
      <c r="C375" s="85"/>
      <c r="D375" s="85"/>
      <c r="E375" s="211"/>
      <c r="F375" s="85"/>
      <c r="G375" s="85"/>
      <c r="H375" s="85"/>
      <c r="I375" s="89"/>
      <c r="J375" s="89"/>
      <c r="K375" s="89"/>
      <c r="L375" s="89"/>
      <c r="M375" s="89"/>
      <c r="N375" s="89"/>
      <c r="O375" s="89"/>
      <c r="P375" s="89"/>
      <c r="Q375" s="89"/>
      <c r="R375" s="89"/>
      <c r="S375" s="89"/>
      <c r="T375" s="89"/>
      <c r="U375" s="89"/>
      <c r="V375" s="89"/>
      <c r="W375" s="89"/>
      <c r="X375" s="89"/>
      <c r="Y375" s="89"/>
      <c r="Z375" s="89"/>
      <c r="AA375" s="89"/>
    </row>
    <row r="376" ht="15.75" customHeight="1">
      <c r="A376" s="85"/>
      <c r="B376" s="211"/>
      <c r="C376" s="85"/>
      <c r="D376" s="85"/>
      <c r="E376" s="211"/>
      <c r="F376" s="85"/>
      <c r="G376" s="85"/>
      <c r="H376" s="85"/>
      <c r="I376" s="89"/>
      <c r="J376" s="89"/>
      <c r="K376" s="89"/>
      <c r="L376" s="89"/>
      <c r="M376" s="89"/>
      <c r="N376" s="89"/>
      <c r="O376" s="89"/>
      <c r="P376" s="89"/>
      <c r="Q376" s="89"/>
      <c r="R376" s="89"/>
      <c r="S376" s="89"/>
      <c r="T376" s="89"/>
      <c r="U376" s="89"/>
      <c r="V376" s="89"/>
      <c r="W376" s="89"/>
      <c r="X376" s="89"/>
      <c r="Y376" s="89"/>
      <c r="Z376" s="89"/>
      <c r="AA376" s="89"/>
    </row>
    <row r="377" ht="15.75" customHeight="1">
      <c r="A377" s="85"/>
      <c r="B377" s="211"/>
      <c r="C377" s="85"/>
      <c r="D377" s="85"/>
      <c r="E377" s="211"/>
      <c r="F377" s="85"/>
      <c r="G377" s="85"/>
      <c r="H377" s="85"/>
      <c r="I377" s="89"/>
      <c r="J377" s="89"/>
      <c r="K377" s="89"/>
      <c r="L377" s="89"/>
      <c r="M377" s="89"/>
      <c r="N377" s="89"/>
      <c r="O377" s="89"/>
      <c r="P377" s="89"/>
      <c r="Q377" s="89"/>
      <c r="R377" s="89"/>
      <c r="S377" s="89"/>
      <c r="T377" s="89"/>
      <c r="U377" s="89"/>
      <c r="V377" s="89"/>
      <c r="W377" s="89"/>
      <c r="X377" s="89"/>
      <c r="Y377" s="89"/>
      <c r="Z377" s="89"/>
      <c r="AA377" s="89"/>
    </row>
    <row r="378" ht="15.75" customHeight="1">
      <c r="A378" s="85"/>
      <c r="B378" s="211"/>
      <c r="C378" s="85"/>
      <c r="D378" s="85"/>
      <c r="E378" s="211"/>
      <c r="F378" s="85"/>
      <c r="G378" s="85"/>
      <c r="H378" s="85"/>
      <c r="I378" s="89"/>
      <c r="J378" s="89"/>
      <c r="K378" s="89"/>
      <c r="L378" s="89"/>
      <c r="M378" s="89"/>
      <c r="N378" s="89"/>
      <c r="O378" s="89"/>
      <c r="P378" s="89"/>
      <c r="Q378" s="89"/>
      <c r="R378" s="89"/>
      <c r="S378" s="89"/>
      <c r="T378" s="89"/>
      <c r="U378" s="89"/>
      <c r="V378" s="89"/>
      <c r="W378" s="89"/>
      <c r="X378" s="89"/>
      <c r="Y378" s="89"/>
      <c r="Z378" s="89"/>
      <c r="AA378" s="89"/>
    </row>
    <row r="379" ht="15.75" customHeight="1">
      <c r="A379" s="85"/>
      <c r="B379" s="211"/>
      <c r="C379" s="85"/>
      <c r="D379" s="85"/>
      <c r="E379" s="211"/>
      <c r="F379" s="85"/>
      <c r="G379" s="85"/>
      <c r="H379" s="85"/>
      <c r="I379" s="89"/>
      <c r="J379" s="89"/>
      <c r="K379" s="89"/>
      <c r="L379" s="89"/>
      <c r="M379" s="89"/>
      <c r="N379" s="89"/>
      <c r="O379" s="89"/>
      <c r="P379" s="89"/>
      <c r="Q379" s="89"/>
      <c r="R379" s="89"/>
      <c r="S379" s="89"/>
      <c r="T379" s="89"/>
      <c r="U379" s="89"/>
      <c r="V379" s="89"/>
      <c r="W379" s="89"/>
      <c r="X379" s="89"/>
      <c r="Y379" s="89"/>
      <c r="Z379" s="89"/>
      <c r="AA379" s="89"/>
    </row>
    <row r="380" ht="15.75" customHeight="1">
      <c r="A380" s="85"/>
      <c r="B380" s="211"/>
      <c r="C380" s="85"/>
      <c r="D380" s="85"/>
      <c r="E380" s="211"/>
      <c r="F380" s="85"/>
      <c r="G380" s="85"/>
      <c r="H380" s="85"/>
      <c r="I380" s="89"/>
      <c r="J380" s="89"/>
      <c r="K380" s="89"/>
      <c r="L380" s="89"/>
      <c r="M380" s="89"/>
      <c r="N380" s="89"/>
      <c r="O380" s="89"/>
      <c r="P380" s="89"/>
      <c r="Q380" s="89"/>
      <c r="R380" s="89"/>
      <c r="S380" s="89"/>
      <c r="T380" s="89"/>
      <c r="U380" s="89"/>
      <c r="V380" s="89"/>
      <c r="W380" s="89"/>
      <c r="X380" s="89"/>
      <c r="Y380" s="89"/>
      <c r="Z380" s="89"/>
      <c r="AA380" s="89"/>
    </row>
    <row r="381" ht="15.75" customHeight="1">
      <c r="A381" s="85"/>
      <c r="B381" s="211"/>
      <c r="C381" s="85"/>
      <c r="D381" s="85"/>
      <c r="E381" s="211"/>
      <c r="F381" s="85"/>
      <c r="G381" s="85"/>
      <c r="H381" s="85"/>
      <c r="I381" s="89"/>
      <c r="J381" s="89"/>
      <c r="K381" s="89"/>
      <c r="L381" s="89"/>
      <c r="M381" s="89"/>
      <c r="N381" s="89"/>
      <c r="O381" s="89"/>
      <c r="P381" s="89"/>
      <c r="Q381" s="89"/>
      <c r="R381" s="89"/>
      <c r="S381" s="89"/>
      <c r="T381" s="89"/>
      <c r="U381" s="89"/>
      <c r="V381" s="89"/>
      <c r="W381" s="89"/>
      <c r="X381" s="89"/>
      <c r="Y381" s="89"/>
      <c r="Z381" s="89"/>
      <c r="AA381" s="89"/>
    </row>
    <row r="382" ht="15.75" customHeight="1">
      <c r="A382" s="85"/>
      <c r="B382" s="211"/>
      <c r="C382" s="85"/>
      <c r="D382" s="85"/>
      <c r="E382" s="211"/>
      <c r="F382" s="85"/>
      <c r="G382" s="85"/>
      <c r="H382" s="85"/>
      <c r="I382" s="89"/>
      <c r="J382" s="89"/>
      <c r="K382" s="89"/>
      <c r="L382" s="89"/>
      <c r="M382" s="89"/>
      <c r="N382" s="89"/>
      <c r="O382" s="89"/>
      <c r="P382" s="89"/>
      <c r="Q382" s="89"/>
      <c r="R382" s="89"/>
      <c r="S382" s="89"/>
      <c r="T382" s="89"/>
      <c r="U382" s="89"/>
      <c r="V382" s="89"/>
      <c r="W382" s="89"/>
      <c r="X382" s="89"/>
      <c r="Y382" s="89"/>
      <c r="Z382" s="89"/>
      <c r="AA382" s="89"/>
    </row>
    <row r="383" ht="15.75" customHeight="1">
      <c r="A383" s="85"/>
      <c r="B383" s="211"/>
      <c r="C383" s="85"/>
      <c r="D383" s="85"/>
      <c r="E383" s="211"/>
      <c r="F383" s="85"/>
      <c r="G383" s="85"/>
      <c r="H383" s="85"/>
      <c r="I383" s="89"/>
      <c r="J383" s="89"/>
      <c r="K383" s="89"/>
      <c r="L383" s="89"/>
      <c r="M383" s="89"/>
      <c r="N383" s="89"/>
      <c r="O383" s="89"/>
      <c r="P383" s="89"/>
      <c r="Q383" s="89"/>
      <c r="R383" s="89"/>
      <c r="S383" s="89"/>
      <c r="T383" s="89"/>
      <c r="U383" s="89"/>
      <c r="V383" s="89"/>
      <c r="W383" s="89"/>
      <c r="X383" s="89"/>
      <c r="Y383" s="89"/>
      <c r="Z383" s="89"/>
      <c r="AA383" s="89"/>
    </row>
    <row r="384" ht="15.75" customHeight="1">
      <c r="A384" s="85"/>
      <c r="B384" s="211"/>
      <c r="C384" s="85"/>
      <c r="D384" s="85"/>
      <c r="E384" s="211"/>
      <c r="F384" s="85"/>
      <c r="G384" s="85"/>
      <c r="H384" s="85"/>
      <c r="I384" s="89"/>
      <c r="J384" s="89"/>
      <c r="K384" s="89"/>
      <c r="L384" s="89"/>
      <c r="M384" s="89"/>
      <c r="N384" s="89"/>
      <c r="O384" s="89"/>
      <c r="P384" s="89"/>
      <c r="Q384" s="89"/>
      <c r="R384" s="89"/>
      <c r="S384" s="89"/>
      <c r="T384" s="89"/>
      <c r="U384" s="89"/>
      <c r="V384" s="89"/>
      <c r="W384" s="89"/>
      <c r="X384" s="89"/>
      <c r="Y384" s="89"/>
      <c r="Z384" s="89"/>
      <c r="AA384" s="89"/>
    </row>
    <row r="385" ht="15.75" customHeight="1">
      <c r="A385" s="85"/>
      <c r="B385" s="211"/>
      <c r="C385" s="85"/>
      <c r="D385" s="85"/>
      <c r="E385" s="211"/>
      <c r="F385" s="85"/>
      <c r="G385" s="85"/>
      <c r="H385" s="85"/>
      <c r="I385" s="89"/>
      <c r="J385" s="89"/>
      <c r="K385" s="89"/>
      <c r="L385" s="89"/>
      <c r="M385" s="89"/>
      <c r="N385" s="89"/>
      <c r="O385" s="89"/>
      <c r="P385" s="89"/>
      <c r="Q385" s="89"/>
      <c r="R385" s="89"/>
      <c r="S385" s="89"/>
      <c r="T385" s="89"/>
      <c r="U385" s="89"/>
      <c r="V385" s="89"/>
      <c r="W385" s="89"/>
      <c r="X385" s="89"/>
      <c r="Y385" s="89"/>
      <c r="Z385" s="89"/>
      <c r="AA385" s="89"/>
    </row>
    <row r="386" ht="15.75" customHeight="1">
      <c r="A386" s="85"/>
      <c r="B386" s="211"/>
      <c r="C386" s="85"/>
      <c r="D386" s="85"/>
      <c r="E386" s="211"/>
      <c r="F386" s="85"/>
      <c r="G386" s="85"/>
      <c r="H386" s="85"/>
      <c r="I386" s="89"/>
      <c r="J386" s="89"/>
      <c r="K386" s="89"/>
      <c r="L386" s="89"/>
      <c r="M386" s="89"/>
      <c r="N386" s="89"/>
      <c r="O386" s="89"/>
      <c r="P386" s="89"/>
      <c r="Q386" s="89"/>
      <c r="R386" s="89"/>
      <c r="S386" s="89"/>
      <c r="T386" s="89"/>
      <c r="U386" s="89"/>
      <c r="V386" s="89"/>
      <c r="W386" s="89"/>
      <c r="X386" s="89"/>
      <c r="Y386" s="89"/>
      <c r="Z386" s="89"/>
      <c r="AA386" s="89"/>
    </row>
    <row r="387" ht="15.75" customHeight="1">
      <c r="A387" s="85"/>
      <c r="B387" s="211"/>
      <c r="C387" s="85"/>
      <c r="D387" s="85"/>
      <c r="E387" s="211"/>
      <c r="F387" s="85"/>
      <c r="G387" s="85"/>
      <c r="H387" s="85"/>
      <c r="I387" s="89"/>
      <c r="J387" s="89"/>
      <c r="K387" s="89"/>
      <c r="L387" s="89"/>
      <c r="M387" s="89"/>
      <c r="N387" s="89"/>
      <c r="O387" s="89"/>
      <c r="P387" s="89"/>
      <c r="Q387" s="89"/>
      <c r="R387" s="89"/>
      <c r="S387" s="89"/>
      <c r="T387" s="89"/>
      <c r="U387" s="89"/>
      <c r="V387" s="89"/>
      <c r="W387" s="89"/>
      <c r="X387" s="89"/>
      <c r="Y387" s="89"/>
      <c r="Z387" s="89"/>
      <c r="AA387" s="89"/>
    </row>
    <row r="388" ht="15.75" customHeight="1">
      <c r="A388" s="85"/>
      <c r="B388" s="211"/>
      <c r="C388" s="85"/>
      <c r="D388" s="85"/>
      <c r="E388" s="211"/>
      <c r="F388" s="85"/>
      <c r="G388" s="85"/>
      <c r="H388" s="85"/>
      <c r="I388" s="89"/>
      <c r="J388" s="89"/>
      <c r="K388" s="89"/>
      <c r="L388" s="89"/>
      <c r="M388" s="89"/>
      <c r="N388" s="89"/>
      <c r="O388" s="89"/>
      <c r="P388" s="89"/>
      <c r="Q388" s="89"/>
      <c r="R388" s="89"/>
      <c r="S388" s="89"/>
      <c r="T388" s="89"/>
      <c r="U388" s="89"/>
      <c r="V388" s="89"/>
      <c r="W388" s="89"/>
      <c r="X388" s="89"/>
      <c r="Y388" s="89"/>
      <c r="Z388" s="89"/>
      <c r="AA388" s="89"/>
    </row>
    <row r="389" ht="15.75" customHeight="1">
      <c r="A389" s="85"/>
      <c r="B389" s="211"/>
      <c r="C389" s="85"/>
      <c r="D389" s="85"/>
      <c r="E389" s="211"/>
      <c r="F389" s="85"/>
      <c r="G389" s="85"/>
      <c r="H389" s="85"/>
      <c r="I389" s="89"/>
      <c r="J389" s="89"/>
      <c r="K389" s="89"/>
      <c r="L389" s="89"/>
      <c r="M389" s="89"/>
      <c r="N389" s="89"/>
      <c r="O389" s="89"/>
      <c r="P389" s="89"/>
      <c r="Q389" s="89"/>
      <c r="R389" s="89"/>
      <c r="S389" s="89"/>
      <c r="T389" s="89"/>
      <c r="U389" s="89"/>
      <c r="V389" s="89"/>
      <c r="W389" s="89"/>
      <c r="X389" s="89"/>
      <c r="Y389" s="89"/>
      <c r="Z389" s="89"/>
      <c r="AA389" s="89"/>
    </row>
    <row r="390" ht="15.75" customHeight="1">
      <c r="A390" s="85"/>
      <c r="B390" s="211"/>
      <c r="C390" s="85"/>
      <c r="D390" s="85"/>
      <c r="E390" s="211"/>
      <c r="F390" s="85"/>
      <c r="G390" s="85"/>
      <c r="H390" s="85"/>
      <c r="I390" s="89"/>
      <c r="J390" s="89"/>
      <c r="K390" s="89"/>
      <c r="L390" s="89"/>
      <c r="M390" s="89"/>
      <c r="N390" s="89"/>
      <c r="O390" s="89"/>
      <c r="P390" s="89"/>
      <c r="Q390" s="89"/>
      <c r="R390" s="89"/>
      <c r="S390" s="89"/>
      <c r="T390" s="89"/>
      <c r="U390" s="89"/>
      <c r="V390" s="89"/>
      <c r="W390" s="89"/>
      <c r="X390" s="89"/>
      <c r="Y390" s="89"/>
      <c r="Z390" s="89"/>
      <c r="AA390" s="89"/>
    </row>
    <row r="391" ht="15.75" customHeight="1">
      <c r="A391" s="85"/>
      <c r="B391" s="211"/>
      <c r="C391" s="85"/>
      <c r="D391" s="85"/>
      <c r="E391" s="211"/>
      <c r="F391" s="85"/>
      <c r="G391" s="85"/>
      <c r="H391" s="85"/>
      <c r="I391" s="89"/>
      <c r="J391" s="89"/>
      <c r="K391" s="89"/>
      <c r="L391" s="89"/>
      <c r="M391" s="89"/>
      <c r="N391" s="89"/>
      <c r="O391" s="89"/>
      <c r="P391" s="89"/>
      <c r="Q391" s="89"/>
      <c r="R391" s="89"/>
      <c r="S391" s="89"/>
      <c r="T391" s="89"/>
      <c r="U391" s="89"/>
      <c r="V391" s="89"/>
      <c r="W391" s="89"/>
      <c r="X391" s="89"/>
      <c r="Y391" s="89"/>
      <c r="Z391" s="89"/>
      <c r="AA391" s="89"/>
    </row>
    <row r="392" ht="15.75" customHeight="1">
      <c r="A392" s="85"/>
      <c r="B392" s="211"/>
      <c r="C392" s="85"/>
      <c r="D392" s="85"/>
      <c r="E392" s="211"/>
      <c r="F392" s="85"/>
      <c r="G392" s="85"/>
      <c r="H392" s="85"/>
      <c r="I392" s="89"/>
      <c r="J392" s="89"/>
      <c r="K392" s="89"/>
      <c r="L392" s="89"/>
      <c r="M392" s="89"/>
      <c r="N392" s="89"/>
      <c r="O392" s="89"/>
      <c r="P392" s="89"/>
      <c r="Q392" s="89"/>
      <c r="R392" s="89"/>
      <c r="S392" s="89"/>
      <c r="T392" s="89"/>
      <c r="U392" s="89"/>
      <c r="V392" s="89"/>
      <c r="W392" s="89"/>
      <c r="X392" s="89"/>
      <c r="Y392" s="89"/>
      <c r="Z392" s="89"/>
      <c r="AA392" s="89"/>
    </row>
    <row r="393" ht="15.75" customHeight="1">
      <c r="A393" s="85"/>
      <c r="B393" s="211"/>
      <c r="C393" s="85"/>
      <c r="D393" s="85"/>
      <c r="E393" s="211"/>
      <c r="F393" s="85"/>
      <c r="G393" s="85"/>
      <c r="H393" s="85"/>
      <c r="I393" s="89"/>
      <c r="J393" s="89"/>
      <c r="K393" s="89"/>
      <c r="L393" s="89"/>
      <c r="M393" s="89"/>
      <c r="N393" s="89"/>
      <c r="O393" s="89"/>
      <c r="P393" s="89"/>
      <c r="Q393" s="89"/>
      <c r="R393" s="89"/>
      <c r="S393" s="89"/>
      <c r="T393" s="89"/>
      <c r="U393" s="89"/>
      <c r="V393" s="89"/>
      <c r="W393" s="89"/>
      <c r="X393" s="89"/>
      <c r="Y393" s="89"/>
      <c r="Z393" s="89"/>
      <c r="AA393" s="89"/>
    </row>
    <row r="394" ht="15.75" customHeight="1">
      <c r="A394" s="85"/>
      <c r="B394" s="211"/>
      <c r="C394" s="85"/>
      <c r="D394" s="85"/>
      <c r="E394" s="211"/>
      <c r="F394" s="85"/>
      <c r="G394" s="85"/>
      <c r="H394" s="85"/>
      <c r="I394" s="89"/>
      <c r="J394" s="89"/>
      <c r="K394" s="89"/>
      <c r="L394" s="89"/>
      <c r="M394" s="89"/>
      <c r="N394" s="89"/>
      <c r="O394" s="89"/>
      <c r="P394" s="89"/>
      <c r="Q394" s="89"/>
      <c r="R394" s="89"/>
      <c r="S394" s="89"/>
      <c r="T394" s="89"/>
      <c r="U394" s="89"/>
      <c r="V394" s="89"/>
      <c r="W394" s="89"/>
      <c r="X394" s="89"/>
      <c r="Y394" s="89"/>
      <c r="Z394" s="89"/>
      <c r="AA394" s="89"/>
    </row>
    <row r="395" ht="15.75" customHeight="1">
      <c r="A395" s="85"/>
      <c r="B395" s="211"/>
      <c r="C395" s="85"/>
      <c r="D395" s="85"/>
      <c r="E395" s="211"/>
      <c r="F395" s="85"/>
      <c r="G395" s="85"/>
      <c r="H395" s="85"/>
      <c r="I395" s="89"/>
      <c r="J395" s="89"/>
      <c r="K395" s="89"/>
      <c r="L395" s="89"/>
      <c r="M395" s="89"/>
      <c r="N395" s="89"/>
      <c r="O395" s="89"/>
      <c r="P395" s="89"/>
      <c r="Q395" s="89"/>
      <c r="R395" s="89"/>
      <c r="S395" s="89"/>
      <c r="T395" s="89"/>
      <c r="U395" s="89"/>
      <c r="V395" s="89"/>
      <c r="W395" s="89"/>
      <c r="X395" s="89"/>
      <c r="Y395" s="89"/>
      <c r="Z395" s="89"/>
      <c r="AA395" s="89"/>
    </row>
    <row r="396" ht="15.75" customHeight="1">
      <c r="A396" s="85"/>
      <c r="B396" s="211"/>
      <c r="C396" s="85"/>
      <c r="D396" s="85"/>
      <c r="E396" s="211"/>
      <c r="F396" s="85"/>
      <c r="G396" s="85"/>
      <c r="H396" s="85"/>
      <c r="I396" s="89"/>
      <c r="J396" s="89"/>
      <c r="K396" s="89"/>
      <c r="L396" s="89"/>
      <c r="M396" s="89"/>
      <c r="N396" s="89"/>
      <c r="O396" s="89"/>
      <c r="P396" s="89"/>
      <c r="Q396" s="89"/>
      <c r="R396" s="89"/>
      <c r="S396" s="89"/>
      <c r="T396" s="89"/>
      <c r="U396" s="89"/>
      <c r="V396" s="89"/>
      <c r="W396" s="89"/>
      <c r="X396" s="89"/>
      <c r="Y396" s="89"/>
      <c r="Z396" s="89"/>
      <c r="AA396" s="89"/>
    </row>
    <row r="397" ht="15.75" customHeight="1">
      <c r="A397" s="85"/>
      <c r="B397" s="211"/>
      <c r="C397" s="85"/>
      <c r="D397" s="85"/>
      <c r="E397" s="211"/>
      <c r="F397" s="85"/>
      <c r="G397" s="85"/>
      <c r="H397" s="85"/>
      <c r="I397" s="89"/>
      <c r="J397" s="89"/>
      <c r="K397" s="89"/>
      <c r="L397" s="89"/>
      <c r="M397" s="89"/>
      <c r="N397" s="89"/>
      <c r="O397" s="89"/>
      <c r="P397" s="89"/>
      <c r="Q397" s="89"/>
      <c r="R397" s="89"/>
      <c r="S397" s="89"/>
      <c r="T397" s="89"/>
      <c r="U397" s="89"/>
      <c r="V397" s="89"/>
      <c r="W397" s="89"/>
      <c r="X397" s="89"/>
      <c r="Y397" s="89"/>
      <c r="Z397" s="89"/>
      <c r="AA397" s="89"/>
    </row>
    <row r="398" ht="15.75" customHeight="1">
      <c r="A398" s="85"/>
      <c r="B398" s="211"/>
      <c r="C398" s="85"/>
      <c r="D398" s="85"/>
      <c r="E398" s="211"/>
      <c r="F398" s="85"/>
      <c r="G398" s="85"/>
      <c r="H398" s="85"/>
      <c r="I398" s="89"/>
      <c r="J398" s="89"/>
      <c r="K398" s="89"/>
      <c r="L398" s="89"/>
      <c r="M398" s="89"/>
      <c r="N398" s="89"/>
      <c r="O398" s="89"/>
      <c r="P398" s="89"/>
      <c r="Q398" s="89"/>
      <c r="R398" s="89"/>
      <c r="S398" s="89"/>
      <c r="T398" s="89"/>
      <c r="U398" s="89"/>
      <c r="V398" s="89"/>
      <c r="W398" s="89"/>
      <c r="X398" s="89"/>
      <c r="Y398" s="89"/>
      <c r="Z398" s="89"/>
      <c r="AA398" s="89"/>
    </row>
    <row r="399" ht="15.75" customHeight="1">
      <c r="A399" s="85"/>
      <c r="B399" s="211"/>
      <c r="C399" s="85"/>
      <c r="D399" s="85"/>
      <c r="E399" s="211"/>
      <c r="F399" s="85"/>
      <c r="G399" s="85"/>
      <c r="H399" s="85"/>
      <c r="I399" s="89"/>
      <c r="J399" s="89"/>
      <c r="K399" s="89"/>
      <c r="L399" s="89"/>
      <c r="M399" s="89"/>
      <c r="N399" s="89"/>
      <c r="O399" s="89"/>
      <c r="P399" s="89"/>
      <c r="Q399" s="89"/>
      <c r="R399" s="89"/>
      <c r="S399" s="89"/>
      <c r="T399" s="89"/>
      <c r="U399" s="89"/>
      <c r="V399" s="89"/>
      <c r="W399" s="89"/>
      <c r="X399" s="89"/>
      <c r="Y399" s="89"/>
      <c r="Z399" s="89"/>
      <c r="AA399" s="89"/>
    </row>
    <row r="400" ht="15.75" customHeight="1">
      <c r="A400" s="85"/>
      <c r="B400" s="211"/>
      <c r="C400" s="85"/>
      <c r="D400" s="85"/>
      <c r="E400" s="211"/>
      <c r="F400" s="85"/>
      <c r="G400" s="85"/>
      <c r="H400" s="85"/>
      <c r="I400" s="89"/>
      <c r="J400" s="89"/>
      <c r="K400" s="89"/>
      <c r="L400" s="89"/>
      <c r="M400" s="89"/>
      <c r="N400" s="89"/>
      <c r="O400" s="89"/>
      <c r="P400" s="89"/>
      <c r="Q400" s="89"/>
      <c r="R400" s="89"/>
      <c r="S400" s="89"/>
      <c r="T400" s="89"/>
      <c r="U400" s="89"/>
      <c r="V400" s="89"/>
      <c r="W400" s="89"/>
      <c r="X400" s="89"/>
      <c r="Y400" s="89"/>
      <c r="Z400" s="89"/>
      <c r="AA400" s="89"/>
    </row>
    <row r="401" ht="15.75" customHeight="1">
      <c r="A401" s="85"/>
      <c r="B401" s="211"/>
      <c r="C401" s="85"/>
      <c r="D401" s="85"/>
      <c r="E401" s="211"/>
      <c r="F401" s="85"/>
      <c r="G401" s="85"/>
      <c r="H401" s="85"/>
      <c r="I401" s="89"/>
      <c r="J401" s="89"/>
      <c r="K401" s="89"/>
      <c r="L401" s="89"/>
      <c r="M401" s="89"/>
      <c r="N401" s="89"/>
      <c r="O401" s="89"/>
      <c r="P401" s="89"/>
      <c r="Q401" s="89"/>
      <c r="R401" s="89"/>
      <c r="S401" s="89"/>
      <c r="T401" s="89"/>
      <c r="U401" s="89"/>
      <c r="V401" s="89"/>
      <c r="W401" s="89"/>
      <c r="X401" s="89"/>
      <c r="Y401" s="89"/>
      <c r="Z401" s="89"/>
      <c r="AA401" s="89"/>
    </row>
    <row r="402" ht="15.75" customHeight="1">
      <c r="A402" s="85"/>
      <c r="B402" s="211"/>
      <c r="C402" s="85"/>
      <c r="D402" s="85"/>
      <c r="E402" s="211"/>
      <c r="F402" s="85"/>
      <c r="G402" s="85"/>
      <c r="H402" s="85"/>
      <c r="I402" s="89"/>
      <c r="J402" s="89"/>
      <c r="K402" s="89"/>
      <c r="L402" s="89"/>
      <c r="M402" s="89"/>
      <c r="N402" s="89"/>
      <c r="O402" s="89"/>
      <c r="P402" s="89"/>
      <c r="Q402" s="89"/>
      <c r="R402" s="89"/>
      <c r="S402" s="89"/>
      <c r="T402" s="89"/>
      <c r="U402" s="89"/>
      <c r="V402" s="89"/>
      <c r="W402" s="89"/>
      <c r="X402" s="89"/>
      <c r="Y402" s="89"/>
      <c r="Z402" s="89"/>
      <c r="AA402" s="89"/>
    </row>
    <row r="403" ht="15.75" customHeight="1">
      <c r="A403" s="85"/>
      <c r="B403" s="211"/>
      <c r="C403" s="85"/>
      <c r="D403" s="85"/>
      <c r="E403" s="211"/>
      <c r="F403" s="85"/>
      <c r="G403" s="85"/>
      <c r="H403" s="85"/>
      <c r="I403" s="89"/>
      <c r="J403" s="89"/>
      <c r="K403" s="89"/>
      <c r="L403" s="89"/>
      <c r="M403" s="89"/>
      <c r="N403" s="89"/>
      <c r="O403" s="89"/>
      <c r="P403" s="89"/>
      <c r="Q403" s="89"/>
      <c r="R403" s="89"/>
      <c r="S403" s="89"/>
      <c r="T403" s="89"/>
      <c r="U403" s="89"/>
      <c r="V403" s="89"/>
      <c r="W403" s="89"/>
      <c r="X403" s="89"/>
      <c r="Y403" s="89"/>
      <c r="Z403" s="89"/>
      <c r="AA403" s="89"/>
    </row>
    <row r="404" ht="15.75" customHeight="1">
      <c r="A404" s="85"/>
      <c r="B404" s="211"/>
      <c r="C404" s="85"/>
      <c r="D404" s="85"/>
      <c r="E404" s="211"/>
      <c r="F404" s="85"/>
      <c r="G404" s="85"/>
      <c r="H404" s="85"/>
      <c r="I404" s="89"/>
      <c r="J404" s="89"/>
      <c r="K404" s="89"/>
      <c r="L404" s="89"/>
      <c r="M404" s="89"/>
      <c r="N404" s="89"/>
      <c r="O404" s="89"/>
      <c r="P404" s="89"/>
      <c r="Q404" s="89"/>
      <c r="R404" s="89"/>
      <c r="S404" s="89"/>
      <c r="T404" s="89"/>
      <c r="U404" s="89"/>
      <c r="V404" s="89"/>
      <c r="W404" s="89"/>
      <c r="X404" s="89"/>
      <c r="Y404" s="89"/>
      <c r="Z404" s="89"/>
      <c r="AA404" s="89"/>
    </row>
    <row r="405" ht="15.75" customHeight="1">
      <c r="A405" s="85"/>
      <c r="B405" s="211"/>
      <c r="C405" s="85"/>
      <c r="D405" s="85"/>
      <c r="E405" s="211"/>
      <c r="F405" s="85"/>
      <c r="G405" s="85"/>
      <c r="H405" s="85"/>
      <c r="I405" s="89"/>
      <c r="J405" s="89"/>
      <c r="K405" s="89"/>
      <c r="L405" s="89"/>
      <c r="M405" s="89"/>
      <c r="N405" s="89"/>
      <c r="O405" s="89"/>
      <c r="P405" s="89"/>
      <c r="Q405" s="89"/>
      <c r="R405" s="89"/>
      <c r="S405" s="89"/>
      <c r="T405" s="89"/>
      <c r="U405" s="89"/>
      <c r="V405" s="89"/>
      <c r="W405" s="89"/>
      <c r="X405" s="89"/>
      <c r="Y405" s="89"/>
      <c r="Z405" s="89"/>
      <c r="AA405" s="89"/>
    </row>
    <row r="406" ht="15.75" customHeight="1">
      <c r="A406" s="85"/>
      <c r="B406" s="211"/>
      <c r="C406" s="85"/>
      <c r="D406" s="85"/>
      <c r="E406" s="211"/>
      <c r="F406" s="85"/>
      <c r="G406" s="85"/>
      <c r="H406" s="85"/>
      <c r="I406" s="89"/>
      <c r="J406" s="89"/>
      <c r="K406" s="89"/>
      <c r="L406" s="89"/>
      <c r="M406" s="89"/>
      <c r="N406" s="89"/>
      <c r="O406" s="89"/>
      <c r="P406" s="89"/>
      <c r="Q406" s="89"/>
      <c r="R406" s="89"/>
      <c r="S406" s="89"/>
      <c r="T406" s="89"/>
      <c r="U406" s="89"/>
      <c r="V406" s="89"/>
      <c r="W406" s="89"/>
      <c r="X406" s="89"/>
      <c r="Y406" s="89"/>
      <c r="Z406" s="89"/>
      <c r="AA406" s="89"/>
    </row>
    <row r="407" ht="15.75" customHeight="1">
      <c r="A407" s="85"/>
      <c r="B407" s="211"/>
      <c r="C407" s="85"/>
      <c r="D407" s="85"/>
      <c r="E407" s="211"/>
      <c r="F407" s="85"/>
      <c r="G407" s="85"/>
      <c r="H407" s="85"/>
      <c r="I407" s="89"/>
      <c r="J407" s="89"/>
      <c r="K407" s="89"/>
      <c r="L407" s="89"/>
      <c r="M407" s="89"/>
      <c r="N407" s="89"/>
      <c r="O407" s="89"/>
      <c r="P407" s="89"/>
      <c r="Q407" s="89"/>
      <c r="R407" s="89"/>
      <c r="S407" s="89"/>
      <c r="T407" s="89"/>
      <c r="U407" s="89"/>
      <c r="V407" s="89"/>
      <c r="W407" s="89"/>
      <c r="X407" s="89"/>
      <c r="Y407" s="89"/>
      <c r="Z407" s="89"/>
      <c r="AA407" s="89"/>
    </row>
    <row r="408" ht="15.75" customHeight="1">
      <c r="A408" s="85"/>
      <c r="B408" s="211"/>
      <c r="C408" s="85"/>
      <c r="D408" s="85"/>
      <c r="E408" s="211"/>
      <c r="F408" s="85"/>
      <c r="G408" s="85"/>
      <c r="H408" s="85"/>
      <c r="I408" s="89"/>
      <c r="J408" s="89"/>
      <c r="K408" s="89"/>
      <c r="L408" s="89"/>
      <c r="M408" s="89"/>
      <c r="N408" s="89"/>
      <c r="O408" s="89"/>
      <c r="P408" s="89"/>
      <c r="Q408" s="89"/>
      <c r="R408" s="89"/>
      <c r="S408" s="89"/>
      <c r="T408" s="89"/>
      <c r="U408" s="89"/>
      <c r="V408" s="89"/>
      <c r="W408" s="89"/>
      <c r="X408" s="89"/>
      <c r="Y408" s="89"/>
      <c r="Z408" s="89"/>
      <c r="AA408" s="89"/>
    </row>
    <row r="409" ht="15.75" customHeight="1">
      <c r="A409" s="85"/>
      <c r="B409" s="211"/>
      <c r="C409" s="85"/>
      <c r="D409" s="85"/>
      <c r="E409" s="211"/>
      <c r="F409" s="85"/>
      <c r="G409" s="85"/>
      <c r="H409" s="85"/>
      <c r="I409" s="89"/>
      <c r="J409" s="89"/>
      <c r="K409" s="89"/>
      <c r="L409" s="89"/>
      <c r="M409" s="89"/>
      <c r="N409" s="89"/>
      <c r="O409" s="89"/>
      <c r="P409" s="89"/>
      <c r="Q409" s="89"/>
      <c r="R409" s="89"/>
      <c r="S409" s="89"/>
      <c r="T409" s="89"/>
      <c r="U409" s="89"/>
      <c r="V409" s="89"/>
      <c r="W409" s="89"/>
      <c r="X409" s="89"/>
      <c r="Y409" s="89"/>
      <c r="Z409" s="89"/>
      <c r="AA409" s="89"/>
    </row>
    <row r="410" ht="15.75" customHeight="1">
      <c r="A410" s="85"/>
      <c r="B410" s="211"/>
      <c r="C410" s="85"/>
      <c r="D410" s="85"/>
      <c r="E410" s="211"/>
      <c r="F410" s="85"/>
      <c r="G410" s="85"/>
      <c r="H410" s="85"/>
      <c r="I410" s="89"/>
      <c r="J410" s="89"/>
      <c r="K410" s="89"/>
      <c r="L410" s="89"/>
      <c r="M410" s="89"/>
      <c r="N410" s="89"/>
      <c r="O410" s="89"/>
      <c r="P410" s="89"/>
      <c r="Q410" s="89"/>
      <c r="R410" s="89"/>
      <c r="S410" s="89"/>
      <c r="T410" s="89"/>
      <c r="U410" s="89"/>
      <c r="V410" s="89"/>
      <c r="W410" s="89"/>
      <c r="X410" s="89"/>
      <c r="Y410" s="89"/>
      <c r="Z410" s="89"/>
      <c r="AA410" s="89"/>
    </row>
    <row r="411" ht="15.75" customHeight="1">
      <c r="A411" s="85"/>
      <c r="B411" s="211"/>
      <c r="C411" s="85"/>
      <c r="D411" s="85"/>
      <c r="E411" s="211"/>
      <c r="F411" s="85"/>
      <c r="G411" s="85"/>
      <c r="H411" s="85"/>
      <c r="I411" s="89"/>
      <c r="J411" s="89"/>
      <c r="K411" s="89"/>
      <c r="L411" s="89"/>
      <c r="M411" s="89"/>
      <c r="N411" s="89"/>
      <c r="O411" s="89"/>
      <c r="P411" s="89"/>
      <c r="Q411" s="89"/>
      <c r="R411" s="89"/>
      <c r="S411" s="89"/>
      <c r="T411" s="89"/>
      <c r="U411" s="89"/>
      <c r="V411" s="89"/>
      <c r="W411" s="89"/>
      <c r="X411" s="89"/>
      <c r="Y411" s="89"/>
      <c r="Z411" s="89"/>
      <c r="AA411" s="89"/>
    </row>
    <row r="412" ht="15.75" customHeight="1">
      <c r="A412" s="85"/>
      <c r="B412" s="211"/>
      <c r="C412" s="85"/>
      <c r="D412" s="85"/>
      <c r="E412" s="211"/>
      <c r="F412" s="85"/>
      <c r="G412" s="85"/>
      <c r="H412" s="85"/>
      <c r="I412" s="89"/>
      <c r="J412" s="89"/>
      <c r="K412" s="89"/>
      <c r="L412" s="89"/>
      <c r="M412" s="89"/>
      <c r="N412" s="89"/>
      <c r="O412" s="89"/>
      <c r="P412" s="89"/>
      <c r="Q412" s="89"/>
      <c r="R412" s="89"/>
      <c r="S412" s="89"/>
      <c r="T412" s="89"/>
      <c r="U412" s="89"/>
      <c r="V412" s="89"/>
      <c r="W412" s="89"/>
      <c r="X412" s="89"/>
      <c r="Y412" s="89"/>
      <c r="Z412" s="89"/>
      <c r="AA412" s="89"/>
    </row>
    <row r="413" ht="15.75" customHeight="1">
      <c r="A413" s="85"/>
      <c r="B413" s="211"/>
      <c r="C413" s="85"/>
      <c r="D413" s="85"/>
      <c r="E413" s="211"/>
      <c r="F413" s="85"/>
      <c r="G413" s="85"/>
      <c r="H413" s="85"/>
      <c r="I413" s="89"/>
      <c r="J413" s="89"/>
      <c r="K413" s="89"/>
      <c r="L413" s="89"/>
      <c r="M413" s="89"/>
      <c r="N413" s="89"/>
      <c r="O413" s="89"/>
      <c r="P413" s="89"/>
      <c r="Q413" s="89"/>
      <c r="R413" s="89"/>
      <c r="S413" s="89"/>
      <c r="T413" s="89"/>
      <c r="U413" s="89"/>
      <c r="V413" s="89"/>
      <c r="W413" s="89"/>
      <c r="X413" s="89"/>
      <c r="Y413" s="89"/>
      <c r="Z413" s="89"/>
      <c r="AA413" s="89"/>
    </row>
    <row r="414" ht="15.75" customHeight="1">
      <c r="A414" s="85"/>
      <c r="B414" s="211"/>
      <c r="C414" s="85"/>
      <c r="D414" s="85"/>
      <c r="E414" s="211"/>
      <c r="F414" s="85"/>
      <c r="G414" s="85"/>
      <c r="H414" s="85"/>
      <c r="I414" s="89"/>
      <c r="J414" s="89"/>
      <c r="K414" s="89"/>
      <c r="L414" s="89"/>
      <c r="M414" s="89"/>
      <c r="N414" s="89"/>
      <c r="O414" s="89"/>
      <c r="P414" s="89"/>
      <c r="Q414" s="89"/>
      <c r="R414" s="89"/>
      <c r="S414" s="89"/>
      <c r="T414" s="89"/>
      <c r="U414" s="89"/>
      <c r="V414" s="89"/>
      <c r="W414" s="89"/>
      <c r="X414" s="89"/>
      <c r="Y414" s="89"/>
      <c r="Z414" s="89"/>
      <c r="AA414" s="89"/>
    </row>
    <row r="415" ht="15.75" customHeight="1">
      <c r="A415" s="85"/>
      <c r="B415" s="211"/>
      <c r="C415" s="85"/>
      <c r="D415" s="85"/>
      <c r="E415" s="211"/>
      <c r="F415" s="85"/>
      <c r="G415" s="85"/>
      <c r="H415" s="85"/>
      <c r="I415" s="89"/>
      <c r="J415" s="89"/>
      <c r="K415" s="89"/>
      <c r="L415" s="89"/>
      <c r="M415" s="89"/>
      <c r="N415" s="89"/>
      <c r="O415" s="89"/>
      <c r="P415" s="89"/>
      <c r="Q415" s="89"/>
      <c r="R415" s="89"/>
      <c r="S415" s="89"/>
      <c r="T415" s="89"/>
      <c r="U415" s="89"/>
      <c r="V415" s="89"/>
      <c r="W415" s="89"/>
      <c r="X415" s="89"/>
      <c r="Y415" s="89"/>
      <c r="Z415" s="89"/>
      <c r="AA415" s="89"/>
    </row>
    <row r="416" ht="15.75" customHeight="1">
      <c r="A416" s="85"/>
      <c r="B416" s="211"/>
      <c r="C416" s="85"/>
      <c r="D416" s="85"/>
      <c r="E416" s="211"/>
      <c r="F416" s="85"/>
      <c r="G416" s="85"/>
      <c r="H416" s="85"/>
      <c r="I416" s="89"/>
      <c r="J416" s="89"/>
      <c r="K416" s="89"/>
      <c r="L416" s="89"/>
      <c r="M416" s="89"/>
      <c r="N416" s="89"/>
      <c r="O416" s="89"/>
      <c r="P416" s="89"/>
      <c r="Q416" s="89"/>
      <c r="R416" s="89"/>
      <c r="S416" s="89"/>
      <c r="T416" s="89"/>
      <c r="U416" s="89"/>
      <c r="V416" s="89"/>
      <c r="W416" s="89"/>
      <c r="X416" s="89"/>
      <c r="Y416" s="89"/>
      <c r="Z416" s="89"/>
      <c r="AA416" s="89"/>
    </row>
    <row r="417" ht="15.75" customHeight="1">
      <c r="A417" s="85"/>
      <c r="B417" s="211"/>
      <c r="C417" s="85"/>
      <c r="D417" s="85"/>
      <c r="E417" s="211"/>
      <c r="F417" s="85"/>
      <c r="G417" s="85"/>
      <c r="H417" s="85"/>
      <c r="I417" s="89"/>
      <c r="J417" s="89"/>
      <c r="K417" s="89"/>
      <c r="L417" s="89"/>
      <c r="M417" s="89"/>
      <c r="N417" s="89"/>
      <c r="O417" s="89"/>
      <c r="P417" s="89"/>
      <c r="Q417" s="89"/>
      <c r="R417" s="89"/>
      <c r="S417" s="89"/>
      <c r="T417" s="89"/>
      <c r="U417" s="89"/>
      <c r="V417" s="89"/>
      <c r="W417" s="89"/>
      <c r="X417" s="89"/>
      <c r="Y417" s="89"/>
      <c r="Z417" s="89"/>
      <c r="AA417" s="89"/>
    </row>
    <row r="418" ht="15.75" customHeight="1">
      <c r="A418" s="85"/>
      <c r="B418" s="211"/>
      <c r="C418" s="85"/>
      <c r="D418" s="85"/>
      <c r="E418" s="211"/>
      <c r="F418" s="85"/>
      <c r="G418" s="85"/>
      <c r="H418" s="85"/>
      <c r="I418" s="89"/>
      <c r="J418" s="89"/>
      <c r="K418" s="89"/>
      <c r="L418" s="89"/>
      <c r="M418" s="89"/>
      <c r="N418" s="89"/>
      <c r="O418" s="89"/>
      <c r="P418" s="89"/>
      <c r="Q418" s="89"/>
      <c r="R418" s="89"/>
      <c r="S418" s="89"/>
      <c r="T418" s="89"/>
      <c r="U418" s="89"/>
      <c r="V418" s="89"/>
      <c r="W418" s="89"/>
      <c r="X418" s="89"/>
      <c r="Y418" s="89"/>
      <c r="Z418" s="89"/>
      <c r="AA418" s="89"/>
    </row>
    <row r="419" ht="15.75" customHeight="1">
      <c r="A419" s="85"/>
      <c r="B419" s="211"/>
      <c r="C419" s="85"/>
      <c r="D419" s="85"/>
      <c r="E419" s="211"/>
      <c r="F419" s="85"/>
      <c r="G419" s="85"/>
      <c r="H419" s="85"/>
      <c r="I419" s="89"/>
      <c r="J419" s="89"/>
      <c r="K419" s="89"/>
      <c r="L419" s="89"/>
      <c r="M419" s="89"/>
      <c r="N419" s="89"/>
      <c r="O419" s="89"/>
      <c r="P419" s="89"/>
      <c r="Q419" s="89"/>
      <c r="R419" s="89"/>
      <c r="S419" s="89"/>
      <c r="T419" s="89"/>
      <c r="U419" s="89"/>
      <c r="V419" s="89"/>
      <c r="W419" s="89"/>
      <c r="X419" s="89"/>
      <c r="Y419" s="89"/>
      <c r="Z419" s="89"/>
      <c r="AA419" s="89"/>
    </row>
    <row r="420" ht="15.75" customHeight="1">
      <c r="A420" s="85"/>
      <c r="B420" s="211"/>
      <c r="C420" s="85"/>
      <c r="D420" s="85"/>
      <c r="E420" s="211"/>
      <c r="F420" s="85"/>
      <c r="G420" s="85"/>
      <c r="H420" s="85"/>
      <c r="I420" s="89"/>
      <c r="J420" s="89"/>
      <c r="K420" s="89"/>
      <c r="L420" s="89"/>
      <c r="M420" s="89"/>
      <c r="N420" s="89"/>
      <c r="O420" s="89"/>
      <c r="P420" s="89"/>
      <c r="Q420" s="89"/>
      <c r="R420" s="89"/>
      <c r="S420" s="89"/>
      <c r="T420" s="89"/>
      <c r="U420" s="89"/>
      <c r="V420" s="89"/>
      <c r="W420" s="89"/>
      <c r="X420" s="89"/>
      <c r="Y420" s="89"/>
      <c r="Z420" s="89"/>
      <c r="AA420" s="89"/>
    </row>
    <row r="421" ht="15.75" customHeight="1">
      <c r="A421" s="85"/>
      <c r="B421" s="211"/>
      <c r="C421" s="85"/>
      <c r="D421" s="85"/>
      <c r="E421" s="211"/>
      <c r="F421" s="85"/>
      <c r="G421" s="85"/>
      <c r="H421" s="85"/>
      <c r="I421" s="89"/>
      <c r="J421" s="89"/>
      <c r="K421" s="89"/>
      <c r="L421" s="89"/>
      <c r="M421" s="89"/>
      <c r="N421" s="89"/>
      <c r="O421" s="89"/>
      <c r="P421" s="89"/>
      <c r="Q421" s="89"/>
      <c r="R421" s="89"/>
      <c r="S421" s="89"/>
      <c r="T421" s="89"/>
      <c r="U421" s="89"/>
      <c r="V421" s="89"/>
      <c r="W421" s="89"/>
      <c r="X421" s="89"/>
      <c r="Y421" s="89"/>
      <c r="Z421" s="89"/>
      <c r="AA421" s="89"/>
    </row>
    <row r="422" ht="15.75" customHeight="1">
      <c r="A422" s="85"/>
      <c r="B422" s="211"/>
      <c r="C422" s="85"/>
      <c r="D422" s="85"/>
      <c r="E422" s="211"/>
      <c r="F422" s="85"/>
      <c r="G422" s="85"/>
      <c r="H422" s="85"/>
      <c r="I422" s="89"/>
      <c r="J422" s="89"/>
      <c r="K422" s="89"/>
      <c r="L422" s="89"/>
      <c r="M422" s="89"/>
      <c r="N422" s="89"/>
      <c r="O422" s="89"/>
      <c r="P422" s="89"/>
      <c r="Q422" s="89"/>
      <c r="R422" s="89"/>
      <c r="S422" s="89"/>
      <c r="T422" s="89"/>
      <c r="U422" s="89"/>
      <c r="V422" s="89"/>
      <c r="W422" s="89"/>
      <c r="X422" s="89"/>
      <c r="Y422" s="89"/>
      <c r="Z422" s="89"/>
      <c r="AA422" s="89"/>
    </row>
    <row r="423" ht="15.75" customHeight="1">
      <c r="A423" s="85"/>
      <c r="B423" s="211"/>
      <c r="C423" s="85"/>
      <c r="D423" s="85"/>
      <c r="E423" s="211"/>
      <c r="F423" s="85"/>
      <c r="G423" s="85"/>
      <c r="H423" s="85"/>
      <c r="I423" s="89"/>
      <c r="J423" s="89"/>
      <c r="K423" s="89"/>
      <c r="L423" s="89"/>
      <c r="M423" s="89"/>
      <c r="N423" s="89"/>
      <c r="O423" s="89"/>
      <c r="P423" s="89"/>
      <c r="Q423" s="89"/>
      <c r="R423" s="89"/>
      <c r="S423" s="89"/>
      <c r="T423" s="89"/>
      <c r="U423" s="89"/>
      <c r="V423" s="89"/>
      <c r="W423" s="89"/>
      <c r="X423" s="89"/>
      <c r="Y423" s="89"/>
      <c r="Z423" s="89"/>
      <c r="AA423" s="89"/>
    </row>
    <row r="424" ht="15.75" customHeight="1">
      <c r="A424" s="85"/>
      <c r="B424" s="211"/>
      <c r="C424" s="85"/>
      <c r="D424" s="85"/>
      <c r="E424" s="211"/>
      <c r="F424" s="85"/>
      <c r="G424" s="85"/>
      <c r="H424" s="85"/>
      <c r="I424" s="89"/>
      <c r="J424" s="89"/>
      <c r="K424" s="89"/>
      <c r="L424" s="89"/>
      <c r="M424" s="89"/>
      <c r="N424" s="89"/>
      <c r="O424" s="89"/>
      <c r="P424" s="89"/>
      <c r="Q424" s="89"/>
      <c r="R424" s="89"/>
      <c r="S424" s="89"/>
      <c r="T424" s="89"/>
      <c r="U424" s="89"/>
      <c r="V424" s="89"/>
      <c r="W424" s="89"/>
      <c r="X424" s="89"/>
      <c r="Y424" s="89"/>
      <c r="Z424" s="89"/>
      <c r="AA424" s="89"/>
    </row>
    <row r="425" ht="15.75" customHeight="1">
      <c r="A425" s="85"/>
      <c r="B425" s="211"/>
      <c r="C425" s="85"/>
      <c r="D425" s="85"/>
      <c r="E425" s="211"/>
      <c r="F425" s="85"/>
      <c r="G425" s="85"/>
      <c r="H425" s="85"/>
      <c r="I425" s="89"/>
      <c r="J425" s="89"/>
      <c r="K425" s="89"/>
      <c r="L425" s="89"/>
      <c r="M425" s="89"/>
      <c r="N425" s="89"/>
      <c r="O425" s="89"/>
      <c r="P425" s="89"/>
      <c r="Q425" s="89"/>
      <c r="R425" s="89"/>
      <c r="S425" s="89"/>
      <c r="T425" s="89"/>
      <c r="U425" s="89"/>
      <c r="V425" s="89"/>
      <c r="W425" s="89"/>
      <c r="X425" s="89"/>
      <c r="Y425" s="89"/>
      <c r="Z425" s="89"/>
      <c r="AA425" s="89"/>
    </row>
    <row r="426" ht="15.75" customHeight="1">
      <c r="A426" s="85"/>
      <c r="B426" s="211"/>
      <c r="C426" s="85"/>
      <c r="D426" s="85"/>
      <c r="E426" s="211"/>
      <c r="F426" s="85"/>
      <c r="G426" s="85"/>
      <c r="H426" s="85"/>
      <c r="I426" s="89"/>
      <c r="J426" s="89"/>
      <c r="K426" s="89"/>
      <c r="L426" s="89"/>
      <c r="M426" s="89"/>
      <c r="N426" s="89"/>
      <c r="O426" s="89"/>
      <c r="P426" s="89"/>
      <c r="Q426" s="89"/>
      <c r="R426" s="89"/>
      <c r="S426" s="89"/>
      <c r="T426" s="89"/>
      <c r="U426" s="89"/>
      <c r="V426" s="89"/>
      <c r="W426" s="89"/>
      <c r="X426" s="89"/>
      <c r="Y426" s="89"/>
      <c r="Z426" s="89"/>
      <c r="AA426" s="89"/>
    </row>
    <row r="427" ht="15.75" customHeight="1">
      <c r="A427" s="85"/>
      <c r="B427" s="211"/>
      <c r="C427" s="85"/>
      <c r="D427" s="85"/>
      <c r="E427" s="211"/>
      <c r="F427" s="85"/>
      <c r="G427" s="85"/>
      <c r="H427" s="85"/>
      <c r="I427" s="89"/>
      <c r="J427" s="89"/>
      <c r="K427" s="89"/>
      <c r="L427" s="89"/>
      <c r="M427" s="89"/>
      <c r="N427" s="89"/>
      <c r="O427" s="89"/>
      <c r="P427" s="89"/>
      <c r="Q427" s="89"/>
      <c r="R427" s="89"/>
      <c r="S427" s="89"/>
      <c r="T427" s="89"/>
      <c r="U427" s="89"/>
      <c r="V427" s="89"/>
      <c r="W427" s="89"/>
      <c r="X427" s="89"/>
      <c r="Y427" s="89"/>
      <c r="Z427" s="89"/>
      <c r="AA427" s="89"/>
    </row>
    <row r="428" ht="15.75" customHeight="1">
      <c r="A428" s="85"/>
      <c r="B428" s="211"/>
      <c r="C428" s="85"/>
      <c r="D428" s="85"/>
      <c r="E428" s="211"/>
      <c r="F428" s="85"/>
      <c r="G428" s="85"/>
      <c r="H428" s="85"/>
      <c r="I428" s="89"/>
      <c r="J428" s="89"/>
      <c r="K428" s="89"/>
      <c r="L428" s="89"/>
      <c r="M428" s="89"/>
      <c r="N428" s="89"/>
      <c r="O428" s="89"/>
      <c r="P428" s="89"/>
      <c r="Q428" s="89"/>
      <c r="R428" s="89"/>
      <c r="S428" s="89"/>
      <c r="T428" s="89"/>
      <c r="U428" s="89"/>
      <c r="V428" s="89"/>
      <c r="W428" s="89"/>
      <c r="X428" s="89"/>
      <c r="Y428" s="89"/>
      <c r="Z428" s="89"/>
      <c r="AA428" s="89"/>
    </row>
    <row r="429" ht="15.75" customHeight="1">
      <c r="A429" s="85"/>
      <c r="B429" s="211"/>
      <c r="C429" s="85"/>
      <c r="D429" s="85"/>
      <c r="E429" s="211"/>
      <c r="F429" s="85"/>
      <c r="G429" s="85"/>
      <c r="H429" s="85"/>
      <c r="I429" s="89"/>
      <c r="J429" s="89"/>
      <c r="K429" s="89"/>
      <c r="L429" s="89"/>
      <c r="M429" s="89"/>
      <c r="N429" s="89"/>
      <c r="O429" s="89"/>
      <c r="P429" s="89"/>
      <c r="Q429" s="89"/>
      <c r="R429" s="89"/>
      <c r="S429" s="89"/>
      <c r="T429" s="89"/>
      <c r="U429" s="89"/>
      <c r="V429" s="89"/>
      <c r="W429" s="89"/>
      <c r="X429" s="89"/>
      <c r="Y429" s="89"/>
      <c r="Z429" s="89"/>
      <c r="AA429" s="89"/>
    </row>
    <row r="430" ht="15.75" customHeight="1">
      <c r="A430" s="85"/>
      <c r="B430" s="211"/>
      <c r="C430" s="85"/>
      <c r="D430" s="85"/>
      <c r="E430" s="211"/>
      <c r="F430" s="85"/>
      <c r="G430" s="85"/>
      <c r="H430" s="85"/>
      <c r="I430" s="89"/>
      <c r="J430" s="89"/>
      <c r="K430" s="89"/>
      <c r="L430" s="89"/>
      <c r="M430" s="89"/>
      <c r="N430" s="89"/>
      <c r="O430" s="89"/>
      <c r="P430" s="89"/>
      <c r="Q430" s="89"/>
      <c r="R430" s="89"/>
      <c r="S430" s="89"/>
      <c r="T430" s="89"/>
      <c r="U430" s="89"/>
      <c r="V430" s="89"/>
      <c r="W430" s="89"/>
      <c r="X430" s="89"/>
      <c r="Y430" s="89"/>
      <c r="Z430" s="89"/>
      <c r="AA430" s="89"/>
    </row>
    <row r="431" ht="15.75" customHeight="1">
      <c r="A431" s="85"/>
      <c r="B431" s="211"/>
      <c r="C431" s="85"/>
      <c r="D431" s="85"/>
      <c r="E431" s="211"/>
      <c r="F431" s="85"/>
      <c r="G431" s="85"/>
      <c r="H431" s="85"/>
      <c r="I431" s="89"/>
      <c r="J431" s="89"/>
      <c r="K431" s="89"/>
      <c r="L431" s="89"/>
      <c r="M431" s="89"/>
      <c r="N431" s="89"/>
      <c r="O431" s="89"/>
      <c r="P431" s="89"/>
      <c r="Q431" s="89"/>
      <c r="R431" s="89"/>
      <c r="S431" s="89"/>
      <c r="T431" s="89"/>
      <c r="U431" s="89"/>
      <c r="V431" s="89"/>
      <c r="W431" s="89"/>
      <c r="X431" s="89"/>
      <c r="Y431" s="89"/>
      <c r="Z431" s="89"/>
      <c r="AA431" s="89"/>
    </row>
    <row r="432" ht="15.75" customHeight="1">
      <c r="A432" s="85"/>
      <c r="B432" s="211"/>
      <c r="C432" s="85"/>
      <c r="D432" s="85"/>
      <c r="E432" s="211"/>
      <c r="F432" s="85"/>
      <c r="G432" s="85"/>
      <c r="H432" s="85"/>
      <c r="I432" s="89"/>
      <c r="J432" s="89"/>
      <c r="K432" s="89"/>
      <c r="L432" s="89"/>
      <c r="M432" s="89"/>
      <c r="N432" s="89"/>
      <c r="O432" s="89"/>
      <c r="P432" s="89"/>
      <c r="Q432" s="89"/>
      <c r="R432" s="89"/>
      <c r="S432" s="89"/>
      <c r="T432" s="89"/>
      <c r="U432" s="89"/>
      <c r="V432" s="89"/>
      <c r="W432" s="89"/>
      <c r="X432" s="89"/>
      <c r="Y432" s="89"/>
      <c r="Z432" s="89"/>
      <c r="AA432" s="89"/>
    </row>
    <row r="433" ht="15.75" customHeight="1">
      <c r="A433" s="85"/>
      <c r="B433" s="211"/>
      <c r="C433" s="85"/>
      <c r="D433" s="85"/>
      <c r="E433" s="211"/>
      <c r="F433" s="85"/>
      <c r="G433" s="85"/>
      <c r="H433" s="85"/>
      <c r="I433" s="89"/>
      <c r="J433" s="89"/>
      <c r="K433" s="89"/>
      <c r="L433" s="89"/>
      <c r="M433" s="89"/>
      <c r="N433" s="89"/>
      <c r="O433" s="89"/>
      <c r="P433" s="89"/>
      <c r="Q433" s="89"/>
      <c r="R433" s="89"/>
      <c r="S433" s="89"/>
      <c r="T433" s="89"/>
      <c r="U433" s="89"/>
      <c r="V433" s="89"/>
      <c r="W433" s="89"/>
      <c r="X433" s="89"/>
      <c r="Y433" s="89"/>
      <c r="Z433" s="89"/>
      <c r="AA433" s="89"/>
    </row>
    <row r="434" ht="15.75" customHeight="1">
      <c r="A434" s="85"/>
      <c r="B434" s="211"/>
      <c r="C434" s="85"/>
      <c r="D434" s="85"/>
      <c r="E434" s="211"/>
      <c r="F434" s="85"/>
      <c r="G434" s="85"/>
      <c r="H434" s="85"/>
      <c r="I434" s="89"/>
      <c r="J434" s="89"/>
      <c r="K434" s="89"/>
      <c r="L434" s="89"/>
      <c r="M434" s="89"/>
      <c r="N434" s="89"/>
      <c r="O434" s="89"/>
      <c r="P434" s="89"/>
      <c r="Q434" s="89"/>
      <c r="R434" s="89"/>
      <c r="S434" s="89"/>
      <c r="T434" s="89"/>
      <c r="U434" s="89"/>
      <c r="V434" s="89"/>
      <c r="W434" s="89"/>
      <c r="X434" s="89"/>
      <c r="Y434" s="89"/>
      <c r="Z434" s="89"/>
      <c r="AA434" s="89"/>
    </row>
    <row r="435" ht="15.75" customHeight="1">
      <c r="A435" s="85"/>
      <c r="B435" s="211"/>
      <c r="C435" s="85"/>
      <c r="D435" s="85"/>
      <c r="E435" s="211"/>
      <c r="F435" s="85"/>
      <c r="G435" s="85"/>
      <c r="H435" s="85"/>
      <c r="I435" s="89"/>
      <c r="J435" s="89"/>
      <c r="K435" s="89"/>
      <c r="L435" s="89"/>
      <c r="M435" s="89"/>
      <c r="N435" s="89"/>
      <c r="O435" s="89"/>
      <c r="P435" s="89"/>
      <c r="Q435" s="89"/>
      <c r="R435" s="89"/>
      <c r="S435" s="89"/>
      <c r="T435" s="89"/>
      <c r="U435" s="89"/>
      <c r="V435" s="89"/>
      <c r="W435" s="89"/>
      <c r="X435" s="89"/>
      <c r="Y435" s="89"/>
      <c r="Z435" s="89"/>
      <c r="AA435" s="89"/>
    </row>
    <row r="436" ht="15.75" customHeight="1">
      <c r="A436" s="85"/>
      <c r="B436" s="211"/>
      <c r="C436" s="85"/>
      <c r="D436" s="85"/>
      <c r="E436" s="211"/>
      <c r="F436" s="85"/>
      <c r="G436" s="85"/>
      <c r="H436" s="85"/>
      <c r="I436" s="89"/>
      <c r="J436" s="89"/>
      <c r="K436" s="89"/>
      <c r="L436" s="89"/>
      <c r="M436" s="89"/>
      <c r="N436" s="89"/>
      <c r="O436" s="89"/>
      <c r="P436" s="89"/>
      <c r="Q436" s="89"/>
      <c r="R436" s="89"/>
      <c r="S436" s="89"/>
      <c r="T436" s="89"/>
      <c r="U436" s="89"/>
      <c r="V436" s="89"/>
      <c r="W436" s="89"/>
      <c r="X436" s="89"/>
      <c r="Y436" s="89"/>
      <c r="Z436" s="89"/>
      <c r="AA436" s="89"/>
    </row>
    <row r="437" ht="15.75" customHeight="1">
      <c r="A437" s="85"/>
      <c r="B437" s="211"/>
      <c r="C437" s="85"/>
      <c r="D437" s="85"/>
      <c r="E437" s="211"/>
      <c r="F437" s="85"/>
      <c r="G437" s="85"/>
      <c r="H437" s="85"/>
      <c r="I437" s="89"/>
      <c r="J437" s="89"/>
      <c r="K437" s="89"/>
      <c r="L437" s="89"/>
      <c r="M437" s="89"/>
      <c r="N437" s="89"/>
      <c r="O437" s="89"/>
      <c r="P437" s="89"/>
      <c r="Q437" s="89"/>
      <c r="R437" s="89"/>
      <c r="S437" s="89"/>
      <c r="T437" s="89"/>
      <c r="U437" s="89"/>
      <c r="V437" s="89"/>
      <c r="W437" s="89"/>
      <c r="X437" s="89"/>
      <c r="Y437" s="89"/>
      <c r="Z437" s="89"/>
      <c r="AA437" s="89"/>
    </row>
    <row r="438" ht="15.75" customHeight="1">
      <c r="A438" s="85"/>
      <c r="B438" s="211"/>
      <c r="C438" s="85"/>
      <c r="D438" s="85"/>
      <c r="E438" s="211"/>
      <c r="F438" s="85"/>
      <c r="G438" s="85"/>
      <c r="H438" s="85"/>
      <c r="I438" s="89"/>
      <c r="J438" s="89"/>
      <c r="K438" s="89"/>
      <c r="L438" s="89"/>
      <c r="M438" s="89"/>
      <c r="N438" s="89"/>
      <c r="O438" s="89"/>
      <c r="P438" s="89"/>
      <c r="Q438" s="89"/>
      <c r="R438" s="89"/>
      <c r="S438" s="89"/>
      <c r="T438" s="89"/>
      <c r="U438" s="89"/>
      <c r="V438" s="89"/>
      <c r="W438" s="89"/>
      <c r="X438" s="89"/>
      <c r="Y438" s="89"/>
      <c r="Z438" s="89"/>
      <c r="AA438" s="89"/>
    </row>
    <row r="439" ht="15.75" customHeight="1">
      <c r="A439" s="85"/>
      <c r="B439" s="211"/>
      <c r="C439" s="85"/>
      <c r="D439" s="85"/>
      <c r="E439" s="211"/>
      <c r="F439" s="85"/>
      <c r="G439" s="85"/>
      <c r="H439" s="85"/>
      <c r="I439" s="89"/>
      <c r="J439" s="89"/>
      <c r="K439" s="89"/>
      <c r="L439" s="89"/>
      <c r="M439" s="89"/>
      <c r="N439" s="89"/>
      <c r="O439" s="89"/>
      <c r="P439" s="89"/>
      <c r="Q439" s="89"/>
      <c r="R439" s="89"/>
      <c r="S439" s="89"/>
      <c r="T439" s="89"/>
      <c r="U439" s="89"/>
      <c r="V439" s="89"/>
      <c r="W439" s="89"/>
      <c r="X439" s="89"/>
      <c r="Y439" s="89"/>
      <c r="Z439" s="89"/>
      <c r="AA439" s="89"/>
    </row>
    <row r="440" ht="15.75" customHeight="1">
      <c r="A440" s="85"/>
      <c r="B440" s="211"/>
      <c r="C440" s="85"/>
      <c r="D440" s="85"/>
      <c r="E440" s="211"/>
      <c r="F440" s="85"/>
      <c r="G440" s="85"/>
      <c r="H440" s="85"/>
      <c r="I440" s="89"/>
      <c r="J440" s="89"/>
      <c r="K440" s="89"/>
      <c r="L440" s="89"/>
      <c r="M440" s="89"/>
      <c r="N440" s="89"/>
      <c r="O440" s="89"/>
      <c r="P440" s="89"/>
      <c r="Q440" s="89"/>
      <c r="R440" s="89"/>
      <c r="S440" s="89"/>
      <c r="T440" s="89"/>
      <c r="U440" s="89"/>
      <c r="V440" s="89"/>
      <c r="W440" s="89"/>
      <c r="X440" s="89"/>
      <c r="Y440" s="89"/>
      <c r="Z440" s="89"/>
      <c r="AA440" s="89"/>
    </row>
    <row r="441" ht="15.75" customHeight="1">
      <c r="A441" s="85"/>
      <c r="B441" s="211"/>
      <c r="C441" s="85"/>
      <c r="D441" s="85"/>
      <c r="E441" s="211"/>
      <c r="F441" s="85"/>
      <c r="G441" s="85"/>
      <c r="H441" s="85"/>
      <c r="I441" s="89"/>
      <c r="J441" s="89"/>
      <c r="K441" s="89"/>
      <c r="L441" s="89"/>
      <c r="M441" s="89"/>
      <c r="N441" s="89"/>
      <c r="O441" s="89"/>
      <c r="P441" s="89"/>
      <c r="Q441" s="89"/>
      <c r="R441" s="89"/>
      <c r="S441" s="89"/>
      <c r="T441" s="89"/>
      <c r="U441" s="89"/>
      <c r="V441" s="89"/>
      <c r="W441" s="89"/>
      <c r="X441" s="89"/>
      <c r="Y441" s="89"/>
      <c r="Z441" s="89"/>
      <c r="AA441" s="89"/>
    </row>
    <row r="442" ht="15.75" customHeight="1">
      <c r="A442" s="85"/>
      <c r="B442" s="211"/>
      <c r="C442" s="85"/>
      <c r="D442" s="85"/>
      <c r="E442" s="211"/>
      <c r="F442" s="85"/>
      <c r="G442" s="85"/>
      <c r="H442" s="85"/>
      <c r="I442" s="89"/>
      <c r="J442" s="89"/>
      <c r="K442" s="89"/>
      <c r="L442" s="89"/>
      <c r="M442" s="89"/>
      <c r="N442" s="89"/>
      <c r="O442" s="89"/>
      <c r="P442" s="89"/>
      <c r="Q442" s="89"/>
      <c r="R442" s="89"/>
      <c r="S442" s="89"/>
      <c r="T442" s="89"/>
      <c r="U442" s="89"/>
      <c r="V442" s="89"/>
      <c r="W442" s="89"/>
      <c r="X442" s="89"/>
      <c r="Y442" s="89"/>
      <c r="Z442" s="89"/>
      <c r="AA442" s="89"/>
    </row>
    <row r="443" ht="15.75" customHeight="1">
      <c r="A443" s="85"/>
      <c r="B443" s="211"/>
      <c r="C443" s="85"/>
      <c r="D443" s="85"/>
      <c r="E443" s="211"/>
      <c r="F443" s="85"/>
      <c r="G443" s="85"/>
      <c r="H443" s="85"/>
      <c r="I443" s="89"/>
      <c r="J443" s="89"/>
      <c r="K443" s="89"/>
      <c r="L443" s="89"/>
      <c r="M443" s="89"/>
      <c r="N443" s="89"/>
      <c r="O443" s="89"/>
      <c r="P443" s="89"/>
      <c r="Q443" s="89"/>
      <c r="R443" s="89"/>
      <c r="S443" s="89"/>
      <c r="T443" s="89"/>
      <c r="U443" s="89"/>
      <c r="V443" s="89"/>
      <c r="W443" s="89"/>
      <c r="X443" s="89"/>
      <c r="Y443" s="89"/>
      <c r="Z443" s="89"/>
      <c r="AA443" s="89"/>
    </row>
    <row r="444" ht="15.75" customHeight="1">
      <c r="A444" s="85"/>
      <c r="B444" s="211"/>
      <c r="C444" s="85"/>
      <c r="D444" s="85"/>
      <c r="E444" s="211"/>
      <c r="F444" s="85"/>
      <c r="G444" s="85"/>
      <c r="H444" s="85"/>
      <c r="I444" s="89"/>
      <c r="J444" s="89"/>
      <c r="K444" s="89"/>
      <c r="L444" s="89"/>
      <c r="M444" s="89"/>
      <c r="N444" s="89"/>
      <c r="O444" s="89"/>
      <c r="P444" s="89"/>
      <c r="Q444" s="89"/>
      <c r="R444" s="89"/>
      <c r="S444" s="89"/>
      <c r="T444" s="89"/>
      <c r="U444" s="89"/>
      <c r="V444" s="89"/>
      <c r="W444" s="89"/>
      <c r="X444" s="89"/>
      <c r="Y444" s="89"/>
      <c r="Z444" s="89"/>
      <c r="AA444" s="89"/>
    </row>
    <row r="445" ht="15.75" customHeight="1">
      <c r="A445" s="85"/>
      <c r="B445" s="211"/>
      <c r="C445" s="85"/>
      <c r="D445" s="85"/>
      <c r="E445" s="211"/>
      <c r="F445" s="85"/>
      <c r="G445" s="85"/>
      <c r="H445" s="85"/>
      <c r="I445" s="89"/>
      <c r="J445" s="89"/>
      <c r="K445" s="89"/>
      <c r="L445" s="89"/>
      <c r="M445" s="89"/>
      <c r="N445" s="89"/>
      <c r="O445" s="89"/>
      <c r="P445" s="89"/>
      <c r="Q445" s="89"/>
      <c r="R445" s="89"/>
      <c r="S445" s="89"/>
      <c r="T445" s="89"/>
      <c r="U445" s="89"/>
      <c r="V445" s="89"/>
      <c r="W445" s="89"/>
      <c r="X445" s="89"/>
      <c r="Y445" s="89"/>
      <c r="Z445" s="89"/>
      <c r="AA445" s="89"/>
    </row>
    <row r="446" ht="15.75" customHeight="1">
      <c r="A446" s="85"/>
      <c r="B446" s="211"/>
      <c r="C446" s="85"/>
      <c r="D446" s="85"/>
      <c r="E446" s="211"/>
      <c r="F446" s="85"/>
      <c r="G446" s="85"/>
      <c r="H446" s="85"/>
      <c r="I446" s="89"/>
      <c r="J446" s="89"/>
      <c r="K446" s="89"/>
      <c r="L446" s="89"/>
      <c r="M446" s="89"/>
      <c r="N446" s="89"/>
      <c r="O446" s="89"/>
      <c r="P446" s="89"/>
      <c r="Q446" s="89"/>
      <c r="R446" s="89"/>
      <c r="S446" s="89"/>
      <c r="T446" s="89"/>
      <c r="U446" s="89"/>
      <c r="V446" s="89"/>
      <c r="W446" s="89"/>
      <c r="X446" s="89"/>
      <c r="Y446" s="89"/>
      <c r="Z446" s="89"/>
      <c r="AA446" s="89"/>
    </row>
    <row r="447" ht="15.75" customHeight="1">
      <c r="A447" s="85"/>
      <c r="B447" s="211"/>
      <c r="C447" s="85"/>
      <c r="D447" s="85"/>
      <c r="E447" s="211"/>
      <c r="F447" s="85"/>
      <c r="G447" s="85"/>
      <c r="H447" s="85"/>
      <c r="I447" s="89"/>
      <c r="J447" s="89"/>
      <c r="K447" s="89"/>
      <c r="L447" s="89"/>
      <c r="M447" s="89"/>
      <c r="N447" s="89"/>
      <c r="O447" s="89"/>
      <c r="P447" s="89"/>
      <c r="Q447" s="89"/>
      <c r="R447" s="89"/>
      <c r="S447" s="89"/>
      <c r="T447" s="89"/>
      <c r="U447" s="89"/>
      <c r="V447" s="89"/>
      <c r="W447" s="89"/>
      <c r="X447" s="89"/>
      <c r="Y447" s="89"/>
      <c r="Z447" s="89"/>
      <c r="AA447" s="89"/>
    </row>
    <row r="448" ht="15.75" customHeight="1">
      <c r="A448" s="85"/>
      <c r="B448" s="211"/>
      <c r="C448" s="85"/>
      <c r="D448" s="85"/>
      <c r="E448" s="211"/>
      <c r="F448" s="85"/>
      <c r="G448" s="85"/>
      <c r="H448" s="85"/>
      <c r="I448" s="89"/>
      <c r="J448" s="89"/>
      <c r="K448" s="89"/>
      <c r="L448" s="89"/>
      <c r="M448" s="89"/>
      <c r="N448" s="89"/>
      <c r="O448" s="89"/>
      <c r="P448" s="89"/>
      <c r="Q448" s="89"/>
      <c r="R448" s="89"/>
      <c r="S448" s="89"/>
      <c r="T448" s="89"/>
      <c r="U448" s="89"/>
      <c r="V448" s="89"/>
      <c r="W448" s="89"/>
      <c r="X448" s="89"/>
      <c r="Y448" s="89"/>
      <c r="Z448" s="89"/>
      <c r="AA448" s="89"/>
    </row>
    <row r="449" ht="15.75" customHeight="1">
      <c r="A449" s="85"/>
      <c r="B449" s="211"/>
      <c r="C449" s="85"/>
      <c r="D449" s="85"/>
      <c r="E449" s="211"/>
      <c r="F449" s="85"/>
      <c r="G449" s="85"/>
      <c r="H449" s="85"/>
      <c r="I449" s="89"/>
      <c r="J449" s="89"/>
      <c r="K449" s="89"/>
      <c r="L449" s="89"/>
      <c r="M449" s="89"/>
      <c r="N449" s="89"/>
      <c r="O449" s="89"/>
      <c r="P449" s="89"/>
      <c r="Q449" s="89"/>
      <c r="R449" s="89"/>
      <c r="S449" s="89"/>
      <c r="T449" s="89"/>
      <c r="U449" s="89"/>
      <c r="V449" s="89"/>
      <c r="W449" s="89"/>
      <c r="X449" s="89"/>
      <c r="Y449" s="89"/>
      <c r="Z449" s="89"/>
      <c r="AA449" s="89"/>
    </row>
    <row r="450" ht="15.75" customHeight="1">
      <c r="A450" s="85"/>
      <c r="B450" s="211"/>
      <c r="C450" s="85"/>
      <c r="D450" s="85"/>
      <c r="E450" s="211"/>
      <c r="F450" s="85"/>
      <c r="G450" s="85"/>
      <c r="H450" s="85"/>
      <c r="I450" s="89"/>
      <c r="J450" s="89"/>
      <c r="K450" s="89"/>
      <c r="L450" s="89"/>
      <c r="M450" s="89"/>
      <c r="N450" s="89"/>
      <c r="O450" s="89"/>
      <c r="P450" s="89"/>
      <c r="Q450" s="89"/>
      <c r="R450" s="89"/>
      <c r="S450" s="89"/>
      <c r="T450" s="89"/>
      <c r="U450" s="89"/>
      <c r="V450" s="89"/>
      <c r="W450" s="89"/>
      <c r="X450" s="89"/>
      <c r="Y450" s="89"/>
      <c r="Z450" s="89"/>
      <c r="AA450" s="89"/>
    </row>
    <row r="451" ht="15.75" customHeight="1">
      <c r="A451" s="85"/>
      <c r="B451" s="211"/>
      <c r="C451" s="85"/>
      <c r="D451" s="85"/>
      <c r="E451" s="211"/>
      <c r="F451" s="85"/>
      <c r="G451" s="85"/>
      <c r="H451" s="85"/>
      <c r="I451" s="89"/>
      <c r="J451" s="89"/>
      <c r="K451" s="89"/>
      <c r="L451" s="89"/>
      <c r="M451" s="89"/>
      <c r="N451" s="89"/>
      <c r="O451" s="89"/>
      <c r="P451" s="89"/>
      <c r="Q451" s="89"/>
      <c r="R451" s="89"/>
      <c r="S451" s="89"/>
      <c r="T451" s="89"/>
      <c r="U451" s="89"/>
      <c r="V451" s="89"/>
      <c r="W451" s="89"/>
      <c r="X451" s="89"/>
      <c r="Y451" s="89"/>
      <c r="Z451" s="89"/>
      <c r="AA451" s="89"/>
    </row>
    <row r="452" ht="15.75" customHeight="1">
      <c r="A452" s="85"/>
      <c r="B452" s="211"/>
      <c r="C452" s="85"/>
      <c r="D452" s="85"/>
      <c r="E452" s="211"/>
      <c r="F452" s="85"/>
      <c r="G452" s="85"/>
      <c r="H452" s="85"/>
      <c r="I452" s="89"/>
      <c r="J452" s="89"/>
      <c r="K452" s="89"/>
      <c r="L452" s="89"/>
      <c r="M452" s="89"/>
      <c r="N452" s="89"/>
      <c r="O452" s="89"/>
      <c r="P452" s="89"/>
      <c r="Q452" s="89"/>
      <c r="R452" s="89"/>
      <c r="S452" s="89"/>
      <c r="T452" s="89"/>
      <c r="U452" s="89"/>
      <c r="V452" s="89"/>
      <c r="W452" s="89"/>
      <c r="X452" s="89"/>
      <c r="Y452" s="89"/>
      <c r="Z452" s="89"/>
      <c r="AA452" s="89"/>
    </row>
    <row r="453" ht="15.75" customHeight="1">
      <c r="A453" s="85"/>
      <c r="B453" s="211"/>
      <c r="C453" s="85"/>
      <c r="D453" s="85"/>
      <c r="E453" s="211"/>
      <c r="F453" s="85"/>
      <c r="G453" s="85"/>
      <c r="H453" s="85"/>
      <c r="I453" s="89"/>
      <c r="J453" s="89"/>
      <c r="K453" s="89"/>
      <c r="L453" s="89"/>
      <c r="M453" s="89"/>
      <c r="N453" s="89"/>
      <c r="O453" s="89"/>
      <c r="P453" s="89"/>
      <c r="Q453" s="89"/>
      <c r="R453" s="89"/>
      <c r="S453" s="89"/>
      <c r="T453" s="89"/>
      <c r="U453" s="89"/>
      <c r="V453" s="89"/>
      <c r="W453" s="89"/>
      <c r="X453" s="89"/>
      <c r="Y453" s="89"/>
      <c r="Z453" s="89"/>
      <c r="AA453" s="89"/>
    </row>
    <row r="454" ht="15.75" customHeight="1">
      <c r="A454" s="85"/>
      <c r="B454" s="211"/>
      <c r="C454" s="85"/>
      <c r="D454" s="85"/>
      <c r="E454" s="211"/>
      <c r="F454" s="85"/>
      <c r="G454" s="85"/>
      <c r="H454" s="85"/>
      <c r="I454" s="89"/>
      <c r="J454" s="89"/>
      <c r="K454" s="89"/>
      <c r="L454" s="89"/>
      <c r="M454" s="89"/>
      <c r="N454" s="89"/>
      <c r="O454" s="89"/>
      <c r="P454" s="89"/>
      <c r="Q454" s="89"/>
      <c r="R454" s="89"/>
      <c r="S454" s="89"/>
      <c r="T454" s="89"/>
      <c r="U454" s="89"/>
      <c r="V454" s="89"/>
      <c r="W454" s="89"/>
      <c r="X454" s="89"/>
      <c r="Y454" s="89"/>
      <c r="Z454" s="89"/>
      <c r="AA454" s="89"/>
    </row>
    <row r="455" ht="15.75" customHeight="1">
      <c r="A455" s="85"/>
      <c r="B455" s="211"/>
      <c r="C455" s="85"/>
      <c r="D455" s="85"/>
      <c r="E455" s="211"/>
      <c r="F455" s="85"/>
      <c r="G455" s="85"/>
      <c r="H455" s="85"/>
      <c r="I455" s="89"/>
      <c r="J455" s="89"/>
      <c r="K455" s="89"/>
      <c r="L455" s="89"/>
      <c r="M455" s="89"/>
      <c r="N455" s="89"/>
      <c r="O455" s="89"/>
      <c r="P455" s="89"/>
      <c r="Q455" s="89"/>
      <c r="R455" s="89"/>
      <c r="S455" s="89"/>
      <c r="T455" s="89"/>
      <c r="U455" s="89"/>
      <c r="V455" s="89"/>
      <c r="W455" s="89"/>
      <c r="X455" s="89"/>
      <c r="Y455" s="89"/>
      <c r="Z455" s="89"/>
      <c r="AA455" s="89"/>
    </row>
    <row r="456" ht="15.75" customHeight="1">
      <c r="A456" s="85"/>
      <c r="B456" s="211"/>
      <c r="C456" s="85"/>
      <c r="D456" s="85"/>
      <c r="E456" s="211"/>
      <c r="F456" s="85"/>
      <c r="G456" s="85"/>
      <c r="H456" s="85"/>
      <c r="I456" s="89"/>
      <c r="J456" s="89"/>
      <c r="K456" s="89"/>
      <c r="L456" s="89"/>
      <c r="M456" s="89"/>
      <c r="N456" s="89"/>
      <c r="O456" s="89"/>
      <c r="P456" s="89"/>
      <c r="Q456" s="89"/>
      <c r="R456" s="89"/>
      <c r="S456" s="89"/>
      <c r="T456" s="89"/>
      <c r="U456" s="89"/>
      <c r="V456" s="89"/>
      <c r="W456" s="89"/>
      <c r="X456" s="89"/>
      <c r="Y456" s="89"/>
      <c r="Z456" s="89"/>
      <c r="AA456" s="89"/>
    </row>
    <row r="457" ht="15.75" customHeight="1">
      <c r="A457" s="85"/>
      <c r="B457" s="211"/>
      <c r="C457" s="85"/>
      <c r="D457" s="85"/>
      <c r="E457" s="211"/>
      <c r="F457" s="85"/>
      <c r="G457" s="85"/>
      <c r="H457" s="85"/>
      <c r="I457" s="89"/>
      <c r="J457" s="89"/>
      <c r="K457" s="89"/>
      <c r="L457" s="89"/>
      <c r="M457" s="89"/>
      <c r="N457" s="89"/>
      <c r="O457" s="89"/>
      <c r="P457" s="89"/>
      <c r="Q457" s="89"/>
      <c r="R457" s="89"/>
      <c r="S457" s="89"/>
      <c r="T457" s="89"/>
      <c r="U457" s="89"/>
      <c r="V457" s="89"/>
      <c r="W457" s="89"/>
      <c r="X457" s="89"/>
      <c r="Y457" s="89"/>
      <c r="Z457" s="89"/>
      <c r="AA457" s="89"/>
    </row>
    <row r="458" ht="15.75" customHeight="1">
      <c r="A458" s="85"/>
      <c r="B458" s="211"/>
      <c r="C458" s="85"/>
      <c r="D458" s="85"/>
      <c r="E458" s="211"/>
      <c r="F458" s="85"/>
      <c r="G458" s="85"/>
      <c r="H458" s="85"/>
      <c r="I458" s="89"/>
      <c r="J458" s="89"/>
      <c r="K458" s="89"/>
      <c r="L458" s="89"/>
      <c r="M458" s="89"/>
      <c r="N458" s="89"/>
      <c r="O458" s="89"/>
      <c r="P458" s="89"/>
      <c r="Q458" s="89"/>
      <c r="R458" s="89"/>
      <c r="S458" s="89"/>
      <c r="T458" s="89"/>
      <c r="U458" s="89"/>
      <c r="V458" s="89"/>
      <c r="W458" s="89"/>
      <c r="X458" s="89"/>
      <c r="Y458" s="89"/>
      <c r="Z458" s="89"/>
      <c r="AA458" s="89"/>
    </row>
    <row r="459" ht="15.75" customHeight="1">
      <c r="A459" s="85"/>
      <c r="B459" s="211"/>
      <c r="C459" s="85"/>
      <c r="D459" s="85"/>
      <c r="E459" s="211"/>
      <c r="F459" s="85"/>
      <c r="G459" s="85"/>
      <c r="H459" s="85"/>
      <c r="I459" s="89"/>
      <c r="J459" s="89"/>
      <c r="K459" s="89"/>
      <c r="L459" s="89"/>
      <c r="M459" s="89"/>
      <c r="N459" s="89"/>
      <c r="O459" s="89"/>
      <c r="P459" s="89"/>
      <c r="Q459" s="89"/>
      <c r="R459" s="89"/>
      <c r="S459" s="89"/>
      <c r="T459" s="89"/>
      <c r="U459" s="89"/>
      <c r="V459" s="89"/>
      <c r="W459" s="89"/>
      <c r="X459" s="89"/>
      <c r="Y459" s="89"/>
      <c r="Z459" s="89"/>
      <c r="AA459" s="89"/>
    </row>
    <row r="460" ht="15.75" customHeight="1">
      <c r="A460" s="85"/>
      <c r="B460" s="211"/>
      <c r="C460" s="85"/>
      <c r="D460" s="85"/>
      <c r="E460" s="211"/>
      <c r="F460" s="85"/>
      <c r="G460" s="85"/>
      <c r="H460" s="85"/>
      <c r="I460" s="89"/>
      <c r="J460" s="89"/>
      <c r="K460" s="89"/>
      <c r="L460" s="89"/>
      <c r="M460" s="89"/>
      <c r="N460" s="89"/>
      <c r="O460" s="89"/>
      <c r="P460" s="89"/>
      <c r="Q460" s="89"/>
      <c r="R460" s="89"/>
      <c r="S460" s="89"/>
      <c r="T460" s="89"/>
      <c r="U460" s="89"/>
      <c r="V460" s="89"/>
      <c r="W460" s="89"/>
      <c r="X460" s="89"/>
      <c r="Y460" s="89"/>
      <c r="Z460" s="89"/>
      <c r="AA460" s="89"/>
    </row>
    <row r="461" ht="15.75" customHeight="1">
      <c r="A461" s="85"/>
      <c r="B461" s="211"/>
      <c r="C461" s="85"/>
      <c r="D461" s="85"/>
      <c r="E461" s="211"/>
      <c r="F461" s="85"/>
      <c r="G461" s="85"/>
      <c r="H461" s="85"/>
      <c r="I461" s="89"/>
      <c r="J461" s="89"/>
      <c r="K461" s="89"/>
      <c r="L461" s="89"/>
      <c r="M461" s="89"/>
      <c r="N461" s="89"/>
      <c r="O461" s="89"/>
      <c r="P461" s="89"/>
      <c r="Q461" s="89"/>
      <c r="R461" s="89"/>
      <c r="S461" s="89"/>
      <c r="T461" s="89"/>
      <c r="U461" s="89"/>
      <c r="V461" s="89"/>
      <c r="W461" s="89"/>
      <c r="X461" s="89"/>
      <c r="Y461" s="89"/>
      <c r="Z461" s="89"/>
      <c r="AA461" s="89"/>
    </row>
    <row r="462" ht="15.75" customHeight="1">
      <c r="A462" s="85"/>
      <c r="B462" s="211"/>
      <c r="C462" s="85"/>
      <c r="D462" s="85"/>
      <c r="E462" s="211"/>
      <c r="F462" s="85"/>
      <c r="G462" s="85"/>
      <c r="H462" s="85"/>
      <c r="I462" s="89"/>
      <c r="J462" s="89"/>
      <c r="K462" s="89"/>
      <c r="L462" s="89"/>
      <c r="M462" s="89"/>
      <c r="N462" s="89"/>
      <c r="O462" s="89"/>
      <c r="P462" s="89"/>
      <c r="Q462" s="89"/>
      <c r="R462" s="89"/>
      <c r="S462" s="89"/>
      <c r="T462" s="89"/>
      <c r="U462" s="89"/>
      <c r="V462" s="89"/>
      <c r="W462" s="89"/>
      <c r="X462" s="89"/>
      <c r="Y462" s="89"/>
      <c r="Z462" s="89"/>
      <c r="AA462" s="89"/>
    </row>
    <row r="463" ht="15.75" customHeight="1">
      <c r="A463" s="85"/>
      <c r="B463" s="211"/>
      <c r="C463" s="85"/>
      <c r="D463" s="85"/>
      <c r="E463" s="211"/>
      <c r="F463" s="85"/>
      <c r="G463" s="85"/>
      <c r="H463" s="85"/>
      <c r="I463" s="89"/>
      <c r="J463" s="89"/>
      <c r="K463" s="89"/>
      <c r="L463" s="89"/>
      <c r="M463" s="89"/>
      <c r="N463" s="89"/>
      <c r="O463" s="89"/>
      <c r="P463" s="89"/>
      <c r="Q463" s="89"/>
      <c r="R463" s="89"/>
      <c r="S463" s="89"/>
      <c r="T463" s="89"/>
      <c r="U463" s="89"/>
      <c r="V463" s="89"/>
      <c r="W463" s="89"/>
      <c r="X463" s="89"/>
      <c r="Y463" s="89"/>
      <c r="Z463" s="89"/>
      <c r="AA463" s="89"/>
    </row>
    <row r="464" ht="15.75" customHeight="1">
      <c r="A464" s="85"/>
      <c r="B464" s="211"/>
      <c r="C464" s="85"/>
      <c r="D464" s="85"/>
      <c r="E464" s="211"/>
      <c r="F464" s="85"/>
      <c r="G464" s="85"/>
      <c r="H464" s="85"/>
      <c r="I464" s="89"/>
      <c r="J464" s="89"/>
      <c r="K464" s="89"/>
      <c r="L464" s="89"/>
      <c r="M464" s="89"/>
      <c r="N464" s="89"/>
      <c r="O464" s="89"/>
      <c r="P464" s="89"/>
      <c r="Q464" s="89"/>
      <c r="R464" s="89"/>
      <c r="S464" s="89"/>
      <c r="T464" s="89"/>
      <c r="U464" s="89"/>
      <c r="V464" s="89"/>
      <c r="W464" s="89"/>
      <c r="X464" s="89"/>
      <c r="Y464" s="89"/>
      <c r="Z464" s="89"/>
      <c r="AA464" s="89"/>
    </row>
    <row r="465" ht="15.75" customHeight="1">
      <c r="A465" s="85"/>
      <c r="B465" s="211"/>
      <c r="C465" s="85"/>
      <c r="D465" s="85"/>
      <c r="E465" s="211"/>
      <c r="F465" s="85"/>
      <c r="G465" s="85"/>
      <c r="H465" s="85"/>
      <c r="I465" s="89"/>
      <c r="J465" s="89"/>
      <c r="K465" s="89"/>
      <c r="L465" s="89"/>
      <c r="M465" s="89"/>
      <c r="N465" s="89"/>
      <c r="O465" s="89"/>
      <c r="P465" s="89"/>
      <c r="Q465" s="89"/>
      <c r="R465" s="89"/>
      <c r="S465" s="89"/>
      <c r="T465" s="89"/>
      <c r="U465" s="89"/>
      <c r="V465" s="89"/>
      <c r="W465" s="89"/>
      <c r="X465" s="89"/>
      <c r="Y465" s="89"/>
      <c r="Z465" s="89"/>
      <c r="AA465" s="89"/>
    </row>
    <row r="466" ht="15.75" customHeight="1">
      <c r="A466" s="85"/>
      <c r="B466" s="211"/>
      <c r="C466" s="85"/>
      <c r="D466" s="85"/>
      <c r="E466" s="211"/>
      <c r="F466" s="85"/>
      <c r="G466" s="85"/>
      <c r="H466" s="85"/>
      <c r="I466" s="89"/>
      <c r="J466" s="89"/>
      <c r="K466" s="89"/>
      <c r="L466" s="89"/>
      <c r="M466" s="89"/>
      <c r="N466" s="89"/>
      <c r="O466" s="89"/>
      <c r="P466" s="89"/>
      <c r="Q466" s="89"/>
      <c r="R466" s="89"/>
      <c r="S466" s="89"/>
      <c r="T466" s="89"/>
      <c r="U466" s="89"/>
      <c r="V466" s="89"/>
      <c r="W466" s="89"/>
      <c r="X466" s="89"/>
      <c r="Y466" s="89"/>
      <c r="Z466" s="89"/>
      <c r="AA466" s="89"/>
    </row>
    <row r="467" ht="15.75" customHeight="1">
      <c r="A467" s="85"/>
      <c r="B467" s="211"/>
      <c r="C467" s="85"/>
      <c r="D467" s="85"/>
      <c r="E467" s="211"/>
      <c r="F467" s="85"/>
      <c r="G467" s="85"/>
      <c r="H467" s="85"/>
      <c r="I467" s="89"/>
      <c r="J467" s="89"/>
      <c r="K467" s="89"/>
      <c r="L467" s="89"/>
      <c r="M467" s="89"/>
      <c r="N467" s="89"/>
      <c r="O467" s="89"/>
      <c r="P467" s="89"/>
      <c r="Q467" s="89"/>
      <c r="R467" s="89"/>
      <c r="S467" s="89"/>
      <c r="T467" s="89"/>
      <c r="U467" s="89"/>
      <c r="V467" s="89"/>
      <c r="W467" s="89"/>
      <c r="X467" s="89"/>
      <c r="Y467" s="89"/>
      <c r="Z467" s="89"/>
      <c r="AA467" s="89"/>
    </row>
    <row r="468" ht="15.75" customHeight="1">
      <c r="A468" s="85"/>
      <c r="B468" s="211"/>
      <c r="C468" s="85"/>
      <c r="D468" s="85"/>
      <c r="E468" s="211"/>
      <c r="F468" s="85"/>
      <c r="G468" s="85"/>
      <c r="H468" s="85"/>
      <c r="I468" s="89"/>
      <c r="J468" s="89"/>
      <c r="K468" s="89"/>
      <c r="L468" s="89"/>
      <c r="M468" s="89"/>
      <c r="N468" s="89"/>
      <c r="O468" s="89"/>
      <c r="P468" s="89"/>
      <c r="Q468" s="89"/>
      <c r="R468" s="89"/>
      <c r="S468" s="89"/>
      <c r="T468" s="89"/>
      <c r="U468" s="89"/>
      <c r="V468" s="89"/>
      <c r="W468" s="89"/>
      <c r="X468" s="89"/>
      <c r="Y468" s="89"/>
      <c r="Z468" s="89"/>
      <c r="AA468" s="89"/>
    </row>
    <row r="469" ht="15.75" customHeight="1">
      <c r="A469" s="85"/>
      <c r="B469" s="211"/>
      <c r="C469" s="85"/>
      <c r="D469" s="85"/>
      <c r="E469" s="211"/>
      <c r="F469" s="85"/>
      <c r="G469" s="85"/>
      <c r="H469" s="85"/>
      <c r="I469" s="89"/>
      <c r="J469" s="89"/>
      <c r="K469" s="89"/>
      <c r="L469" s="89"/>
      <c r="M469" s="89"/>
      <c r="N469" s="89"/>
      <c r="O469" s="89"/>
      <c r="P469" s="89"/>
      <c r="Q469" s="89"/>
      <c r="R469" s="89"/>
      <c r="S469" s="89"/>
      <c r="T469" s="89"/>
      <c r="U469" s="89"/>
      <c r="V469" s="89"/>
      <c r="W469" s="89"/>
      <c r="X469" s="89"/>
      <c r="Y469" s="89"/>
      <c r="Z469" s="89"/>
      <c r="AA469" s="89"/>
    </row>
    <row r="470" ht="15.75" customHeight="1">
      <c r="A470" s="85"/>
      <c r="B470" s="211"/>
      <c r="C470" s="85"/>
      <c r="D470" s="85"/>
      <c r="E470" s="211"/>
      <c r="F470" s="85"/>
      <c r="G470" s="85"/>
      <c r="H470" s="85"/>
      <c r="I470" s="89"/>
      <c r="J470" s="89"/>
      <c r="K470" s="89"/>
      <c r="L470" s="89"/>
      <c r="M470" s="89"/>
      <c r="N470" s="89"/>
      <c r="O470" s="89"/>
      <c r="P470" s="89"/>
      <c r="Q470" s="89"/>
      <c r="R470" s="89"/>
      <c r="S470" s="89"/>
      <c r="T470" s="89"/>
      <c r="U470" s="89"/>
      <c r="V470" s="89"/>
      <c r="W470" s="89"/>
      <c r="X470" s="89"/>
      <c r="Y470" s="89"/>
      <c r="Z470" s="89"/>
      <c r="AA470" s="89"/>
    </row>
    <row r="471" ht="15.75" customHeight="1">
      <c r="A471" s="85"/>
      <c r="B471" s="211"/>
      <c r="C471" s="85"/>
      <c r="D471" s="85"/>
      <c r="E471" s="211"/>
      <c r="F471" s="85"/>
      <c r="G471" s="85"/>
      <c r="H471" s="85"/>
      <c r="I471" s="89"/>
      <c r="J471" s="89"/>
      <c r="K471" s="89"/>
      <c r="L471" s="89"/>
      <c r="M471" s="89"/>
      <c r="N471" s="89"/>
      <c r="O471" s="89"/>
      <c r="P471" s="89"/>
      <c r="Q471" s="89"/>
      <c r="R471" s="89"/>
      <c r="S471" s="89"/>
      <c r="T471" s="89"/>
      <c r="U471" s="89"/>
      <c r="V471" s="89"/>
      <c r="W471" s="89"/>
      <c r="X471" s="89"/>
      <c r="Y471" s="89"/>
      <c r="Z471" s="89"/>
      <c r="AA471" s="89"/>
    </row>
    <row r="472" ht="15.75" customHeight="1">
      <c r="A472" s="85"/>
      <c r="B472" s="211"/>
      <c r="C472" s="85"/>
      <c r="D472" s="85"/>
      <c r="E472" s="211"/>
      <c r="F472" s="85"/>
      <c r="G472" s="85"/>
      <c r="H472" s="85"/>
      <c r="I472" s="89"/>
      <c r="J472" s="89"/>
      <c r="K472" s="89"/>
      <c r="L472" s="89"/>
      <c r="M472" s="89"/>
      <c r="N472" s="89"/>
      <c r="O472" s="89"/>
      <c r="P472" s="89"/>
      <c r="Q472" s="89"/>
      <c r="R472" s="89"/>
      <c r="S472" s="89"/>
      <c r="T472" s="89"/>
      <c r="U472" s="89"/>
      <c r="V472" s="89"/>
      <c r="W472" s="89"/>
      <c r="X472" s="89"/>
      <c r="Y472" s="89"/>
      <c r="Z472" s="89"/>
      <c r="AA472" s="89"/>
    </row>
    <row r="473" ht="15.75" customHeight="1">
      <c r="A473" s="85"/>
      <c r="B473" s="211"/>
      <c r="C473" s="85"/>
      <c r="D473" s="85"/>
      <c r="E473" s="211"/>
      <c r="F473" s="85"/>
      <c r="G473" s="85"/>
      <c r="H473" s="85"/>
      <c r="I473" s="89"/>
      <c r="J473" s="89"/>
      <c r="K473" s="89"/>
      <c r="L473" s="89"/>
      <c r="M473" s="89"/>
      <c r="N473" s="89"/>
      <c r="O473" s="89"/>
      <c r="P473" s="89"/>
      <c r="Q473" s="89"/>
      <c r="R473" s="89"/>
      <c r="S473" s="89"/>
      <c r="T473" s="89"/>
      <c r="U473" s="89"/>
      <c r="V473" s="89"/>
      <c r="W473" s="89"/>
      <c r="X473" s="89"/>
      <c r="Y473" s="89"/>
      <c r="Z473" s="89"/>
      <c r="AA473" s="89"/>
    </row>
    <row r="474" ht="15.75" customHeight="1">
      <c r="A474" s="85"/>
      <c r="B474" s="211"/>
      <c r="C474" s="85"/>
      <c r="D474" s="85"/>
      <c r="E474" s="211"/>
      <c r="F474" s="85"/>
      <c r="G474" s="85"/>
      <c r="H474" s="85"/>
      <c r="I474" s="89"/>
      <c r="J474" s="89"/>
      <c r="K474" s="89"/>
      <c r="L474" s="89"/>
      <c r="M474" s="89"/>
      <c r="N474" s="89"/>
      <c r="O474" s="89"/>
      <c r="P474" s="89"/>
      <c r="Q474" s="89"/>
      <c r="R474" s="89"/>
      <c r="S474" s="89"/>
      <c r="T474" s="89"/>
      <c r="U474" s="89"/>
      <c r="V474" s="89"/>
      <c r="W474" s="89"/>
      <c r="X474" s="89"/>
      <c r="Y474" s="89"/>
      <c r="Z474" s="89"/>
      <c r="AA474" s="89"/>
    </row>
    <row r="475" ht="15.75" customHeight="1">
      <c r="A475" s="85"/>
      <c r="B475" s="211"/>
      <c r="C475" s="85"/>
      <c r="D475" s="85"/>
      <c r="E475" s="211"/>
      <c r="F475" s="85"/>
      <c r="G475" s="85"/>
      <c r="H475" s="85"/>
      <c r="I475" s="89"/>
      <c r="J475" s="89"/>
      <c r="K475" s="89"/>
      <c r="L475" s="89"/>
      <c r="M475" s="89"/>
      <c r="N475" s="89"/>
      <c r="O475" s="89"/>
      <c r="P475" s="89"/>
      <c r="Q475" s="89"/>
      <c r="R475" s="89"/>
      <c r="S475" s="89"/>
      <c r="T475" s="89"/>
      <c r="U475" s="89"/>
      <c r="V475" s="89"/>
      <c r="W475" s="89"/>
      <c r="X475" s="89"/>
      <c r="Y475" s="89"/>
      <c r="Z475" s="89"/>
      <c r="AA475" s="89"/>
    </row>
    <row r="476" ht="15.75" customHeight="1">
      <c r="A476" s="85"/>
      <c r="B476" s="211"/>
      <c r="C476" s="85"/>
      <c r="D476" s="85"/>
      <c r="E476" s="211"/>
      <c r="F476" s="85"/>
      <c r="G476" s="85"/>
      <c r="H476" s="85"/>
      <c r="I476" s="89"/>
      <c r="J476" s="89"/>
      <c r="K476" s="89"/>
      <c r="L476" s="89"/>
      <c r="M476" s="89"/>
      <c r="N476" s="89"/>
      <c r="O476" s="89"/>
      <c r="P476" s="89"/>
      <c r="Q476" s="89"/>
      <c r="R476" s="89"/>
      <c r="S476" s="89"/>
      <c r="T476" s="89"/>
      <c r="U476" s="89"/>
      <c r="V476" s="89"/>
      <c r="W476" s="89"/>
      <c r="X476" s="89"/>
      <c r="Y476" s="89"/>
      <c r="Z476" s="89"/>
      <c r="AA476" s="89"/>
    </row>
    <row r="477" ht="15.75" customHeight="1">
      <c r="A477" s="85"/>
      <c r="B477" s="211"/>
      <c r="C477" s="85"/>
      <c r="D477" s="85"/>
      <c r="E477" s="211"/>
      <c r="F477" s="85"/>
      <c r="G477" s="85"/>
      <c r="H477" s="85"/>
      <c r="I477" s="89"/>
      <c r="J477" s="89"/>
      <c r="K477" s="89"/>
      <c r="L477" s="89"/>
      <c r="M477" s="89"/>
      <c r="N477" s="89"/>
      <c r="O477" s="89"/>
      <c r="P477" s="89"/>
      <c r="Q477" s="89"/>
      <c r="R477" s="89"/>
      <c r="S477" s="89"/>
      <c r="T477" s="89"/>
      <c r="U477" s="89"/>
      <c r="V477" s="89"/>
      <c r="W477" s="89"/>
      <c r="X477" s="89"/>
      <c r="Y477" s="89"/>
      <c r="Z477" s="89"/>
      <c r="AA477" s="89"/>
    </row>
    <row r="478" ht="15.75" customHeight="1">
      <c r="A478" s="85"/>
      <c r="B478" s="211"/>
      <c r="C478" s="85"/>
      <c r="D478" s="85"/>
      <c r="E478" s="211"/>
      <c r="F478" s="85"/>
      <c r="G478" s="85"/>
      <c r="H478" s="85"/>
      <c r="I478" s="89"/>
      <c r="J478" s="89"/>
      <c r="K478" s="89"/>
      <c r="L478" s="89"/>
      <c r="M478" s="89"/>
      <c r="N478" s="89"/>
      <c r="O478" s="89"/>
      <c r="P478" s="89"/>
      <c r="Q478" s="89"/>
      <c r="R478" s="89"/>
      <c r="S478" s="89"/>
      <c r="T478" s="89"/>
      <c r="U478" s="89"/>
      <c r="V478" s="89"/>
      <c r="W478" s="89"/>
      <c r="X478" s="89"/>
      <c r="Y478" s="89"/>
      <c r="Z478" s="89"/>
      <c r="AA478" s="89"/>
    </row>
    <row r="479" ht="15.75" customHeight="1">
      <c r="A479" s="85"/>
      <c r="B479" s="211"/>
      <c r="C479" s="85"/>
      <c r="D479" s="85"/>
      <c r="E479" s="211"/>
      <c r="F479" s="85"/>
      <c r="G479" s="85"/>
      <c r="H479" s="85"/>
      <c r="I479" s="89"/>
      <c r="J479" s="89"/>
      <c r="K479" s="89"/>
      <c r="L479" s="89"/>
      <c r="M479" s="89"/>
      <c r="N479" s="89"/>
      <c r="O479" s="89"/>
      <c r="P479" s="89"/>
      <c r="Q479" s="89"/>
      <c r="R479" s="89"/>
      <c r="S479" s="89"/>
      <c r="T479" s="89"/>
      <c r="U479" s="89"/>
      <c r="V479" s="89"/>
      <c r="W479" s="89"/>
      <c r="X479" s="89"/>
      <c r="Y479" s="89"/>
      <c r="Z479" s="89"/>
      <c r="AA479" s="89"/>
    </row>
    <row r="480" ht="15.75" customHeight="1">
      <c r="A480" s="85"/>
      <c r="B480" s="211"/>
      <c r="C480" s="85"/>
      <c r="D480" s="85"/>
      <c r="E480" s="211"/>
      <c r="F480" s="85"/>
      <c r="G480" s="85"/>
      <c r="H480" s="85"/>
      <c r="I480" s="89"/>
      <c r="J480" s="89"/>
      <c r="K480" s="89"/>
      <c r="L480" s="89"/>
      <c r="M480" s="89"/>
      <c r="N480" s="89"/>
      <c r="O480" s="89"/>
      <c r="P480" s="89"/>
      <c r="Q480" s="89"/>
      <c r="R480" s="89"/>
      <c r="S480" s="89"/>
      <c r="T480" s="89"/>
      <c r="U480" s="89"/>
      <c r="V480" s="89"/>
      <c r="W480" s="89"/>
      <c r="X480" s="89"/>
      <c r="Y480" s="89"/>
      <c r="Z480" s="89"/>
      <c r="AA480" s="89"/>
    </row>
    <row r="481" ht="15.75" customHeight="1">
      <c r="A481" s="85"/>
      <c r="B481" s="211"/>
      <c r="C481" s="85"/>
      <c r="D481" s="85"/>
      <c r="E481" s="211"/>
      <c r="F481" s="85"/>
      <c r="G481" s="85"/>
      <c r="H481" s="85"/>
      <c r="I481" s="89"/>
      <c r="J481" s="89"/>
      <c r="K481" s="89"/>
      <c r="L481" s="89"/>
      <c r="M481" s="89"/>
      <c r="N481" s="89"/>
      <c r="O481" s="89"/>
      <c r="P481" s="89"/>
      <c r="Q481" s="89"/>
      <c r="R481" s="89"/>
      <c r="S481" s="89"/>
      <c r="T481" s="89"/>
      <c r="U481" s="89"/>
      <c r="V481" s="89"/>
      <c r="W481" s="89"/>
      <c r="X481" s="89"/>
      <c r="Y481" s="89"/>
      <c r="Z481" s="89"/>
      <c r="AA481" s="89"/>
    </row>
    <row r="482" ht="15.75" customHeight="1">
      <c r="A482" s="85"/>
      <c r="B482" s="211"/>
      <c r="C482" s="85"/>
      <c r="D482" s="85"/>
      <c r="E482" s="211"/>
      <c r="F482" s="85"/>
      <c r="G482" s="85"/>
      <c r="H482" s="85"/>
      <c r="I482" s="89"/>
      <c r="J482" s="89"/>
      <c r="K482" s="89"/>
      <c r="L482" s="89"/>
      <c r="M482" s="89"/>
      <c r="N482" s="89"/>
      <c r="O482" s="89"/>
      <c r="P482" s="89"/>
      <c r="Q482" s="89"/>
      <c r="R482" s="89"/>
      <c r="S482" s="89"/>
      <c r="T482" s="89"/>
      <c r="U482" s="89"/>
      <c r="V482" s="89"/>
      <c r="W482" s="89"/>
      <c r="X482" s="89"/>
      <c r="Y482" s="89"/>
      <c r="Z482" s="89"/>
      <c r="AA482" s="89"/>
    </row>
    <row r="483" ht="15.75" customHeight="1">
      <c r="A483" s="85"/>
      <c r="B483" s="211"/>
      <c r="C483" s="85"/>
      <c r="D483" s="85"/>
      <c r="E483" s="211"/>
      <c r="F483" s="85"/>
      <c r="G483" s="85"/>
      <c r="H483" s="85"/>
      <c r="I483" s="89"/>
      <c r="J483" s="89"/>
      <c r="K483" s="89"/>
      <c r="L483" s="89"/>
      <c r="M483" s="89"/>
      <c r="N483" s="89"/>
      <c r="O483" s="89"/>
      <c r="P483" s="89"/>
      <c r="Q483" s="89"/>
      <c r="R483" s="89"/>
      <c r="S483" s="89"/>
      <c r="T483" s="89"/>
      <c r="U483" s="89"/>
      <c r="V483" s="89"/>
      <c r="W483" s="89"/>
      <c r="X483" s="89"/>
      <c r="Y483" s="89"/>
      <c r="Z483" s="89"/>
      <c r="AA483" s="89"/>
    </row>
    <row r="484" ht="15.75" customHeight="1">
      <c r="A484" s="85"/>
      <c r="B484" s="211"/>
      <c r="C484" s="85"/>
      <c r="D484" s="85"/>
      <c r="E484" s="211"/>
      <c r="F484" s="85"/>
      <c r="G484" s="85"/>
      <c r="H484" s="85"/>
      <c r="I484" s="89"/>
      <c r="J484" s="89"/>
      <c r="K484" s="89"/>
      <c r="L484" s="89"/>
      <c r="M484" s="89"/>
      <c r="N484" s="89"/>
      <c r="O484" s="89"/>
      <c r="P484" s="89"/>
      <c r="Q484" s="89"/>
      <c r="R484" s="89"/>
      <c r="S484" s="89"/>
      <c r="T484" s="89"/>
      <c r="U484" s="89"/>
      <c r="V484" s="89"/>
      <c r="W484" s="89"/>
      <c r="X484" s="89"/>
      <c r="Y484" s="89"/>
      <c r="Z484" s="89"/>
      <c r="AA484" s="89"/>
    </row>
    <row r="485" ht="15.75" customHeight="1">
      <c r="A485" s="85"/>
      <c r="B485" s="211"/>
      <c r="C485" s="85"/>
      <c r="D485" s="85"/>
      <c r="E485" s="211"/>
      <c r="F485" s="85"/>
      <c r="G485" s="85"/>
      <c r="H485" s="85"/>
      <c r="I485" s="89"/>
      <c r="J485" s="89"/>
      <c r="K485" s="89"/>
      <c r="L485" s="89"/>
      <c r="M485" s="89"/>
      <c r="N485" s="89"/>
      <c r="O485" s="89"/>
      <c r="P485" s="89"/>
      <c r="Q485" s="89"/>
      <c r="R485" s="89"/>
      <c r="S485" s="89"/>
      <c r="T485" s="89"/>
      <c r="U485" s="89"/>
      <c r="V485" s="89"/>
      <c r="W485" s="89"/>
      <c r="X485" s="89"/>
      <c r="Y485" s="89"/>
      <c r="Z485" s="89"/>
      <c r="AA485" s="89"/>
    </row>
    <row r="486" ht="15.75" customHeight="1">
      <c r="A486" s="85"/>
      <c r="B486" s="211"/>
      <c r="C486" s="85"/>
      <c r="D486" s="85"/>
      <c r="E486" s="211"/>
      <c r="F486" s="85"/>
      <c r="G486" s="85"/>
      <c r="H486" s="85"/>
      <c r="I486" s="89"/>
      <c r="J486" s="89"/>
      <c r="K486" s="89"/>
      <c r="L486" s="89"/>
      <c r="M486" s="89"/>
      <c r="N486" s="89"/>
      <c r="O486" s="89"/>
      <c r="P486" s="89"/>
      <c r="Q486" s="89"/>
      <c r="R486" s="89"/>
      <c r="S486" s="89"/>
      <c r="T486" s="89"/>
      <c r="U486" s="89"/>
      <c r="V486" s="89"/>
      <c r="W486" s="89"/>
      <c r="X486" s="89"/>
      <c r="Y486" s="89"/>
      <c r="Z486" s="89"/>
      <c r="AA486" s="89"/>
    </row>
    <row r="487" ht="15.75" customHeight="1">
      <c r="A487" s="85"/>
      <c r="B487" s="211"/>
      <c r="C487" s="85"/>
      <c r="D487" s="85"/>
      <c r="E487" s="211"/>
      <c r="F487" s="85"/>
      <c r="G487" s="85"/>
      <c r="H487" s="85"/>
      <c r="I487" s="89"/>
      <c r="J487" s="89"/>
      <c r="K487" s="89"/>
      <c r="L487" s="89"/>
      <c r="M487" s="89"/>
      <c r="N487" s="89"/>
      <c r="O487" s="89"/>
      <c r="P487" s="89"/>
      <c r="Q487" s="89"/>
      <c r="R487" s="89"/>
      <c r="S487" s="89"/>
      <c r="T487" s="89"/>
      <c r="U487" s="89"/>
      <c r="V487" s="89"/>
      <c r="W487" s="89"/>
      <c r="X487" s="89"/>
      <c r="Y487" s="89"/>
      <c r="Z487" s="89"/>
      <c r="AA487" s="89"/>
    </row>
    <row r="488" ht="15.75" customHeight="1">
      <c r="A488" s="85"/>
      <c r="B488" s="211"/>
      <c r="C488" s="85"/>
      <c r="D488" s="85"/>
      <c r="E488" s="211"/>
      <c r="F488" s="85"/>
      <c r="G488" s="85"/>
      <c r="H488" s="85"/>
      <c r="I488" s="89"/>
      <c r="J488" s="89"/>
      <c r="K488" s="89"/>
      <c r="L488" s="89"/>
      <c r="M488" s="89"/>
      <c r="N488" s="89"/>
      <c r="O488" s="89"/>
      <c r="P488" s="89"/>
      <c r="Q488" s="89"/>
      <c r="R488" s="89"/>
      <c r="S488" s="89"/>
      <c r="T488" s="89"/>
      <c r="U488" s="89"/>
      <c r="V488" s="89"/>
      <c r="W488" s="89"/>
      <c r="X488" s="89"/>
      <c r="Y488" s="89"/>
      <c r="Z488" s="89"/>
      <c r="AA488" s="89"/>
    </row>
    <row r="489" ht="15.75" customHeight="1">
      <c r="A489" s="85"/>
      <c r="B489" s="211"/>
      <c r="C489" s="85"/>
      <c r="D489" s="85"/>
      <c r="E489" s="211"/>
      <c r="F489" s="85"/>
      <c r="G489" s="85"/>
      <c r="H489" s="85"/>
      <c r="I489" s="89"/>
      <c r="J489" s="89"/>
      <c r="K489" s="89"/>
      <c r="L489" s="89"/>
      <c r="M489" s="89"/>
      <c r="N489" s="89"/>
      <c r="O489" s="89"/>
      <c r="P489" s="89"/>
      <c r="Q489" s="89"/>
      <c r="R489" s="89"/>
      <c r="S489" s="89"/>
      <c r="T489" s="89"/>
      <c r="U489" s="89"/>
      <c r="V489" s="89"/>
      <c r="W489" s="89"/>
      <c r="X489" s="89"/>
      <c r="Y489" s="89"/>
      <c r="Z489" s="89"/>
      <c r="AA489" s="89"/>
    </row>
    <row r="490" ht="15.75" customHeight="1">
      <c r="A490" s="85"/>
      <c r="B490" s="211"/>
      <c r="C490" s="85"/>
      <c r="D490" s="85"/>
      <c r="E490" s="211"/>
      <c r="F490" s="85"/>
      <c r="G490" s="85"/>
      <c r="H490" s="85"/>
      <c r="I490" s="89"/>
      <c r="J490" s="89"/>
      <c r="K490" s="89"/>
      <c r="L490" s="89"/>
      <c r="M490" s="89"/>
      <c r="N490" s="89"/>
      <c r="O490" s="89"/>
      <c r="P490" s="89"/>
      <c r="Q490" s="89"/>
      <c r="R490" s="89"/>
      <c r="S490" s="89"/>
      <c r="T490" s="89"/>
      <c r="U490" s="89"/>
      <c r="V490" s="89"/>
      <c r="W490" s="89"/>
      <c r="X490" s="89"/>
      <c r="Y490" s="89"/>
      <c r="Z490" s="89"/>
      <c r="AA490" s="89"/>
    </row>
    <row r="491" ht="15.75" customHeight="1">
      <c r="A491" s="85"/>
      <c r="B491" s="211"/>
      <c r="C491" s="85"/>
      <c r="D491" s="85"/>
      <c r="E491" s="211"/>
      <c r="F491" s="85"/>
      <c r="G491" s="85"/>
      <c r="H491" s="85"/>
      <c r="I491" s="89"/>
      <c r="J491" s="89"/>
      <c r="K491" s="89"/>
      <c r="L491" s="89"/>
      <c r="M491" s="89"/>
      <c r="N491" s="89"/>
      <c r="O491" s="89"/>
      <c r="P491" s="89"/>
      <c r="Q491" s="89"/>
      <c r="R491" s="89"/>
      <c r="S491" s="89"/>
      <c r="T491" s="89"/>
      <c r="U491" s="89"/>
      <c r="V491" s="89"/>
      <c r="W491" s="89"/>
      <c r="X491" s="89"/>
      <c r="Y491" s="89"/>
      <c r="Z491" s="89"/>
      <c r="AA491" s="89"/>
    </row>
    <row r="492" ht="15.75" customHeight="1">
      <c r="A492" s="85"/>
      <c r="B492" s="211"/>
      <c r="C492" s="85"/>
      <c r="D492" s="85"/>
      <c r="E492" s="211"/>
      <c r="F492" s="85"/>
      <c r="G492" s="85"/>
      <c r="H492" s="85"/>
      <c r="I492" s="89"/>
      <c r="J492" s="89"/>
      <c r="K492" s="89"/>
      <c r="L492" s="89"/>
      <c r="M492" s="89"/>
      <c r="N492" s="89"/>
      <c r="O492" s="89"/>
      <c r="P492" s="89"/>
      <c r="Q492" s="89"/>
      <c r="R492" s="89"/>
      <c r="S492" s="89"/>
      <c r="T492" s="89"/>
      <c r="U492" s="89"/>
      <c r="V492" s="89"/>
      <c r="W492" s="89"/>
      <c r="X492" s="89"/>
      <c r="Y492" s="89"/>
      <c r="Z492" s="89"/>
      <c r="AA492" s="89"/>
    </row>
    <row r="493" ht="15.75" customHeight="1">
      <c r="A493" s="85"/>
      <c r="B493" s="211"/>
      <c r="C493" s="85"/>
      <c r="D493" s="85"/>
      <c r="E493" s="211"/>
      <c r="F493" s="85"/>
      <c r="G493" s="85"/>
      <c r="H493" s="85"/>
      <c r="I493" s="89"/>
      <c r="J493" s="89"/>
      <c r="K493" s="89"/>
      <c r="L493" s="89"/>
      <c r="M493" s="89"/>
      <c r="N493" s="89"/>
      <c r="O493" s="89"/>
      <c r="P493" s="89"/>
      <c r="Q493" s="89"/>
      <c r="R493" s="89"/>
      <c r="S493" s="89"/>
      <c r="T493" s="89"/>
      <c r="U493" s="89"/>
      <c r="V493" s="89"/>
      <c r="W493" s="89"/>
      <c r="X493" s="89"/>
      <c r="Y493" s="89"/>
      <c r="Z493" s="89"/>
      <c r="AA493" s="89"/>
    </row>
    <row r="494" ht="15.75" customHeight="1">
      <c r="A494" s="85"/>
      <c r="B494" s="211"/>
      <c r="C494" s="85"/>
      <c r="D494" s="85"/>
      <c r="E494" s="211"/>
      <c r="F494" s="85"/>
      <c r="G494" s="85"/>
      <c r="H494" s="85"/>
      <c r="I494" s="89"/>
      <c r="J494" s="89"/>
      <c r="K494" s="89"/>
      <c r="L494" s="89"/>
      <c r="M494" s="89"/>
      <c r="N494" s="89"/>
      <c r="O494" s="89"/>
      <c r="P494" s="89"/>
      <c r="Q494" s="89"/>
      <c r="R494" s="89"/>
      <c r="S494" s="89"/>
      <c r="T494" s="89"/>
      <c r="U494" s="89"/>
      <c r="V494" s="89"/>
      <c r="W494" s="89"/>
      <c r="X494" s="89"/>
      <c r="Y494" s="89"/>
      <c r="Z494" s="89"/>
      <c r="AA494" s="89"/>
    </row>
    <row r="495" ht="15.75" customHeight="1">
      <c r="A495" s="85"/>
      <c r="B495" s="211"/>
      <c r="C495" s="85"/>
      <c r="D495" s="85"/>
      <c r="E495" s="211"/>
      <c r="F495" s="85"/>
      <c r="G495" s="85"/>
      <c r="H495" s="85"/>
      <c r="I495" s="89"/>
      <c r="J495" s="89"/>
      <c r="K495" s="89"/>
      <c r="L495" s="89"/>
      <c r="M495" s="89"/>
      <c r="N495" s="89"/>
      <c r="O495" s="89"/>
      <c r="P495" s="89"/>
      <c r="Q495" s="89"/>
      <c r="R495" s="89"/>
      <c r="S495" s="89"/>
      <c r="T495" s="89"/>
      <c r="U495" s="89"/>
      <c r="V495" s="89"/>
      <c r="W495" s="89"/>
      <c r="X495" s="89"/>
      <c r="Y495" s="89"/>
      <c r="Z495" s="89"/>
      <c r="AA495" s="89"/>
    </row>
    <row r="496" ht="15.75" customHeight="1">
      <c r="A496" s="85"/>
      <c r="B496" s="211"/>
      <c r="C496" s="85"/>
      <c r="D496" s="85"/>
      <c r="E496" s="211"/>
      <c r="F496" s="85"/>
      <c r="G496" s="85"/>
      <c r="H496" s="85"/>
      <c r="I496" s="89"/>
      <c r="J496" s="89"/>
      <c r="K496" s="89"/>
      <c r="L496" s="89"/>
      <c r="M496" s="89"/>
      <c r="N496" s="89"/>
      <c r="O496" s="89"/>
      <c r="P496" s="89"/>
      <c r="Q496" s="89"/>
      <c r="R496" s="89"/>
      <c r="S496" s="89"/>
      <c r="T496" s="89"/>
      <c r="U496" s="89"/>
      <c r="V496" s="89"/>
      <c r="W496" s="89"/>
      <c r="X496" s="89"/>
      <c r="Y496" s="89"/>
      <c r="Z496" s="89"/>
      <c r="AA496" s="89"/>
    </row>
    <row r="497" ht="15.75" customHeight="1">
      <c r="A497" s="85"/>
      <c r="B497" s="211"/>
      <c r="C497" s="85"/>
      <c r="D497" s="85"/>
      <c r="E497" s="211"/>
      <c r="F497" s="85"/>
      <c r="G497" s="85"/>
      <c r="H497" s="85"/>
      <c r="I497" s="89"/>
      <c r="J497" s="89"/>
      <c r="K497" s="89"/>
      <c r="L497" s="89"/>
      <c r="M497" s="89"/>
      <c r="N497" s="89"/>
      <c r="O497" s="89"/>
      <c r="P497" s="89"/>
      <c r="Q497" s="89"/>
      <c r="R497" s="89"/>
      <c r="S497" s="89"/>
      <c r="T497" s="89"/>
      <c r="U497" s="89"/>
      <c r="V497" s="89"/>
      <c r="W497" s="89"/>
      <c r="X497" s="89"/>
      <c r="Y497" s="89"/>
      <c r="Z497" s="89"/>
      <c r="AA497" s="89"/>
    </row>
    <row r="498" ht="15.75" customHeight="1">
      <c r="A498" s="85"/>
      <c r="B498" s="211"/>
      <c r="C498" s="85"/>
      <c r="D498" s="85"/>
      <c r="E498" s="211"/>
      <c r="F498" s="85"/>
      <c r="G498" s="85"/>
      <c r="H498" s="85"/>
      <c r="I498" s="89"/>
      <c r="J498" s="89"/>
      <c r="K498" s="89"/>
      <c r="L498" s="89"/>
      <c r="M498" s="89"/>
      <c r="N498" s="89"/>
      <c r="O498" s="89"/>
      <c r="P498" s="89"/>
      <c r="Q498" s="89"/>
      <c r="R498" s="89"/>
      <c r="S498" s="89"/>
      <c r="T498" s="89"/>
      <c r="U498" s="89"/>
      <c r="V498" s="89"/>
      <c r="W498" s="89"/>
      <c r="X498" s="89"/>
      <c r="Y498" s="89"/>
      <c r="Z498" s="89"/>
      <c r="AA498" s="89"/>
    </row>
    <row r="499" ht="15.75" customHeight="1">
      <c r="A499" s="85"/>
      <c r="B499" s="211"/>
      <c r="C499" s="85"/>
      <c r="D499" s="85"/>
      <c r="E499" s="211"/>
      <c r="F499" s="85"/>
      <c r="G499" s="85"/>
      <c r="H499" s="85"/>
      <c r="I499" s="89"/>
      <c r="J499" s="89"/>
      <c r="K499" s="89"/>
      <c r="L499" s="89"/>
      <c r="M499" s="89"/>
      <c r="N499" s="89"/>
      <c r="O499" s="89"/>
      <c r="P499" s="89"/>
      <c r="Q499" s="89"/>
      <c r="R499" s="89"/>
      <c r="S499" s="89"/>
      <c r="T499" s="89"/>
      <c r="U499" s="89"/>
      <c r="V499" s="89"/>
      <c r="W499" s="89"/>
      <c r="X499" s="89"/>
      <c r="Y499" s="89"/>
      <c r="Z499" s="89"/>
      <c r="AA499" s="89"/>
    </row>
    <row r="500" ht="15.75" customHeight="1">
      <c r="A500" s="85"/>
      <c r="B500" s="211"/>
      <c r="C500" s="85"/>
      <c r="D500" s="85"/>
      <c r="E500" s="211"/>
      <c r="F500" s="85"/>
      <c r="G500" s="85"/>
      <c r="H500" s="85"/>
      <c r="I500" s="89"/>
      <c r="J500" s="89"/>
      <c r="K500" s="89"/>
      <c r="L500" s="89"/>
      <c r="M500" s="89"/>
      <c r="N500" s="89"/>
      <c r="O500" s="89"/>
      <c r="P500" s="89"/>
      <c r="Q500" s="89"/>
      <c r="R500" s="89"/>
      <c r="S500" s="89"/>
      <c r="T500" s="89"/>
      <c r="U500" s="89"/>
      <c r="V500" s="89"/>
      <c r="W500" s="89"/>
      <c r="X500" s="89"/>
      <c r="Y500" s="89"/>
      <c r="Z500" s="89"/>
      <c r="AA500" s="89"/>
    </row>
    <row r="501" ht="15.75" customHeight="1">
      <c r="A501" s="85"/>
      <c r="B501" s="211"/>
      <c r="C501" s="85"/>
      <c r="D501" s="85"/>
      <c r="E501" s="211"/>
      <c r="F501" s="85"/>
      <c r="G501" s="85"/>
      <c r="H501" s="85"/>
      <c r="I501" s="89"/>
      <c r="J501" s="89"/>
      <c r="K501" s="89"/>
      <c r="L501" s="89"/>
      <c r="M501" s="89"/>
      <c r="N501" s="89"/>
      <c r="O501" s="89"/>
      <c r="P501" s="89"/>
      <c r="Q501" s="89"/>
      <c r="R501" s="89"/>
      <c r="S501" s="89"/>
      <c r="T501" s="89"/>
      <c r="U501" s="89"/>
      <c r="V501" s="89"/>
      <c r="W501" s="89"/>
      <c r="X501" s="89"/>
      <c r="Y501" s="89"/>
      <c r="Z501" s="89"/>
      <c r="AA501" s="89"/>
    </row>
    <row r="502" ht="15.75" customHeight="1">
      <c r="A502" s="85"/>
      <c r="B502" s="211"/>
      <c r="C502" s="85"/>
      <c r="D502" s="85"/>
      <c r="E502" s="211"/>
      <c r="F502" s="85"/>
      <c r="G502" s="85"/>
      <c r="H502" s="85"/>
      <c r="I502" s="89"/>
      <c r="J502" s="89"/>
      <c r="K502" s="89"/>
      <c r="L502" s="89"/>
      <c r="M502" s="89"/>
      <c r="N502" s="89"/>
      <c r="O502" s="89"/>
      <c r="P502" s="89"/>
      <c r="Q502" s="89"/>
      <c r="R502" s="89"/>
      <c r="S502" s="89"/>
      <c r="T502" s="89"/>
      <c r="U502" s="89"/>
      <c r="V502" s="89"/>
      <c r="W502" s="89"/>
      <c r="X502" s="89"/>
      <c r="Y502" s="89"/>
      <c r="Z502" s="89"/>
      <c r="AA502" s="89"/>
    </row>
    <row r="503" ht="15.75" customHeight="1">
      <c r="A503" s="85"/>
      <c r="B503" s="211"/>
      <c r="C503" s="85"/>
      <c r="D503" s="85"/>
      <c r="E503" s="211"/>
      <c r="F503" s="85"/>
      <c r="G503" s="85"/>
      <c r="H503" s="85"/>
      <c r="I503" s="89"/>
      <c r="J503" s="89"/>
      <c r="K503" s="89"/>
      <c r="L503" s="89"/>
      <c r="M503" s="89"/>
      <c r="N503" s="89"/>
      <c r="O503" s="89"/>
      <c r="P503" s="89"/>
      <c r="Q503" s="89"/>
      <c r="R503" s="89"/>
      <c r="S503" s="89"/>
      <c r="T503" s="89"/>
      <c r="U503" s="89"/>
      <c r="V503" s="89"/>
      <c r="W503" s="89"/>
      <c r="X503" s="89"/>
      <c r="Y503" s="89"/>
      <c r="Z503" s="89"/>
      <c r="AA503" s="89"/>
    </row>
    <row r="504" ht="15.75" customHeight="1">
      <c r="A504" s="85"/>
      <c r="B504" s="211"/>
      <c r="C504" s="85"/>
      <c r="D504" s="85"/>
      <c r="E504" s="211"/>
      <c r="F504" s="85"/>
      <c r="G504" s="85"/>
      <c r="H504" s="85"/>
      <c r="I504" s="89"/>
      <c r="J504" s="89"/>
      <c r="K504" s="89"/>
      <c r="L504" s="89"/>
      <c r="M504" s="89"/>
      <c r="N504" s="89"/>
      <c r="O504" s="89"/>
      <c r="P504" s="89"/>
      <c r="Q504" s="89"/>
      <c r="R504" s="89"/>
      <c r="S504" s="89"/>
      <c r="T504" s="89"/>
      <c r="U504" s="89"/>
      <c r="V504" s="89"/>
      <c r="W504" s="89"/>
      <c r="X504" s="89"/>
      <c r="Y504" s="89"/>
      <c r="Z504" s="89"/>
      <c r="AA504" s="89"/>
    </row>
    <row r="505" ht="15.75" customHeight="1">
      <c r="A505" s="85"/>
      <c r="B505" s="211"/>
      <c r="C505" s="85"/>
      <c r="D505" s="85"/>
      <c r="E505" s="211"/>
      <c r="F505" s="85"/>
      <c r="G505" s="85"/>
      <c r="H505" s="85"/>
      <c r="I505" s="89"/>
      <c r="J505" s="89"/>
      <c r="K505" s="89"/>
      <c r="L505" s="89"/>
      <c r="M505" s="89"/>
      <c r="N505" s="89"/>
      <c r="O505" s="89"/>
      <c r="P505" s="89"/>
      <c r="Q505" s="89"/>
      <c r="R505" s="89"/>
      <c r="S505" s="89"/>
      <c r="T505" s="89"/>
      <c r="U505" s="89"/>
      <c r="V505" s="89"/>
      <c r="W505" s="89"/>
      <c r="X505" s="89"/>
      <c r="Y505" s="89"/>
      <c r="Z505" s="89"/>
      <c r="AA505" s="89"/>
    </row>
    <row r="506" ht="15.75" customHeight="1">
      <c r="A506" s="85"/>
      <c r="B506" s="211"/>
      <c r="C506" s="85"/>
      <c r="D506" s="85"/>
      <c r="E506" s="211"/>
      <c r="F506" s="85"/>
      <c r="G506" s="85"/>
      <c r="H506" s="85"/>
      <c r="I506" s="89"/>
      <c r="J506" s="89"/>
      <c r="K506" s="89"/>
      <c r="L506" s="89"/>
      <c r="M506" s="89"/>
      <c r="N506" s="89"/>
      <c r="O506" s="89"/>
      <c r="P506" s="89"/>
      <c r="Q506" s="89"/>
      <c r="R506" s="89"/>
      <c r="S506" s="89"/>
      <c r="T506" s="89"/>
      <c r="U506" s="89"/>
      <c r="V506" s="89"/>
      <c r="W506" s="89"/>
      <c r="X506" s="89"/>
      <c r="Y506" s="89"/>
      <c r="Z506" s="89"/>
      <c r="AA506" s="89"/>
    </row>
    <row r="507" ht="15.75" customHeight="1">
      <c r="A507" s="85"/>
      <c r="B507" s="211"/>
      <c r="C507" s="85"/>
      <c r="D507" s="85"/>
      <c r="E507" s="211"/>
      <c r="F507" s="85"/>
      <c r="G507" s="85"/>
      <c r="H507" s="85"/>
      <c r="I507" s="89"/>
      <c r="J507" s="89"/>
      <c r="K507" s="89"/>
      <c r="L507" s="89"/>
      <c r="M507" s="89"/>
      <c r="N507" s="89"/>
      <c r="O507" s="89"/>
      <c r="P507" s="89"/>
      <c r="Q507" s="89"/>
      <c r="R507" s="89"/>
      <c r="S507" s="89"/>
      <c r="T507" s="89"/>
      <c r="U507" s="89"/>
      <c r="V507" s="89"/>
      <c r="W507" s="89"/>
      <c r="X507" s="89"/>
      <c r="Y507" s="89"/>
      <c r="Z507" s="89"/>
      <c r="AA507" s="89"/>
    </row>
    <row r="508" ht="15.75" customHeight="1">
      <c r="A508" s="85"/>
      <c r="B508" s="211"/>
      <c r="C508" s="85"/>
      <c r="D508" s="85"/>
      <c r="E508" s="211"/>
      <c r="F508" s="85"/>
      <c r="G508" s="85"/>
      <c r="H508" s="85"/>
      <c r="I508" s="89"/>
      <c r="J508" s="89"/>
      <c r="K508" s="89"/>
      <c r="L508" s="89"/>
      <c r="M508" s="89"/>
      <c r="N508" s="89"/>
      <c r="O508" s="89"/>
      <c r="P508" s="89"/>
      <c r="Q508" s="89"/>
      <c r="R508" s="89"/>
      <c r="S508" s="89"/>
      <c r="T508" s="89"/>
      <c r="U508" s="89"/>
      <c r="V508" s="89"/>
      <c r="W508" s="89"/>
      <c r="X508" s="89"/>
      <c r="Y508" s="89"/>
      <c r="Z508" s="89"/>
      <c r="AA508" s="89"/>
    </row>
    <row r="509" ht="15.75" customHeight="1">
      <c r="A509" s="85"/>
      <c r="B509" s="211"/>
      <c r="C509" s="85"/>
      <c r="D509" s="85"/>
      <c r="E509" s="211"/>
      <c r="F509" s="85"/>
      <c r="G509" s="85"/>
      <c r="H509" s="85"/>
      <c r="I509" s="89"/>
      <c r="J509" s="89"/>
      <c r="K509" s="89"/>
      <c r="L509" s="89"/>
      <c r="M509" s="89"/>
      <c r="N509" s="89"/>
      <c r="O509" s="89"/>
      <c r="P509" s="89"/>
      <c r="Q509" s="89"/>
      <c r="R509" s="89"/>
      <c r="S509" s="89"/>
      <c r="T509" s="89"/>
      <c r="U509" s="89"/>
      <c r="V509" s="89"/>
      <c r="W509" s="89"/>
      <c r="X509" s="89"/>
      <c r="Y509" s="89"/>
      <c r="Z509" s="89"/>
      <c r="AA509" s="89"/>
    </row>
    <row r="510" ht="15.75" customHeight="1">
      <c r="A510" s="85"/>
      <c r="B510" s="211"/>
      <c r="C510" s="85"/>
      <c r="D510" s="85"/>
      <c r="E510" s="211"/>
      <c r="F510" s="85"/>
      <c r="G510" s="85"/>
      <c r="H510" s="85"/>
      <c r="I510" s="89"/>
      <c r="J510" s="89"/>
      <c r="K510" s="89"/>
      <c r="L510" s="89"/>
      <c r="M510" s="89"/>
      <c r="N510" s="89"/>
      <c r="O510" s="89"/>
      <c r="P510" s="89"/>
      <c r="Q510" s="89"/>
      <c r="R510" s="89"/>
      <c r="S510" s="89"/>
      <c r="T510" s="89"/>
      <c r="U510" s="89"/>
      <c r="V510" s="89"/>
      <c r="W510" s="89"/>
      <c r="X510" s="89"/>
      <c r="Y510" s="89"/>
      <c r="Z510" s="89"/>
      <c r="AA510" s="89"/>
    </row>
    <row r="511" ht="15.75" customHeight="1">
      <c r="A511" s="85"/>
      <c r="B511" s="211"/>
      <c r="C511" s="85"/>
      <c r="D511" s="85"/>
      <c r="E511" s="211"/>
      <c r="F511" s="85"/>
      <c r="G511" s="85"/>
      <c r="H511" s="85"/>
      <c r="I511" s="89"/>
      <c r="J511" s="89"/>
      <c r="K511" s="89"/>
      <c r="L511" s="89"/>
      <c r="M511" s="89"/>
      <c r="N511" s="89"/>
      <c r="O511" s="89"/>
      <c r="P511" s="89"/>
      <c r="Q511" s="89"/>
      <c r="R511" s="89"/>
      <c r="S511" s="89"/>
      <c r="T511" s="89"/>
      <c r="U511" s="89"/>
      <c r="V511" s="89"/>
      <c r="W511" s="89"/>
      <c r="X511" s="89"/>
      <c r="Y511" s="89"/>
      <c r="Z511" s="89"/>
      <c r="AA511" s="89"/>
    </row>
    <row r="512" ht="15.75" customHeight="1">
      <c r="A512" s="85"/>
      <c r="B512" s="211"/>
      <c r="C512" s="85"/>
      <c r="D512" s="85"/>
      <c r="E512" s="211"/>
      <c r="F512" s="85"/>
      <c r="G512" s="85"/>
      <c r="H512" s="85"/>
      <c r="I512" s="89"/>
      <c r="J512" s="89"/>
      <c r="K512" s="89"/>
      <c r="L512" s="89"/>
      <c r="M512" s="89"/>
      <c r="N512" s="89"/>
      <c r="O512" s="89"/>
      <c r="P512" s="89"/>
      <c r="Q512" s="89"/>
      <c r="R512" s="89"/>
      <c r="S512" s="89"/>
      <c r="T512" s="89"/>
      <c r="U512" s="89"/>
      <c r="V512" s="89"/>
      <c r="W512" s="89"/>
      <c r="X512" s="89"/>
      <c r="Y512" s="89"/>
      <c r="Z512" s="89"/>
      <c r="AA512" s="89"/>
    </row>
    <row r="513" ht="15.75" customHeight="1">
      <c r="A513" s="85"/>
      <c r="B513" s="211"/>
      <c r="C513" s="85"/>
      <c r="D513" s="85"/>
      <c r="E513" s="211"/>
      <c r="F513" s="85"/>
      <c r="G513" s="85"/>
      <c r="H513" s="85"/>
      <c r="I513" s="89"/>
      <c r="J513" s="89"/>
      <c r="K513" s="89"/>
      <c r="L513" s="89"/>
      <c r="M513" s="89"/>
      <c r="N513" s="89"/>
      <c r="O513" s="89"/>
      <c r="P513" s="89"/>
      <c r="Q513" s="89"/>
      <c r="R513" s="89"/>
      <c r="S513" s="89"/>
      <c r="T513" s="89"/>
      <c r="U513" s="89"/>
      <c r="V513" s="89"/>
      <c r="W513" s="89"/>
      <c r="X513" s="89"/>
      <c r="Y513" s="89"/>
      <c r="Z513" s="89"/>
      <c r="AA513" s="89"/>
    </row>
    <row r="514" ht="15.75" customHeight="1">
      <c r="A514" s="85"/>
      <c r="B514" s="211"/>
      <c r="C514" s="85"/>
      <c r="D514" s="85"/>
      <c r="E514" s="211"/>
      <c r="F514" s="85"/>
      <c r="G514" s="85"/>
      <c r="H514" s="85"/>
      <c r="I514" s="89"/>
      <c r="J514" s="89"/>
      <c r="K514" s="89"/>
      <c r="L514" s="89"/>
      <c r="M514" s="89"/>
      <c r="N514" s="89"/>
      <c r="O514" s="89"/>
      <c r="P514" s="89"/>
      <c r="Q514" s="89"/>
      <c r="R514" s="89"/>
      <c r="S514" s="89"/>
      <c r="T514" s="89"/>
      <c r="U514" s="89"/>
      <c r="V514" s="89"/>
      <c r="W514" s="89"/>
      <c r="X514" s="89"/>
      <c r="Y514" s="89"/>
      <c r="Z514" s="89"/>
      <c r="AA514" s="89"/>
    </row>
    <row r="515" ht="15.75" customHeight="1">
      <c r="A515" s="85"/>
      <c r="B515" s="211"/>
      <c r="C515" s="85"/>
      <c r="D515" s="85"/>
      <c r="E515" s="211"/>
      <c r="F515" s="85"/>
      <c r="G515" s="85"/>
      <c r="H515" s="85"/>
      <c r="I515" s="89"/>
      <c r="J515" s="89"/>
      <c r="K515" s="89"/>
      <c r="L515" s="89"/>
      <c r="M515" s="89"/>
      <c r="N515" s="89"/>
      <c r="O515" s="89"/>
      <c r="P515" s="89"/>
      <c r="Q515" s="89"/>
      <c r="R515" s="89"/>
      <c r="S515" s="89"/>
      <c r="T515" s="89"/>
      <c r="U515" s="89"/>
      <c r="V515" s="89"/>
      <c r="W515" s="89"/>
      <c r="X515" s="89"/>
      <c r="Y515" s="89"/>
      <c r="Z515" s="89"/>
      <c r="AA515" s="89"/>
    </row>
    <row r="516" ht="15.75" customHeight="1">
      <c r="A516" s="85"/>
      <c r="B516" s="211"/>
      <c r="C516" s="85"/>
      <c r="D516" s="85"/>
      <c r="E516" s="211"/>
      <c r="F516" s="85"/>
      <c r="G516" s="85"/>
      <c r="H516" s="85"/>
      <c r="I516" s="89"/>
      <c r="J516" s="89"/>
      <c r="K516" s="89"/>
      <c r="L516" s="89"/>
      <c r="M516" s="89"/>
      <c r="N516" s="89"/>
      <c r="O516" s="89"/>
      <c r="P516" s="89"/>
      <c r="Q516" s="89"/>
      <c r="R516" s="89"/>
      <c r="S516" s="89"/>
      <c r="T516" s="89"/>
      <c r="U516" s="89"/>
      <c r="V516" s="89"/>
      <c r="W516" s="89"/>
      <c r="X516" s="89"/>
      <c r="Y516" s="89"/>
      <c r="Z516" s="89"/>
      <c r="AA516" s="89"/>
    </row>
    <row r="517" ht="15.75" customHeight="1">
      <c r="A517" s="85"/>
      <c r="B517" s="211"/>
      <c r="C517" s="85"/>
      <c r="D517" s="85"/>
      <c r="E517" s="211"/>
      <c r="F517" s="85"/>
      <c r="G517" s="85"/>
      <c r="H517" s="85"/>
      <c r="I517" s="89"/>
      <c r="J517" s="89"/>
      <c r="K517" s="89"/>
      <c r="L517" s="89"/>
      <c r="M517" s="89"/>
      <c r="N517" s="89"/>
      <c r="O517" s="89"/>
      <c r="P517" s="89"/>
      <c r="Q517" s="89"/>
      <c r="R517" s="89"/>
      <c r="S517" s="89"/>
      <c r="T517" s="89"/>
      <c r="U517" s="89"/>
      <c r="V517" s="89"/>
      <c r="W517" s="89"/>
      <c r="X517" s="89"/>
      <c r="Y517" s="89"/>
      <c r="Z517" s="89"/>
      <c r="AA517" s="89"/>
    </row>
    <row r="518" ht="15.75" customHeight="1">
      <c r="A518" s="85"/>
      <c r="B518" s="211"/>
      <c r="C518" s="85"/>
      <c r="D518" s="85"/>
      <c r="E518" s="211"/>
      <c r="F518" s="85"/>
      <c r="G518" s="85"/>
      <c r="H518" s="85"/>
      <c r="I518" s="89"/>
      <c r="J518" s="89"/>
      <c r="K518" s="89"/>
      <c r="L518" s="89"/>
      <c r="M518" s="89"/>
      <c r="N518" s="89"/>
      <c r="O518" s="89"/>
      <c r="P518" s="89"/>
      <c r="Q518" s="89"/>
      <c r="R518" s="89"/>
      <c r="S518" s="89"/>
      <c r="T518" s="89"/>
      <c r="U518" s="89"/>
      <c r="V518" s="89"/>
      <c r="W518" s="89"/>
      <c r="X518" s="89"/>
      <c r="Y518" s="89"/>
      <c r="Z518" s="89"/>
      <c r="AA518" s="89"/>
    </row>
    <row r="519" ht="15.75" customHeight="1">
      <c r="A519" s="85"/>
      <c r="B519" s="211"/>
      <c r="C519" s="85"/>
      <c r="D519" s="85"/>
      <c r="E519" s="211"/>
      <c r="F519" s="85"/>
      <c r="G519" s="85"/>
      <c r="H519" s="85"/>
      <c r="I519" s="89"/>
      <c r="J519" s="89"/>
      <c r="K519" s="89"/>
      <c r="L519" s="89"/>
      <c r="M519" s="89"/>
      <c r="N519" s="89"/>
      <c r="O519" s="89"/>
      <c r="P519" s="89"/>
      <c r="Q519" s="89"/>
      <c r="R519" s="89"/>
      <c r="S519" s="89"/>
      <c r="T519" s="89"/>
      <c r="U519" s="89"/>
      <c r="V519" s="89"/>
      <c r="W519" s="89"/>
      <c r="X519" s="89"/>
      <c r="Y519" s="89"/>
      <c r="Z519" s="89"/>
      <c r="AA519" s="89"/>
    </row>
    <row r="520" ht="15.75" customHeight="1">
      <c r="A520" s="85"/>
      <c r="B520" s="211"/>
      <c r="C520" s="85"/>
      <c r="D520" s="85"/>
      <c r="E520" s="211"/>
      <c r="F520" s="85"/>
      <c r="G520" s="85"/>
      <c r="H520" s="85"/>
      <c r="I520" s="89"/>
      <c r="J520" s="89"/>
      <c r="K520" s="89"/>
      <c r="L520" s="89"/>
      <c r="M520" s="89"/>
      <c r="N520" s="89"/>
      <c r="O520" s="89"/>
      <c r="P520" s="89"/>
      <c r="Q520" s="89"/>
      <c r="R520" s="89"/>
      <c r="S520" s="89"/>
      <c r="T520" s="89"/>
      <c r="U520" s="89"/>
      <c r="V520" s="89"/>
      <c r="W520" s="89"/>
      <c r="X520" s="89"/>
      <c r="Y520" s="89"/>
      <c r="Z520" s="89"/>
      <c r="AA520" s="89"/>
    </row>
    <row r="521" ht="15.75" customHeight="1">
      <c r="A521" s="85"/>
      <c r="B521" s="211"/>
      <c r="C521" s="85"/>
      <c r="D521" s="85"/>
      <c r="E521" s="211"/>
      <c r="F521" s="85"/>
      <c r="G521" s="85"/>
      <c r="H521" s="85"/>
      <c r="I521" s="89"/>
      <c r="J521" s="89"/>
      <c r="K521" s="89"/>
      <c r="L521" s="89"/>
      <c r="M521" s="89"/>
      <c r="N521" s="89"/>
      <c r="O521" s="89"/>
      <c r="P521" s="89"/>
      <c r="Q521" s="89"/>
      <c r="R521" s="89"/>
      <c r="S521" s="89"/>
      <c r="T521" s="89"/>
      <c r="U521" s="89"/>
      <c r="V521" s="89"/>
      <c r="W521" s="89"/>
      <c r="X521" s="89"/>
      <c r="Y521" s="89"/>
      <c r="Z521" s="89"/>
      <c r="AA521" s="89"/>
    </row>
    <row r="522" ht="15.75" customHeight="1">
      <c r="A522" s="85"/>
      <c r="B522" s="211"/>
      <c r="C522" s="85"/>
      <c r="D522" s="85"/>
      <c r="E522" s="211"/>
      <c r="F522" s="85"/>
      <c r="G522" s="85"/>
      <c r="H522" s="85"/>
      <c r="I522" s="89"/>
      <c r="J522" s="89"/>
      <c r="K522" s="89"/>
      <c r="L522" s="89"/>
      <c r="M522" s="89"/>
      <c r="N522" s="89"/>
      <c r="O522" s="89"/>
      <c r="P522" s="89"/>
      <c r="Q522" s="89"/>
      <c r="R522" s="89"/>
      <c r="S522" s="89"/>
      <c r="T522" s="89"/>
      <c r="U522" s="89"/>
      <c r="V522" s="89"/>
      <c r="W522" s="89"/>
      <c r="X522" s="89"/>
      <c r="Y522" s="89"/>
      <c r="Z522" s="89"/>
      <c r="AA522" s="89"/>
    </row>
    <row r="523" ht="15.75" customHeight="1">
      <c r="A523" s="85"/>
      <c r="B523" s="211"/>
      <c r="C523" s="85"/>
      <c r="D523" s="85"/>
      <c r="E523" s="211"/>
      <c r="F523" s="85"/>
      <c r="G523" s="85"/>
      <c r="H523" s="85"/>
      <c r="I523" s="89"/>
      <c r="J523" s="89"/>
      <c r="K523" s="89"/>
      <c r="L523" s="89"/>
      <c r="M523" s="89"/>
      <c r="N523" s="89"/>
      <c r="O523" s="89"/>
      <c r="P523" s="89"/>
      <c r="Q523" s="89"/>
      <c r="R523" s="89"/>
      <c r="S523" s="89"/>
      <c r="T523" s="89"/>
      <c r="U523" s="89"/>
      <c r="V523" s="89"/>
      <c r="W523" s="89"/>
      <c r="X523" s="89"/>
      <c r="Y523" s="89"/>
      <c r="Z523" s="89"/>
      <c r="AA523" s="89"/>
    </row>
    <row r="524" ht="15.75" customHeight="1">
      <c r="A524" s="85"/>
      <c r="B524" s="211"/>
      <c r="C524" s="85"/>
      <c r="D524" s="85"/>
      <c r="E524" s="211"/>
      <c r="F524" s="85"/>
      <c r="G524" s="85"/>
      <c r="H524" s="85"/>
      <c r="I524" s="89"/>
      <c r="J524" s="89"/>
      <c r="K524" s="89"/>
      <c r="L524" s="89"/>
      <c r="M524" s="89"/>
      <c r="N524" s="89"/>
      <c r="O524" s="89"/>
      <c r="P524" s="89"/>
      <c r="Q524" s="89"/>
      <c r="R524" s="89"/>
      <c r="S524" s="89"/>
      <c r="T524" s="89"/>
      <c r="U524" s="89"/>
      <c r="V524" s="89"/>
      <c r="W524" s="89"/>
      <c r="X524" s="89"/>
      <c r="Y524" s="89"/>
      <c r="Z524" s="89"/>
      <c r="AA524" s="89"/>
    </row>
    <row r="525" ht="15.75" customHeight="1">
      <c r="A525" s="85"/>
      <c r="B525" s="211"/>
      <c r="C525" s="85"/>
      <c r="D525" s="85"/>
      <c r="E525" s="211"/>
      <c r="F525" s="85"/>
      <c r="G525" s="85"/>
      <c r="H525" s="85"/>
      <c r="I525" s="89"/>
      <c r="J525" s="89"/>
      <c r="K525" s="89"/>
      <c r="L525" s="89"/>
      <c r="M525" s="89"/>
      <c r="N525" s="89"/>
      <c r="O525" s="89"/>
      <c r="P525" s="89"/>
      <c r="Q525" s="89"/>
      <c r="R525" s="89"/>
      <c r="S525" s="89"/>
      <c r="T525" s="89"/>
      <c r="U525" s="89"/>
      <c r="V525" s="89"/>
      <c r="W525" s="89"/>
      <c r="X525" s="89"/>
      <c r="Y525" s="89"/>
      <c r="Z525" s="89"/>
      <c r="AA525" s="89"/>
    </row>
    <row r="526" ht="15.75" customHeight="1">
      <c r="A526" s="85"/>
      <c r="B526" s="211"/>
      <c r="C526" s="85"/>
      <c r="D526" s="85"/>
      <c r="E526" s="211"/>
      <c r="F526" s="85"/>
      <c r="G526" s="85"/>
      <c r="H526" s="85"/>
      <c r="I526" s="89"/>
      <c r="J526" s="89"/>
      <c r="K526" s="89"/>
      <c r="L526" s="89"/>
      <c r="M526" s="89"/>
      <c r="N526" s="89"/>
      <c r="O526" s="89"/>
      <c r="P526" s="89"/>
      <c r="Q526" s="89"/>
      <c r="R526" s="89"/>
      <c r="S526" s="89"/>
      <c r="T526" s="89"/>
      <c r="U526" s="89"/>
      <c r="V526" s="89"/>
      <c r="W526" s="89"/>
      <c r="X526" s="89"/>
      <c r="Y526" s="89"/>
      <c r="Z526" s="89"/>
      <c r="AA526" s="89"/>
    </row>
    <row r="527" ht="15.75" customHeight="1">
      <c r="A527" s="85"/>
      <c r="B527" s="211"/>
      <c r="C527" s="85"/>
      <c r="D527" s="85"/>
      <c r="E527" s="211"/>
      <c r="F527" s="85"/>
      <c r="G527" s="85"/>
      <c r="H527" s="85"/>
      <c r="I527" s="89"/>
      <c r="J527" s="89"/>
      <c r="K527" s="89"/>
      <c r="L527" s="89"/>
      <c r="M527" s="89"/>
      <c r="N527" s="89"/>
      <c r="O527" s="89"/>
      <c r="P527" s="89"/>
      <c r="Q527" s="89"/>
      <c r="R527" s="89"/>
      <c r="S527" s="89"/>
      <c r="T527" s="89"/>
      <c r="U527" s="89"/>
      <c r="V527" s="89"/>
      <c r="W527" s="89"/>
      <c r="X527" s="89"/>
      <c r="Y527" s="89"/>
      <c r="Z527" s="89"/>
      <c r="AA527" s="89"/>
    </row>
    <row r="528" ht="15.75" customHeight="1">
      <c r="A528" s="85"/>
      <c r="B528" s="211"/>
      <c r="C528" s="85"/>
      <c r="D528" s="85"/>
      <c r="E528" s="211"/>
      <c r="F528" s="85"/>
      <c r="G528" s="85"/>
      <c r="H528" s="85"/>
      <c r="I528" s="89"/>
      <c r="J528" s="89"/>
      <c r="K528" s="89"/>
      <c r="L528" s="89"/>
      <c r="M528" s="89"/>
      <c r="N528" s="89"/>
      <c r="O528" s="89"/>
      <c r="P528" s="89"/>
      <c r="Q528" s="89"/>
      <c r="R528" s="89"/>
      <c r="S528" s="89"/>
      <c r="T528" s="89"/>
      <c r="U528" s="89"/>
      <c r="V528" s="89"/>
      <c r="W528" s="89"/>
      <c r="X528" s="89"/>
      <c r="Y528" s="89"/>
      <c r="Z528" s="89"/>
      <c r="AA528" s="89"/>
    </row>
    <row r="529" ht="15.75" customHeight="1">
      <c r="A529" s="85"/>
      <c r="B529" s="211"/>
      <c r="C529" s="85"/>
      <c r="D529" s="85"/>
      <c r="E529" s="211"/>
      <c r="F529" s="85"/>
      <c r="G529" s="85"/>
      <c r="H529" s="85"/>
      <c r="I529" s="89"/>
      <c r="J529" s="89"/>
      <c r="K529" s="89"/>
      <c r="L529" s="89"/>
      <c r="M529" s="89"/>
      <c r="N529" s="89"/>
      <c r="O529" s="89"/>
      <c r="P529" s="89"/>
      <c r="Q529" s="89"/>
      <c r="R529" s="89"/>
      <c r="S529" s="89"/>
      <c r="T529" s="89"/>
      <c r="U529" s="89"/>
      <c r="V529" s="89"/>
      <c r="W529" s="89"/>
      <c r="X529" s="89"/>
      <c r="Y529" s="89"/>
      <c r="Z529" s="89"/>
      <c r="AA529" s="89"/>
    </row>
    <row r="530" ht="15.75" customHeight="1">
      <c r="A530" s="85"/>
      <c r="B530" s="211"/>
      <c r="C530" s="85"/>
      <c r="D530" s="85"/>
      <c r="E530" s="211"/>
      <c r="F530" s="85"/>
      <c r="G530" s="85"/>
      <c r="H530" s="85"/>
      <c r="I530" s="89"/>
      <c r="J530" s="89"/>
      <c r="K530" s="89"/>
      <c r="L530" s="89"/>
      <c r="M530" s="89"/>
      <c r="N530" s="89"/>
      <c r="O530" s="89"/>
      <c r="P530" s="89"/>
      <c r="Q530" s="89"/>
      <c r="R530" s="89"/>
      <c r="S530" s="89"/>
      <c r="T530" s="89"/>
      <c r="U530" s="89"/>
      <c r="V530" s="89"/>
      <c r="W530" s="89"/>
      <c r="X530" s="89"/>
      <c r="Y530" s="89"/>
      <c r="Z530" s="89"/>
      <c r="AA530" s="89"/>
    </row>
    <row r="531" ht="15.75" customHeight="1">
      <c r="A531" s="85"/>
      <c r="B531" s="211"/>
      <c r="C531" s="85"/>
      <c r="D531" s="85"/>
      <c r="E531" s="211"/>
      <c r="F531" s="85"/>
      <c r="G531" s="85"/>
      <c r="H531" s="85"/>
      <c r="I531" s="89"/>
      <c r="J531" s="89"/>
      <c r="K531" s="89"/>
      <c r="L531" s="89"/>
      <c r="M531" s="89"/>
      <c r="N531" s="89"/>
      <c r="O531" s="89"/>
      <c r="P531" s="89"/>
      <c r="Q531" s="89"/>
      <c r="R531" s="89"/>
      <c r="S531" s="89"/>
      <c r="T531" s="89"/>
      <c r="U531" s="89"/>
      <c r="V531" s="89"/>
      <c r="W531" s="89"/>
      <c r="X531" s="89"/>
      <c r="Y531" s="89"/>
      <c r="Z531" s="89"/>
      <c r="AA531" s="89"/>
    </row>
    <row r="532" ht="15.75" customHeight="1">
      <c r="A532" s="85"/>
      <c r="B532" s="211"/>
      <c r="C532" s="85"/>
      <c r="D532" s="85"/>
      <c r="E532" s="211"/>
      <c r="F532" s="85"/>
      <c r="G532" s="85"/>
      <c r="H532" s="85"/>
      <c r="I532" s="89"/>
      <c r="J532" s="89"/>
      <c r="K532" s="89"/>
      <c r="L532" s="89"/>
      <c r="M532" s="89"/>
      <c r="N532" s="89"/>
      <c r="O532" s="89"/>
      <c r="P532" s="89"/>
      <c r="Q532" s="89"/>
      <c r="R532" s="89"/>
      <c r="S532" s="89"/>
      <c r="T532" s="89"/>
      <c r="U532" s="89"/>
      <c r="V532" s="89"/>
      <c r="W532" s="89"/>
      <c r="X532" s="89"/>
      <c r="Y532" s="89"/>
      <c r="Z532" s="89"/>
      <c r="AA532" s="89"/>
    </row>
    <row r="533" ht="15.75" customHeight="1">
      <c r="A533" s="85"/>
      <c r="B533" s="211"/>
      <c r="C533" s="85"/>
      <c r="D533" s="85"/>
      <c r="E533" s="211"/>
      <c r="F533" s="85"/>
      <c r="G533" s="85"/>
      <c r="H533" s="85"/>
      <c r="I533" s="89"/>
      <c r="J533" s="89"/>
      <c r="K533" s="89"/>
      <c r="L533" s="89"/>
      <c r="M533" s="89"/>
      <c r="N533" s="89"/>
      <c r="O533" s="89"/>
      <c r="P533" s="89"/>
      <c r="Q533" s="89"/>
      <c r="R533" s="89"/>
      <c r="S533" s="89"/>
      <c r="T533" s="89"/>
      <c r="U533" s="89"/>
      <c r="V533" s="89"/>
      <c r="W533" s="89"/>
      <c r="X533" s="89"/>
      <c r="Y533" s="89"/>
      <c r="Z533" s="89"/>
      <c r="AA533" s="89"/>
    </row>
    <row r="534" ht="15.75" customHeight="1">
      <c r="A534" s="85"/>
      <c r="B534" s="211"/>
      <c r="C534" s="85"/>
      <c r="D534" s="85"/>
      <c r="E534" s="211"/>
      <c r="F534" s="85"/>
      <c r="G534" s="85"/>
      <c r="H534" s="85"/>
      <c r="I534" s="89"/>
      <c r="J534" s="89"/>
      <c r="K534" s="89"/>
      <c r="L534" s="89"/>
      <c r="M534" s="89"/>
      <c r="N534" s="89"/>
      <c r="O534" s="89"/>
      <c r="P534" s="89"/>
      <c r="Q534" s="89"/>
      <c r="R534" s="89"/>
      <c r="S534" s="89"/>
      <c r="T534" s="89"/>
      <c r="U534" s="89"/>
      <c r="V534" s="89"/>
      <c r="W534" s="89"/>
      <c r="X534" s="89"/>
      <c r="Y534" s="89"/>
      <c r="Z534" s="89"/>
      <c r="AA534" s="89"/>
    </row>
    <row r="535" ht="15.75" customHeight="1">
      <c r="A535" s="85"/>
      <c r="B535" s="211"/>
      <c r="C535" s="85"/>
      <c r="D535" s="85"/>
      <c r="E535" s="211"/>
      <c r="F535" s="85"/>
      <c r="G535" s="85"/>
      <c r="H535" s="85"/>
      <c r="I535" s="89"/>
      <c r="J535" s="89"/>
      <c r="K535" s="89"/>
      <c r="L535" s="89"/>
      <c r="M535" s="89"/>
      <c r="N535" s="89"/>
      <c r="O535" s="89"/>
      <c r="P535" s="89"/>
      <c r="Q535" s="89"/>
      <c r="R535" s="89"/>
      <c r="S535" s="89"/>
      <c r="T535" s="89"/>
      <c r="U535" s="89"/>
      <c r="V535" s="89"/>
      <c r="W535" s="89"/>
      <c r="X535" s="89"/>
      <c r="Y535" s="89"/>
      <c r="Z535" s="89"/>
      <c r="AA535" s="89"/>
    </row>
    <row r="536" ht="15.75" customHeight="1">
      <c r="A536" s="85"/>
      <c r="B536" s="211"/>
      <c r="C536" s="85"/>
      <c r="D536" s="85"/>
      <c r="E536" s="211"/>
      <c r="F536" s="85"/>
      <c r="G536" s="85"/>
      <c r="H536" s="85"/>
      <c r="I536" s="89"/>
      <c r="J536" s="89"/>
      <c r="K536" s="89"/>
      <c r="L536" s="89"/>
      <c r="M536" s="89"/>
      <c r="N536" s="89"/>
      <c r="O536" s="89"/>
      <c r="P536" s="89"/>
      <c r="Q536" s="89"/>
      <c r="R536" s="89"/>
      <c r="S536" s="89"/>
      <c r="T536" s="89"/>
      <c r="U536" s="89"/>
      <c r="V536" s="89"/>
      <c r="W536" s="89"/>
      <c r="X536" s="89"/>
      <c r="Y536" s="89"/>
      <c r="Z536" s="89"/>
      <c r="AA536" s="89"/>
    </row>
    <row r="537" ht="15.75" customHeight="1">
      <c r="A537" s="85"/>
      <c r="B537" s="211"/>
      <c r="C537" s="85"/>
      <c r="D537" s="85"/>
      <c r="E537" s="211"/>
      <c r="F537" s="85"/>
      <c r="G537" s="85"/>
      <c r="H537" s="85"/>
      <c r="I537" s="89"/>
      <c r="J537" s="89"/>
      <c r="K537" s="89"/>
      <c r="L537" s="89"/>
      <c r="M537" s="89"/>
      <c r="N537" s="89"/>
      <c r="O537" s="89"/>
      <c r="P537" s="89"/>
      <c r="Q537" s="89"/>
      <c r="R537" s="89"/>
      <c r="S537" s="89"/>
      <c r="T537" s="89"/>
      <c r="U537" s="89"/>
      <c r="V537" s="89"/>
      <c r="W537" s="89"/>
      <c r="X537" s="89"/>
      <c r="Y537" s="89"/>
      <c r="Z537" s="89"/>
      <c r="AA537" s="89"/>
    </row>
    <row r="538" ht="15.75" customHeight="1">
      <c r="A538" s="85"/>
      <c r="B538" s="211"/>
      <c r="C538" s="85"/>
      <c r="D538" s="85"/>
      <c r="E538" s="211"/>
      <c r="F538" s="85"/>
      <c r="G538" s="85"/>
      <c r="H538" s="85"/>
      <c r="I538" s="89"/>
      <c r="J538" s="89"/>
      <c r="K538" s="89"/>
      <c r="L538" s="89"/>
      <c r="M538" s="89"/>
      <c r="N538" s="89"/>
      <c r="O538" s="89"/>
      <c r="P538" s="89"/>
      <c r="Q538" s="89"/>
      <c r="R538" s="89"/>
      <c r="S538" s="89"/>
      <c r="T538" s="89"/>
      <c r="U538" s="89"/>
      <c r="V538" s="89"/>
      <c r="W538" s="89"/>
      <c r="X538" s="89"/>
      <c r="Y538" s="89"/>
      <c r="Z538" s="89"/>
      <c r="AA538" s="89"/>
    </row>
    <row r="539" ht="15.75" customHeight="1">
      <c r="A539" s="85"/>
      <c r="B539" s="211"/>
      <c r="C539" s="85"/>
      <c r="D539" s="85"/>
      <c r="E539" s="211"/>
      <c r="F539" s="85"/>
      <c r="G539" s="85"/>
      <c r="H539" s="85"/>
      <c r="I539" s="89"/>
      <c r="J539" s="89"/>
      <c r="K539" s="89"/>
      <c r="L539" s="89"/>
      <c r="M539" s="89"/>
      <c r="N539" s="89"/>
      <c r="O539" s="89"/>
      <c r="P539" s="89"/>
      <c r="Q539" s="89"/>
      <c r="R539" s="89"/>
      <c r="S539" s="89"/>
      <c r="T539" s="89"/>
      <c r="U539" s="89"/>
      <c r="V539" s="89"/>
      <c r="W539" s="89"/>
      <c r="X539" s="89"/>
      <c r="Y539" s="89"/>
      <c r="Z539" s="89"/>
      <c r="AA539" s="89"/>
    </row>
    <row r="540" ht="15.75" customHeight="1">
      <c r="A540" s="85"/>
      <c r="B540" s="211"/>
      <c r="C540" s="85"/>
      <c r="D540" s="85"/>
      <c r="E540" s="211"/>
      <c r="F540" s="85"/>
      <c r="G540" s="85"/>
      <c r="H540" s="85"/>
      <c r="I540" s="89"/>
      <c r="J540" s="89"/>
      <c r="K540" s="89"/>
      <c r="L540" s="89"/>
      <c r="M540" s="89"/>
      <c r="N540" s="89"/>
      <c r="O540" s="89"/>
      <c r="P540" s="89"/>
      <c r="Q540" s="89"/>
      <c r="R540" s="89"/>
      <c r="S540" s="89"/>
      <c r="T540" s="89"/>
      <c r="U540" s="89"/>
      <c r="V540" s="89"/>
      <c r="W540" s="89"/>
      <c r="X540" s="89"/>
      <c r="Y540" s="89"/>
      <c r="Z540" s="89"/>
      <c r="AA540" s="89"/>
    </row>
    <row r="541" ht="15.75" customHeight="1">
      <c r="A541" s="85"/>
      <c r="B541" s="211"/>
      <c r="C541" s="85"/>
      <c r="D541" s="85"/>
      <c r="E541" s="211"/>
      <c r="F541" s="85"/>
      <c r="G541" s="85"/>
      <c r="H541" s="85"/>
      <c r="I541" s="89"/>
      <c r="J541" s="89"/>
      <c r="K541" s="89"/>
      <c r="L541" s="89"/>
      <c r="M541" s="89"/>
      <c r="N541" s="89"/>
      <c r="O541" s="89"/>
      <c r="P541" s="89"/>
      <c r="Q541" s="89"/>
      <c r="R541" s="89"/>
      <c r="S541" s="89"/>
      <c r="T541" s="89"/>
      <c r="U541" s="89"/>
      <c r="V541" s="89"/>
      <c r="W541" s="89"/>
      <c r="X541" s="89"/>
      <c r="Y541" s="89"/>
      <c r="Z541" s="89"/>
      <c r="AA541" s="89"/>
    </row>
    <row r="542" ht="15.75" customHeight="1">
      <c r="A542" s="85"/>
      <c r="B542" s="211"/>
      <c r="C542" s="85"/>
      <c r="D542" s="85"/>
      <c r="E542" s="211"/>
      <c r="F542" s="85"/>
      <c r="G542" s="85"/>
      <c r="H542" s="85"/>
      <c r="I542" s="89"/>
      <c r="J542" s="89"/>
      <c r="K542" s="89"/>
      <c r="L542" s="89"/>
      <c r="M542" s="89"/>
      <c r="N542" s="89"/>
      <c r="O542" s="89"/>
      <c r="P542" s="89"/>
      <c r="Q542" s="89"/>
      <c r="R542" s="89"/>
      <c r="S542" s="89"/>
      <c r="T542" s="89"/>
      <c r="U542" s="89"/>
      <c r="V542" s="89"/>
      <c r="W542" s="89"/>
      <c r="X542" s="89"/>
      <c r="Y542" s="89"/>
      <c r="Z542" s="89"/>
      <c r="AA542" s="89"/>
    </row>
    <row r="543" ht="15.75" customHeight="1">
      <c r="A543" s="85"/>
      <c r="B543" s="211"/>
      <c r="C543" s="85"/>
      <c r="D543" s="85"/>
      <c r="E543" s="211"/>
      <c r="F543" s="85"/>
      <c r="G543" s="85"/>
      <c r="H543" s="85"/>
      <c r="I543" s="89"/>
      <c r="J543" s="89"/>
      <c r="K543" s="89"/>
      <c r="L543" s="89"/>
      <c r="M543" s="89"/>
      <c r="N543" s="89"/>
      <c r="O543" s="89"/>
      <c r="P543" s="89"/>
      <c r="Q543" s="89"/>
      <c r="R543" s="89"/>
      <c r="S543" s="89"/>
      <c r="T543" s="89"/>
      <c r="U543" s="89"/>
      <c r="V543" s="89"/>
      <c r="W543" s="89"/>
      <c r="X543" s="89"/>
      <c r="Y543" s="89"/>
      <c r="Z543" s="89"/>
      <c r="AA543" s="89"/>
    </row>
    <row r="544" ht="15.75" customHeight="1">
      <c r="A544" s="85"/>
      <c r="B544" s="211"/>
      <c r="C544" s="85"/>
      <c r="D544" s="85"/>
      <c r="E544" s="211"/>
      <c r="F544" s="85"/>
      <c r="G544" s="85"/>
      <c r="H544" s="85"/>
      <c r="I544" s="89"/>
      <c r="J544" s="89"/>
      <c r="K544" s="89"/>
      <c r="L544" s="89"/>
      <c r="M544" s="89"/>
      <c r="N544" s="89"/>
      <c r="O544" s="89"/>
      <c r="P544" s="89"/>
      <c r="Q544" s="89"/>
      <c r="R544" s="89"/>
      <c r="S544" s="89"/>
      <c r="T544" s="89"/>
      <c r="U544" s="89"/>
      <c r="V544" s="89"/>
      <c r="W544" s="89"/>
      <c r="X544" s="89"/>
      <c r="Y544" s="89"/>
      <c r="Z544" s="89"/>
      <c r="AA544" s="89"/>
    </row>
    <row r="545" ht="15.75" customHeight="1">
      <c r="A545" s="85"/>
      <c r="B545" s="211"/>
      <c r="C545" s="85"/>
      <c r="D545" s="85"/>
      <c r="E545" s="211"/>
      <c r="F545" s="85"/>
      <c r="G545" s="85"/>
      <c r="H545" s="85"/>
      <c r="I545" s="89"/>
      <c r="J545" s="89"/>
      <c r="K545" s="89"/>
      <c r="L545" s="89"/>
      <c r="M545" s="89"/>
      <c r="N545" s="89"/>
      <c r="O545" s="89"/>
      <c r="P545" s="89"/>
      <c r="Q545" s="89"/>
      <c r="R545" s="89"/>
      <c r="S545" s="89"/>
      <c r="T545" s="89"/>
      <c r="U545" s="89"/>
      <c r="V545" s="89"/>
      <c r="W545" s="89"/>
      <c r="X545" s="89"/>
      <c r="Y545" s="89"/>
      <c r="Z545" s="89"/>
      <c r="AA545" s="89"/>
    </row>
    <row r="546" ht="15.75" customHeight="1">
      <c r="A546" s="85"/>
      <c r="B546" s="211"/>
      <c r="C546" s="85"/>
      <c r="D546" s="85"/>
      <c r="E546" s="211"/>
      <c r="F546" s="85"/>
      <c r="G546" s="85"/>
      <c r="H546" s="85"/>
      <c r="I546" s="89"/>
      <c r="J546" s="89"/>
      <c r="K546" s="89"/>
      <c r="L546" s="89"/>
      <c r="M546" s="89"/>
      <c r="N546" s="89"/>
      <c r="O546" s="89"/>
      <c r="P546" s="89"/>
      <c r="Q546" s="89"/>
      <c r="R546" s="89"/>
      <c r="S546" s="89"/>
      <c r="T546" s="89"/>
      <c r="U546" s="89"/>
      <c r="V546" s="89"/>
      <c r="W546" s="89"/>
      <c r="X546" s="89"/>
      <c r="Y546" s="89"/>
      <c r="Z546" s="89"/>
      <c r="AA546" s="89"/>
    </row>
    <row r="547" ht="15.75" customHeight="1">
      <c r="A547" s="85"/>
      <c r="B547" s="211"/>
      <c r="C547" s="85"/>
      <c r="D547" s="85"/>
      <c r="E547" s="211"/>
      <c r="F547" s="85"/>
      <c r="G547" s="85"/>
      <c r="H547" s="85"/>
      <c r="I547" s="89"/>
      <c r="J547" s="89"/>
      <c r="K547" s="89"/>
      <c r="L547" s="89"/>
      <c r="M547" s="89"/>
      <c r="N547" s="89"/>
      <c r="O547" s="89"/>
      <c r="P547" s="89"/>
      <c r="Q547" s="89"/>
      <c r="R547" s="89"/>
      <c r="S547" s="89"/>
      <c r="T547" s="89"/>
      <c r="U547" s="89"/>
      <c r="V547" s="89"/>
      <c r="W547" s="89"/>
      <c r="X547" s="89"/>
      <c r="Y547" s="89"/>
      <c r="Z547" s="89"/>
      <c r="AA547" s="89"/>
    </row>
    <row r="548" ht="15.75" customHeight="1">
      <c r="A548" s="85"/>
      <c r="B548" s="211"/>
      <c r="C548" s="85"/>
      <c r="D548" s="85"/>
      <c r="E548" s="211"/>
      <c r="F548" s="85"/>
      <c r="G548" s="85"/>
      <c r="H548" s="85"/>
      <c r="I548" s="89"/>
      <c r="J548" s="89"/>
      <c r="K548" s="89"/>
      <c r="L548" s="89"/>
      <c r="M548" s="89"/>
      <c r="N548" s="89"/>
      <c r="O548" s="89"/>
      <c r="P548" s="89"/>
      <c r="Q548" s="89"/>
      <c r="R548" s="89"/>
      <c r="S548" s="89"/>
      <c r="T548" s="89"/>
      <c r="U548" s="89"/>
      <c r="V548" s="89"/>
      <c r="W548" s="89"/>
      <c r="X548" s="89"/>
      <c r="Y548" s="89"/>
      <c r="Z548" s="89"/>
      <c r="AA548" s="89"/>
    </row>
    <row r="549" ht="15.75" customHeight="1">
      <c r="A549" s="85"/>
      <c r="B549" s="211"/>
      <c r="C549" s="85"/>
      <c r="D549" s="85"/>
      <c r="E549" s="211"/>
      <c r="F549" s="85"/>
      <c r="G549" s="85"/>
      <c r="H549" s="85"/>
      <c r="I549" s="89"/>
      <c r="J549" s="89"/>
      <c r="K549" s="89"/>
      <c r="L549" s="89"/>
      <c r="M549" s="89"/>
      <c r="N549" s="89"/>
      <c r="O549" s="89"/>
      <c r="P549" s="89"/>
      <c r="Q549" s="89"/>
      <c r="R549" s="89"/>
      <c r="S549" s="89"/>
      <c r="T549" s="89"/>
      <c r="U549" s="89"/>
      <c r="V549" s="89"/>
      <c r="W549" s="89"/>
      <c r="X549" s="89"/>
      <c r="Y549" s="89"/>
      <c r="Z549" s="89"/>
      <c r="AA549" s="89"/>
    </row>
    <row r="550" ht="15.75" customHeight="1">
      <c r="A550" s="85"/>
      <c r="B550" s="211"/>
      <c r="C550" s="85"/>
      <c r="D550" s="85"/>
      <c r="E550" s="211"/>
      <c r="F550" s="85"/>
      <c r="G550" s="85"/>
      <c r="H550" s="85"/>
      <c r="I550" s="89"/>
      <c r="J550" s="89"/>
      <c r="K550" s="89"/>
      <c r="L550" s="89"/>
      <c r="M550" s="89"/>
      <c r="N550" s="89"/>
      <c r="O550" s="89"/>
      <c r="P550" s="89"/>
      <c r="Q550" s="89"/>
      <c r="R550" s="89"/>
      <c r="S550" s="89"/>
      <c r="T550" s="89"/>
      <c r="U550" s="89"/>
      <c r="V550" s="89"/>
      <c r="W550" s="89"/>
      <c r="X550" s="89"/>
      <c r="Y550" s="89"/>
      <c r="Z550" s="89"/>
      <c r="AA550" s="89"/>
    </row>
    <row r="551" ht="15.75" customHeight="1">
      <c r="A551" s="85"/>
      <c r="B551" s="211"/>
      <c r="C551" s="85"/>
      <c r="D551" s="85"/>
      <c r="E551" s="211"/>
      <c r="F551" s="85"/>
      <c r="G551" s="85"/>
      <c r="H551" s="85"/>
      <c r="I551" s="89"/>
      <c r="J551" s="89"/>
      <c r="K551" s="89"/>
      <c r="L551" s="89"/>
      <c r="M551" s="89"/>
      <c r="N551" s="89"/>
      <c r="O551" s="89"/>
      <c r="P551" s="89"/>
      <c r="Q551" s="89"/>
      <c r="R551" s="89"/>
      <c r="S551" s="89"/>
      <c r="T551" s="89"/>
      <c r="U551" s="89"/>
      <c r="V551" s="89"/>
      <c r="W551" s="89"/>
      <c r="X551" s="89"/>
      <c r="Y551" s="89"/>
      <c r="Z551" s="89"/>
      <c r="AA551" s="89"/>
    </row>
    <row r="552" ht="15.75" customHeight="1">
      <c r="A552" s="85"/>
      <c r="B552" s="211"/>
      <c r="C552" s="85"/>
      <c r="D552" s="85"/>
      <c r="E552" s="211"/>
      <c r="F552" s="85"/>
      <c r="G552" s="85"/>
      <c r="H552" s="85"/>
      <c r="I552" s="89"/>
      <c r="J552" s="89"/>
      <c r="K552" s="89"/>
      <c r="L552" s="89"/>
      <c r="M552" s="89"/>
      <c r="N552" s="89"/>
      <c r="O552" s="89"/>
      <c r="P552" s="89"/>
      <c r="Q552" s="89"/>
      <c r="R552" s="89"/>
      <c r="S552" s="89"/>
      <c r="T552" s="89"/>
      <c r="U552" s="89"/>
      <c r="V552" s="89"/>
      <c r="W552" s="89"/>
      <c r="X552" s="89"/>
      <c r="Y552" s="89"/>
      <c r="Z552" s="89"/>
      <c r="AA552" s="89"/>
    </row>
    <row r="553" ht="15.75" customHeight="1">
      <c r="A553" s="85"/>
      <c r="B553" s="211"/>
      <c r="C553" s="85"/>
      <c r="D553" s="85"/>
      <c r="E553" s="211"/>
      <c r="F553" s="85"/>
      <c r="G553" s="85"/>
      <c r="H553" s="85"/>
      <c r="I553" s="89"/>
      <c r="J553" s="89"/>
      <c r="K553" s="89"/>
      <c r="L553" s="89"/>
      <c r="M553" s="89"/>
      <c r="N553" s="89"/>
      <c r="O553" s="89"/>
      <c r="P553" s="89"/>
      <c r="Q553" s="89"/>
      <c r="R553" s="89"/>
      <c r="S553" s="89"/>
      <c r="T553" s="89"/>
      <c r="U553" s="89"/>
      <c r="V553" s="89"/>
      <c r="W553" s="89"/>
      <c r="X553" s="89"/>
      <c r="Y553" s="89"/>
      <c r="Z553" s="89"/>
      <c r="AA553" s="89"/>
    </row>
    <row r="554" ht="15.75" customHeight="1">
      <c r="A554" s="85"/>
      <c r="B554" s="211"/>
      <c r="C554" s="85"/>
      <c r="D554" s="85"/>
      <c r="E554" s="211"/>
      <c r="F554" s="85"/>
      <c r="G554" s="85"/>
      <c r="H554" s="85"/>
      <c r="I554" s="89"/>
      <c r="J554" s="89"/>
      <c r="K554" s="89"/>
      <c r="L554" s="89"/>
      <c r="M554" s="89"/>
      <c r="N554" s="89"/>
      <c r="O554" s="89"/>
      <c r="P554" s="89"/>
      <c r="Q554" s="89"/>
      <c r="R554" s="89"/>
      <c r="S554" s="89"/>
      <c r="T554" s="89"/>
      <c r="U554" s="89"/>
      <c r="V554" s="89"/>
      <c r="W554" s="89"/>
      <c r="X554" s="89"/>
      <c r="Y554" s="89"/>
      <c r="Z554" s="89"/>
      <c r="AA554" s="89"/>
    </row>
    <row r="555" ht="15.75" customHeight="1">
      <c r="A555" s="85"/>
      <c r="B555" s="211"/>
      <c r="C555" s="85"/>
      <c r="D555" s="85"/>
      <c r="E555" s="211"/>
      <c r="F555" s="85"/>
      <c r="G555" s="85"/>
      <c r="H555" s="85"/>
      <c r="I555" s="89"/>
      <c r="J555" s="89"/>
      <c r="K555" s="89"/>
      <c r="L555" s="89"/>
      <c r="M555" s="89"/>
      <c r="N555" s="89"/>
      <c r="O555" s="89"/>
      <c r="P555" s="89"/>
      <c r="Q555" s="89"/>
      <c r="R555" s="89"/>
      <c r="S555" s="89"/>
      <c r="T555" s="89"/>
      <c r="U555" s="89"/>
      <c r="V555" s="89"/>
      <c r="W555" s="89"/>
      <c r="X555" s="89"/>
      <c r="Y555" s="89"/>
      <c r="Z555" s="89"/>
      <c r="AA555" s="89"/>
    </row>
    <row r="556" ht="15.75" customHeight="1">
      <c r="A556" s="85"/>
      <c r="B556" s="211"/>
      <c r="C556" s="85"/>
      <c r="D556" s="85"/>
      <c r="E556" s="211"/>
      <c r="F556" s="85"/>
      <c r="G556" s="85"/>
      <c r="H556" s="85"/>
      <c r="I556" s="89"/>
      <c r="J556" s="89"/>
      <c r="K556" s="89"/>
      <c r="L556" s="89"/>
      <c r="M556" s="89"/>
      <c r="N556" s="89"/>
      <c r="O556" s="89"/>
      <c r="P556" s="89"/>
      <c r="Q556" s="89"/>
      <c r="R556" s="89"/>
      <c r="S556" s="89"/>
      <c r="T556" s="89"/>
      <c r="U556" s="89"/>
      <c r="V556" s="89"/>
      <c r="W556" s="89"/>
      <c r="X556" s="89"/>
      <c r="Y556" s="89"/>
      <c r="Z556" s="89"/>
      <c r="AA556" s="89"/>
    </row>
    <row r="557" ht="15.75" customHeight="1">
      <c r="A557" s="85"/>
      <c r="B557" s="211"/>
      <c r="C557" s="85"/>
      <c r="D557" s="85"/>
      <c r="E557" s="211"/>
      <c r="F557" s="85"/>
      <c r="G557" s="85"/>
      <c r="H557" s="85"/>
      <c r="I557" s="89"/>
      <c r="J557" s="89"/>
      <c r="K557" s="89"/>
      <c r="L557" s="89"/>
      <c r="M557" s="89"/>
      <c r="N557" s="89"/>
      <c r="O557" s="89"/>
      <c r="P557" s="89"/>
      <c r="Q557" s="89"/>
      <c r="R557" s="89"/>
      <c r="S557" s="89"/>
      <c r="T557" s="89"/>
      <c r="U557" s="89"/>
      <c r="V557" s="89"/>
      <c r="W557" s="89"/>
      <c r="X557" s="89"/>
      <c r="Y557" s="89"/>
      <c r="Z557" s="89"/>
      <c r="AA557" s="89"/>
    </row>
    <row r="558" ht="15.75" customHeight="1">
      <c r="A558" s="85"/>
      <c r="B558" s="211"/>
      <c r="C558" s="85"/>
      <c r="D558" s="85"/>
      <c r="E558" s="211"/>
      <c r="F558" s="85"/>
      <c r="G558" s="85"/>
      <c r="H558" s="85"/>
      <c r="I558" s="89"/>
      <c r="J558" s="89"/>
      <c r="K558" s="89"/>
      <c r="L558" s="89"/>
      <c r="M558" s="89"/>
      <c r="N558" s="89"/>
      <c r="O558" s="89"/>
      <c r="P558" s="89"/>
      <c r="Q558" s="89"/>
      <c r="R558" s="89"/>
      <c r="S558" s="89"/>
      <c r="T558" s="89"/>
      <c r="U558" s="89"/>
      <c r="V558" s="89"/>
      <c r="W558" s="89"/>
      <c r="X558" s="89"/>
      <c r="Y558" s="89"/>
      <c r="Z558" s="89"/>
      <c r="AA558" s="89"/>
    </row>
    <row r="559" ht="15.75" customHeight="1">
      <c r="A559" s="85"/>
      <c r="B559" s="211"/>
      <c r="C559" s="85"/>
      <c r="D559" s="85"/>
      <c r="E559" s="211"/>
      <c r="F559" s="85"/>
      <c r="G559" s="85"/>
      <c r="H559" s="85"/>
      <c r="I559" s="89"/>
      <c r="J559" s="89"/>
      <c r="K559" s="89"/>
      <c r="L559" s="89"/>
      <c r="M559" s="89"/>
      <c r="N559" s="89"/>
      <c r="O559" s="89"/>
      <c r="P559" s="89"/>
      <c r="Q559" s="89"/>
      <c r="R559" s="89"/>
      <c r="S559" s="89"/>
      <c r="T559" s="89"/>
      <c r="U559" s="89"/>
      <c r="V559" s="89"/>
      <c r="W559" s="89"/>
      <c r="X559" s="89"/>
      <c r="Y559" s="89"/>
      <c r="Z559" s="89"/>
      <c r="AA559" s="89"/>
    </row>
    <row r="560" ht="15.75" customHeight="1">
      <c r="A560" s="85"/>
      <c r="B560" s="211"/>
      <c r="C560" s="85"/>
      <c r="D560" s="85"/>
      <c r="E560" s="211"/>
      <c r="F560" s="85"/>
      <c r="G560" s="85"/>
      <c r="H560" s="85"/>
      <c r="I560" s="89"/>
      <c r="J560" s="89"/>
      <c r="K560" s="89"/>
      <c r="L560" s="89"/>
      <c r="M560" s="89"/>
      <c r="N560" s="89"/>
      <c r="O560" s="89"/>
      <c r="P560" s="89"/>
      <c r="Q560" s="89"/>
      <c r="R560" s="89"/>
      <c r="S560" s="89"/>
      <c r="T560" s="89"/>
      <c r="U560" s="89"/>
      <c r="V560" s="89"/>
      <c r="W560" s="89"/>
      <c r="X560" s="89"/>
      <c r="Y560" s="89"/>
      <c r="Z560" s="89"/>
      <c r="AA560" s="89"/>
    </row>
    <row r="561" ht="15.75" customHeight="1">
      <c r="A561" s="85"/>
      <c r="B561" s="211"/>
      <c r="C561" s="85"/>
      <c r="D561" s="85"/>
      <c r="E561" s="211"/>
      <c r="F561" s="85"/>
      <c r="G561" s="85"/>
      <c r="H561" s="85"/>
      <c r="I561" s="89"/>
      <c r="J561" s="89"/>
      <c r="K561" s="89"/>
      <c r="L561" s="89"/>
      <c r="M561" s="89"/>
      <c r="N561" s="89"/>
      <c r="O561" s="89"/>
      <c r="P561" s="89"/>
      <c r="Q561" s="89"/>
      <c r="R561" s="89"/>
      <c r="S561" s="89"/>
      <c r="T561" s="89"/>
      <c r="U561" s="89"/>
      <c r="V561" s="89"/>
      <c r="W561" s="89"/>
      <c r="X561" s="89"/>
      <c r="Y561" s="89"/>
      <c r="Z561" s="89"/>
      <c r="AA561" s="89"/>
    </row>
    <row r="562" ht="15.75" customHeight="1">
      <c r="A562" s="85"/>
      <c r="B562" s="211"/>
      <c r="C562" s="85"/>
      <c r="D562" s="85"/>
      <c r="E562" s="211"/>
      <c r="F562" s="85"/>
      <c r="G562" s="85"/>
      <c r="H562" s="85"/>
      <c r="I562" s="89"/>
      <c r="J562" s="89"/>
      <c r="K562" s="89"/>
      <c r="L562" s="89"/>
      <c r="M562" s="89"/>
      <c r="N562" s="89"/>
      <c r="O562" s="89"/>
      <c r="P562" s="89"/>
      <c r="Q562" s="89"/>
      <c r="R562" s="89"/>
      <c r="S562" s="89"/>
      <c r="T562" s="89"/>
      <c r="U562" s="89"/>
      <c r="V562" s="89"/>
      <c r="W562" s="89"/>
      <c r="X562" s="89"/>
      <c r="Y562" s="89"/>
      <c r="Z562" s="89"/>
      <c r="AA562" s="89"/>
    </row>
    <row r="563" ht="15.75" customHeight="1">
      <c r="A563" s="85"/>
      <c r="B563" s="211"/>
      <c r="C563" s="85"/>
      <c r="D563" s="85"/>
      <c r="E563" s="211"/>
      <c r="F563" s="85"/>
      <c r="G563" s="85"/>
      <c r="H563" s="85"/>
      <c r="I563" s="89"/>
      <c r="J563" s="89"/>
      <c r="K563" s="89"/>
      <c r="L563" s="89"/>
      <c r="M563" s="89"/>
      <c r="N563" s="89"/>
      <c r="O563" s="89"/>
      <c r="P563" s="89"/>
      <c r="Q563" s="89"/>
      <c r="R563" s="89"/>
      <c r="S563" s="89"/>
      <c r="T563" s="89"/>
      <c r="U563" s="89"/>
      <c r="V563" s="89"/>
      <c r="W563" s="89"/>
      <c r="X563" s="89"/>
      <c r="Y563" s="89"/>
      <c r="Z563" s="89"/>
      <c r="AA563" s="89"/>
    </row>
    <row r="564" ht="15.75" customHeight="1">
      <c r="A564" s="85"/>
      <c r="B564" s="211"/>
      <c r="C564" s="85"/>
      <c r="D564" s="85"/>
      <c r="E564" s="211"/>
      <c r="F564" s="85"/>
      <c r="G564" s="85"/>
      <c r="H564" s="85"/>
      <c r="I564" s="89"/>
      <c r="J564" s="89"/>
      <c r="K564" s="89"/>
      <c r="L564" s="89"/>
      <c r="M564" s="89"/>
      <c r="N564" s="89"/>
      <c r="O564" s="89"/>
      <c r="P564" s="89"/>
      <c r="Q564" s="89"/>
      <c r="R564" s="89"/>
      <c r="S564" s="89"/>
      <c r="T564" s="89"/>
      <c r="U564" s="89"/>
      <c r="V564" s="89"/>
      <c r="W564" s="89"/>
      <c r="X564" s="89"/>
      <c r="Y564" s="89"/>
      <c r="Z564" s="89"/>
      <c r="AA564" s="89"/>
    </row>
    <row r="565" ht="15.75" customHeight="1">
      <c r="A565" s="85"/>
      <c r="B565" s="211"/>
      <c r="C565" s="85"/>
      <c r="D565" s="85"/>
      <c r="E565" s="211"/>
      <c r="F565" s="85"/>
      <c r="G565" s="85"/>
      <c r="H565" s="85"/>
      <c r="I565" s="89"/>
      <c r="J565" s="89"/>
      <c r="K565" s="89"/>
      <c r="L565" s="89"/>
      <c r="M565" s="89"/>
      <c r="N565" s="89"/>
      <c r="O565" s="89"/>
      <c r="P565" s="89"/>
      <c r="Q565" s="89"/>
      <c r="R565" s="89"/>
      <c r="S565" s="89"/>
      <c r="T565" s="89"/>
      <c r="U565" s="89"/>
      <c r="V565" s="89"/>
      <c r="W565" s="89"/>
      <c r="X565" s="89"/>
      <c r="Y565" s="89"/>
      <c r="Z565" s="89"/>
      <c r="AA565" s="89"/>
    </row>
    <row r="566" ht="15.75" customHeight="1">
      <c r="A566" s="85"/>
      <c r="B566" s="211"/>
      <c r="C566" s="85"/>
      <c r="D566" s="85"/>
      <c r="E566" s="211"/>
      <c r="F566" s="85"/>
      <c r="G566" s="85"/>
      <c r="H566" s="85"/>
      <c r="I566" s="89"/>
      <c r="J566" s="89"/>
      <c r="K566" s="89"/>
      <c r="L566" s="89"/>
      <c r="M566" s="89"/>
      <c r="N566" s="89"/>
      <c r="O566" s="89"/>
      <c r="P566" s="89"/>
      <c r="Q566" s="89"/>
      <c r="R566" s="89"/>
      <c r="S566" s="89"/>
      <c r="T566" s="89"/>
      <c r="U566" s="89"/>
      <c r="V566" s="89"/>
      <c r="W566" s="89"/>
      <c r="X566" s="89"/>
      <c r="Y566" s="89"/>
      <c r="Z566" s="89"/>
      <c r="AA566" s="89"/>
    </row>
    <row r="567" ht="15.75" customHeight="1">
      <c r="A567" s="85"/>
      <c r="B567" s="211"/>
      <c r="C567" s="85"/>
      <c r="D567" s="85"/>
      <c r="E567" s="211"/>
      <c r="F567" s="85"/>
      <c r="G567" s="85"/>
      <c r="H567" s="85"/>
      <c r="I567" s="89"/>
      <c r="J567" s="89"/>
      <c r="K567" s="89"/>
      <c r="L567" s="89"/>
      <c r="M567" s="89"/>
      <c r="N567" s="89"/>
      <c r="O567" s="89"/>
      <c r="P567" s="89"/>
      <c r="Q567" s="89"/>
      <c r="R567" s="89"/>
      <c r="S567" s="89"/>
      <c r="T567" s="89"/>
      <c r="U567" s="89"/>
      <c r="V567" s="89"/>
      <c r="W567" s="89"/>
      <c r="X567" s="89"/>
      <c r="Y567" s="89"/>
      <c r="Z567" s="89"/>
      <c r="AA567" s="89"/>
    </row>
    <row r="568" ht="15.75" customHeight="1">
      <c r="A568" s="85"/>
      <c r="B568" s="211"/>
      <c r="C568" s="85"/>
      <c r="D568" s="85"/>
      <c r="E568" s="211"/>
      <c r="F568" s="85"/>
      <c r="G568" s="85"/>
      <c r="H568" s="85"/>
      <c r="I568" s="89"/>
      <c r="J568" s="89"/>
      <c r="K568" s="89"/>
      <c r="L568" s="89"/>
      <c r="M568" s="89"/>
      <c r="N568" s="89"/>
      <c r="O568" s="89"/>
      <c r="P568" s="89"/>
      <c r="Q568" s="89"/>
      <c r="R568" s="89"/>
      <c r="S568" s="89"/>
      <c r="T568" s="89"/>
      <c r="U568" s="89"/>
      <c r="V568" s="89"/>
      <c r="W568" s="89"/>
      <c r="X568" s="89"/>
      <c r="Y568" s="89"/>
      <c r="Z568" s="89"/>
      <c r="AA568" s="89"/>
    </row>
    <row r="569" ht="15.75" customHeight="1">
      <c r="A569" s="85"/>
      <c r="B569" s="211"/>
      <c r="C569" s="85"/>
      <c r="D569" s="85"/>
      <c r="E569" s="211"/>
      <c r="F569" s="85"/>
      <c r="G569" s="85"/>
      <c r="H569" s="85"/>
      <c r="I569" s="89"/>
      <c r="J569" s="89"/>
      <c r="K569" s="89"/>
      <c r="L569" s="89"/>
      <c r="M569" s="89"/>
      <c r="N569" s="89"/>
      <c r="O569" s="89"/>
      <c r="P569" s="89"/>
      <c r="Q569" s="89"/>
      <c r="R569" s="89"/>
      <c r="S569" s="89"/>
      <c r="T569" s="89"/>
      <c r="U569" s="89"/>
      <c r="V569" s="89"/>
      <c r="W569" s="89"/>
      <c r="X569" s="89"/>
      <c r="Y569" s="89"/>
      <c r="Z569" s="89"/>
      <c r="AA569" s="89"/>
    </row>
    <row r="570" ht="15.75" customHeight="1">
      <c r="A570" s="85"/>
      <c r="B570" s="211"/>
      <c r="C570" s="85"/>
      <c r="D570" s="85"/>
      <c r="E570" s="211"/>
      <c r="F570" s="85"/>
      <c r="G570" s="85"/>
      <c r="H570" s="85"/>
      <c r="I570" s="89"/>
      <c r="J570" s="89"/>
      <c r="K570" s="89"/>
      <c r="L570" s="89"/>
      <c r="M570" s="89"/>
      <c r="N570" s="89"/>
      <c r="O570" s="89"/>
      <c r="P570" s="89"/>
      <c r="Q570" s="89"/>
      <c r="R570" s="89"/>
      <c r="S570" s="89"/>
      <c r="T570" s="89"/>
      <c r="U570" s="89"/>
      <c r="V570" s="89"/>
      <c r="W570" s="89"/>
      <c r="X570" s="89"/>
      <c r="Y570" s="89"/>
      <c r="Z570" s="89"/>
      <c r="AA570" s="89"/>
    </row>
    <row r="571" ht="15.75" customHeight="1">
      <c r="A571" s="85"/>
      <c r="B571" s="211"/>
      <c r="C571" s="85"/>
      <c r="D571" s="85"/>
      <c r="E571" s="211"/>
      <c r="F571" s="85"/>
      <c r="G571" s="85"/>
      <c r="H571" s="85"/>
      <c r="I571" s="89"/>
      <c r="J571" s="89"/>
      <c r="K571" s="89"/>
      <c r="L571" s="89"/>
      <c r="M571" s="89"/>
      <c r="N571" s="89"/>
      <c r="O571" s="89"/>
      <c r="P571" s="89"/>
      <c r="Q571" s="89"/>
      <c r="R571" s="89"/>
      <c r="S571" s="89"/>
      <c r="T571" s="89"/>
      <c r="U571" s="89"/>
      <c r="V571" s="89"/>
      <c r="W571" s="89"/>
      <c r="X571" s="89"/>
      <c r="Y571" s="89"/>
      <c r="Z571" s="89"/>
      <c r="AA571" s="89"/>
    </row>
    <row r="572" ht="15.75" customHeight="1">
      <c r="A572" s="85"/>
      <c r="B572" s="211"/>
      <c r="C572" s="85"/>
      <c r="D572" s="85"/>
      <c r="E572" s="211"/>
      <c r="F572" s="85"/>
      <c r="G572" s="85"/>
      <c r="H572" s="85"/>
      <c r="I572" s="89"/>
      <c r="J572" s="89"/>
      <c r="K572" s="89"/>
      <c r="L572" s="89"/>
      <c r="M572" s="89"/>
      <c r="N572" s="89"/>
      <c r="O572" s="89"/>
      <c r="P572" s="89"/>
      <c r="Q572" s="89"/>
      <c r="R572" s="89"/>
      <c r="S572" s="89"/>
      <c r="T572" s="89"/>
      <c r="U572" s="89"/>
      <c r="V572" s="89"/>
      <c r="W572" s="89"/>
      <c r="X572" s="89"/>
      <c r="Y572" s="89"/>
      <c r="Z572" s="89"/>
      <c r="AA572" s="89"/>
    </row>
    <row r="573" ht="15.75" customHeight="1">
      <c r="A573" s="85"/>
      <c r="B573" s="211"/>
      <c r="C573" s="85"/>
      <c r="D573" s="85"/>
      <c r="E573" s="211"/>
      <c r="F573" s="85"/>
      <c r="G573" s="85"/>
      <c r="H573" s="85"/>
      <c r="I573" s="89"/>
      <c r="J573" s="89"/>
      <c r="K573" s="89"/>
      <c r="L573" s="89"/>
      <c r="M573" s="89"/>
      <c r="N573" s="89"/>
      <c r="O573" s="89"/>
      <c r="P573" s="89"/>
      <c r="Q573" s="89"/>
      <c r="R573" s="89"/>
      <c r="S573" s="89"/>
      <c r="T573" s="89"/>
      <c r="U573" s="89"/>
      <c r="V573" s="89"/>
      <c r="W573" s="89"/>
      <c r="X573" s="89"/>
      <c r="Y573" s="89"/>
      <c r="Z573" s="89"/>
      <c r="AA573" s="89"/>
    </row>
    <row r="574" ht="15.75" customHeight="1">
      <c r="A574" s="85"/>
      <c r="B574" s="211"/>
      <c r="C574" s="85"/>
      <c r="D574" s="85"/>
      <c r="E574" s="211"/>
      <c r="F574" s="85"/>
      <c r="G574" s="85"/>
      <c r="H574" s="85"/>
      <c r="I574" s="89"/>
      <c r="J574" s="89"/>
      <c r="K574" s="89"/>
      <c r="L574" s="89"/>
      <c r="M574" s="89"/>
      <c r="N574" s="89"/>
      <c r="O574" s="89"/>
      <c r="P574" s="89"/>
      <c r="Q574" s="89"/>
      <c r="R574" s="89"/>
      <c r="S574" s="89"/>
      <c r="T574" s="89"/>
      <c r="U574" s="89"/>
      <c r="V574" s="89"/>
      <c r="W574" s="89"/>
      <c r="X574" s="89"/>
      <c r="Y574" s="89"/>
      <c r="Z574" s="89"/>
      <c r="AA574" s="89"/>
    </row>
    <row r="575" ht="15.75" customHeight="1">
      <c r="A575" s="85"/>
      <c r="B575" s="211"/>
      <c r="C575" s="85"/>
      <c r="D575" s="85"/>
      <c r="E575" s="211"/>
      <c r="F575" s="85"/>
      <c r="G575" s="85"/>
      <c r="H575" s="85"/>
      <c r="I575" s="89"/>
      <c r="J575" s="89"/>
      <c r="K575" s="89"/>
      <c r="L575" s="89"/>
      <c r="M575" s="89"/>
      <c r="N575" s="89"/>
      <c r="O575" s="89"/>
      <c r="P575" s="89"/>
      <c r="Q575" s="89"/>
      <c r="R575" s="89"/>
      <c r="S575" s="89"/>
      <c r="T575" s="89"/>
      <c r="U575" s="89"/>
      <c r="V575" s="89"/>
      <c r="W575" s="89"/>
      <c r="X575" s="89"/>
      <c r="Y575" s="89"/>
      <c r="Z575" s="89"/>
      <c r="AA575" s="89"/>
    </row>
    <row r="576" ht="15.75" customHeight="1">
      <c r="A576" s="85"/>
      <c r="B576" s="211"/>
      <c r="C576" s="85"/>
      <c r="D576" s="85"/>
      <c r="E576" s="211"/>
      <c r="F576" s="85"/>
      <c r="G576" s="85"/>
      <c r="H576" s="85"/>
      <c r="I576" s="89"/>
      <c r="J576" s="89"/>
      <c r="K576" s="89"/>
      <c r="L576" s="89"/>
      <c r="M576" s="89"/>
      <c r="N576" s="89"/>
      <c r="O576" s="89"/>
      <c r="P576" s="89"/>
      <c r="Q576" s="89"/>
      <c r="R576" s="89"/>
      <c r="S576" s="89"/>
      <c r="T576" s="89"/>
      <c r="U576" s="89"/>
      <c r="V576" s="89"/>
      <c r="W576" s="89"/>
      <c r="X576" s="89"/>
      <c r="Y576" s="89"/>
      <c r="Z576" s="89"/>
      <c r="AA576" s="89"/>
    </row>
    <row r="577" ht="15.75" customHeight="1">
      <c r="A577" s="85"/>
      <c r="B577" s="211"/>
      <c r="C577" s="85"/>
      <c r="D577" s="85"/>
      <c r="E577" s="211"/>
      <c r="F577" s="85"/>
      <c r="G577" s="85"/>
      <c r="H577" s="85"/>
      <c r="I577" s="89"/>
      <c r="J577" s="89"/>
      <c r="K577" s="89"/>
      <c r="L577" s="89"/>
      <c r="M577" s="89"/>
      <c r="N577" s="89"/>
      <c r="O577" s="89"/>
      <c r="P577" s="89"/>
      <c r="Q577" s="89"/>
      <c r="R577" s="89"/>
      <c r="S577" s="89"/>
      <c r="T577" s="89"/>
      <c r="U577" s="89"/>
      <c r="V577" s="89"/>
      <c r="W577" s="89"/>
      <c r="X577" s="89"/>
      <c r="Y577" s="89"/>
      <c r="Z577" s="89"/>
      <c r="AA577" s="89"/>
    </row>
    <row r="578" ht="15.75" customHeight="1">
      <c r="A578" s="85"/>
      <c r="B578" s="211"/>
      <c r="C578" s="85"/>
      <c r="D578" s="85"/>
      <c r="E578" s="211"/>
      <c r="F578" s="85"/>
      <c r="G578" s="85"/>
      <c r="H578" s="85"/>
      <c r="I578" s="89"/>
      <c r="J578" s="89"/>
      <c r="K578" s="89"/>
      <c r="L578" s="89"/>
      <c r="M578" s="89"/>
      <c r="N578" s="89"/>
      <c r="O578" s="89"/>
      <c r="P578" s="89"/>
      <c r="Q578" s="89"/>
      <c r="R578" s="89"/>
      <c r="S578" s="89"/>
      <c r="T578" s="89"/>
      <c r="U578" s="89"/>
      <c r="V578" s="89"/>
      <c r="W578" s="89"/>
      <c r="X578" s="89"/>
      <c r="Y578" s="89"/>
      <c r="Z578" s="89"/>
      <c r="AA578" s="89"/>
    </row>
    <row r="579" ht="15.75" customHeight="1">
      <c r="A579" s="85"/>
      <c r="B579" s="211"/>
      <c r="C579" s="85"/>
      <c r="D579" s="85"/>
      <c r="E579" s="211"/>
      <c r="F579" s="85"/>
      <c r="G579" s="85"/>
      <c r="H579" s="85"/>
      <c r="I579" s="89"/>
      <c r="J579" s="89"/>
      <c r="K579" s="89"/>
      <c r="L579" s="89"/>
      <c r="M579" s="89"/>
      <c r="N579" s="89"/>
      <c r="O579" s="89"/>
      <c r="P579" s="89"/>
      <c r="Q579" s="89"/>
      <c r="R579" s="89"/>
      <c r="S579" s="89"/>
      <c r="T579" s="89"/>
      <c r="U579" s="89"/>
      <c r="V579" s="89"/>
      <c r="W579" s="89"/>
      <c r="X579" s="89"/>
      <c r="Y579" s="89"/>
      <c r="Z579" s="89"/>
      <c r="AA579" s="89"/>
    </row>
    <row r="580" ht="15.75" customHeight="1">
      <c r="A580" s="85"/>
      <c r="B580" s="211"/>
      <c r="C580" s="85"/>
      <c r="D580" s="85"/>
      <c r="E580" s="211"/>
      <c r="F580" s="85"/>
      <c r="G580" s="85"/>
      <c r="H580" s="85"/>
      <c r="I580" s="89"/>
      <c r="J580" s="89"/>
      <c r="K580" s="89"/>
      <c r="L580" s="89"/>
      <c r="M580" s="89"/>
      <c r="N580" s="89"/>
      <c r="O580" s="89"/>
      <c r="P580" s="89"/>
      <c r="Q580" s="89"/>
      <c r="R580" s="89"/>
      <c r="S580" s="89"/>
      <c r="T580" s="89"/>
      <c r="U580" s="89"/>
      <c r="V580" s="89"/>
      <c r="W580" s="89"/>
      <c r="X580" s="89"/>
      <c r="Y580" s="89"/>
      <c r="Z580" s="89"/>
      <c r="AA580" s="89"/>
    </row>
    <row r="581" ht="15.75" customHeight="1">
      <c r="A581" s="85"/>
      <c r="B581" s="211"/>
      <c r="C581" s="85"/>
      <c r="D581" s="85"/>
      <c r="E581" s="211"/>
      <c r="F581" s="85"/>
      <c r="G581" s="85"/>
      <c r="H581" s="85"/>
      <c r="I581" s="89"/>
      <c r="J581" s="89"/>
      <c r="K581" s="89"/>
      <c r="L581" s="89"/>
      <c r="M581" s="89"/>
      <c r="N581" s="89"/>
      <c r="O581" s="89"/>
      <c r="P581" s="89"/>
      <c r="Q581" s="89"/>
      <c r="R581" s="89"/>
      <c r="S581" s="89"/>
      <c r="T581" s="89"/>
      <c r="U581" s="89"/>
      <c r="V581" s="89"/>
      <c r="W581" s="89"/>
      <c r="X581" s="89"/>
      <c r="Y581" s="89"/>
      <c r="Z581" s="89"/>
      <c r="AA581" s="89"/>
    </row>
    <row r="582" ht="15.75" customHeight="1">
      <c r="A582" s="85"/>
      <c r="B582" s="211"/>
      <c r="C582" s="85"/>
      <c r="D582" s="85"/>
      <c r="E582" s="211"/>
      <c r="F582" s="85"/>
      <c r="G582" s="85"/>
      <c r="H582" s="85"/>
      <c r="I582" s="89"/>
      <c r="J582" s="89"/>
      <c r="K582" s="89"/>
      <c r="L582" s="89"/>
      <c r="M582" s="89"/>
      <c r="N582" s="89"/>
      <c r="O582" s="89"/>
      <c r="P582" s="89"/>
      <c r="Q582" s="89"/>
      <c r="R582" s="89"/>
      <c r="S582" s="89"/>
      <c r="T582" s="89"/>
      <c r="U582" s="89"/>
      <c r="V582" s="89"/>
      <c r="W582" s="89"/>
      <c r="X582" s="89"/>
      <c r="Y582" s="89"/>
      <c r="Z582" s="89"/>
      <c r="AA582" s="89"/>
    </row>
    <row r="583" ht="15.75" customHeight="1">
      <c r="A583" s="85"/>
      <c r="B583" s="211"/>
      <c r="C583" s="85"/>
      <c r="D583" s="85"/>
      <c r="E583" s="211"/>
      <c r="F583" s="85"/>
      <c r="G583" s="85"/>
      <c r="H583" s="85"/>
      <c r="I583" s="89"/>
      <c r="J583" s="89"/>
      <c r="K583" s="89"/>
      <c r="L583" s="89"/>
      <c r="M583" s="89"/>
      <c r="N583" s="89"/>
      <c r="O583" s="89"/>
      <c r="P583" s="89"/>
      <c r="Q583" s="89"/>
      <c r="R583" s="89"/>
      <c r="S583" s="89"/>
      <c r="T583" s="89"/>
      <c r="U583" s="89"/>
      <c r="V583" s="89"/>
      <c r="W583" s="89"/>
      <c r="X583" s="89"/>
      <c r="Y583" s="89"/>
      <c r="Z583" s="89"/>
      <c r="AA583" s="89"/>
    </row>
    <row r="584" ht="15.75" customHeight="1">
      <c r="A584" s="85"/>
      <c r="B584" s="211"/>
      <c r="C584" s="85"/>
      <c r="D584" s="85"/>
      <c r="E584" s="211"/>
      <c r="F584" s="85"/>
      <c r="G584" s="85"/>
      <c r="H584" s="85"/>
      <c r="I584" s="89"/>
      <c r="J584" s="89"/>
      <c r="K584" s="89"/>
      <c r="L584" s="89"/>
      <c r="M584" s="89"/>
      <c r="N584" s="89"/>
      <c r="O584" s="89"/>
      <c r="P584" s="89"/>
      <c r="Q584" s="89"/>
      <c r="R584" s="89"/>
      <c r="S584" s="89"/>
      <c r="T584" s="89"/>
      <c r="U584" s="89"/>
      <c r="V584" s="89"/>
      <c r="W584" s="89"/>
      <c r="X584" s="89"/>
      <c r="Y584" s="89"/>
      <c r="Z584" s="89"/>
      <c r="AA584" s="89"/>
    </row>
    <row r="585" ht="15.75" customHeight="1">
      <c r="A585" s="85"/>
      <c r="B585" s="211"/>
      <c r="C585" s="85"/>
      <c r="D585" s="85"/>
      <c r="E585" s="211"/>
      <c r="F585" s="85"/>
      <c r="G585" s="85"/>
      <c r="H585" s="85"/>
      <c r="I585" s="89"/>
      <c r="J585" s="89"/>
      <c r="K585" s="89"/>
      <c r="L585" s="89"/>
      <c r="M585" s="89"/>
      <c r="N585" s="89"/>
      <c r="O585" s="89"/>
      <c r="P585" s="89"/>
      <c r="Q585" s="89"/>
      <c r="R585" s="89"/>
      <c r="S585" s="89"/>
      <c r="T585" s="89"/>
      <c r="U585" s="89"/>
      <c r="V585" s="89"/>
      <c r="W585" s="89"/>
      <c r="X585" s="89"/>
      <c r="Y585" s="89"/>
      <c r="Z585" s="89"/>
      <c r="AA585" s="89"/>
    </row>
    <row r="586" ht="15.75" customHeight="1">
      <c r="A586" s="85"/>
      <c r="B586" s="211"/>
      <c r="C586" s="85"/>
      <c r="D586" s="85"/>
      <c r="E586" s="211"/>
      <c r="F586" s="85"/>
      <c r="G586" s="85"/>
      <c r="H586" s="85"/>
      <c r="I586" s="89"/>
      <c r="J586" s="89"/>
      <c r="K586" s="89"/>
      <c r="L586" s="89"/>
      <c r="M586" s="89"/>
      <c r="N586" s="89"/>
      <c r="O586" s="89"/>
      <c r="P586" s="89"/>
      <c r="Q586" s="89"/>
      <c r="R586" s="89"/>
      <c r="S586" s="89"/>
      <c r="T586" s="89"/>
      <c r="U586" s="89"/>
      <c r="V586" s="89"/>
      <c r="W586" s="89"/>
      <c r="X586" s="89"/>
      <c r="Y586" s="89"/>
      <c r="Z586" s="89"/>
      <c r="AA586" s="89"/>
    </row>
    <row r="587" ht="15.75" customHeight="1">
      <c r="A587" s="85"/>
      <c r="B587" s="211"/>
      <c r="C587" s="85"/>
      <c r="D587" s="85"/>
      <c r="E587" s="211"/>
      <c r="F587" s="85"/>
      <c r="G587" s="85"/>
      <c r="H587" s="85"/>
      <c r="I587" s="89"/>
      <c r="J587" s="89"/>
      <c r="K587" s="89"/>
      <c r="L587" s="89"/>
      <c r="M587" s="89"/>
      <c r="N587" s="89"/>
      <c r="O587" s="89"/>
      <c r="P587" s="89"/>
      <c r="Q587" s="89"/>
      <c r="R587" s="89"/>
      <c r="S587" s="89"/>
      <c r="T587" s="89"/>
      <c r="U587" s="89"/>
      <c r="V587" s="89"/>
      <c r="W587" s="89"/>
      <c r="X587" s="89"/>
      <c r="Y587" s="89"/>
      <c r="Z587" s="89"/>
      <c r="AA587" s="89"/>
    </row>
    <row r="588" ht="15.75" customHeight="1">
      <c r="A588" s="85"/>
      <c r="B588" s="211"/>
      <c r="C588" s="85"/>
      <c r="D588" s="85"/>
      <c r="E588" s="211"/>
      <c r="F588" s="85"/>
      <c r="G588" s="85"/>
      <c r="H588" s="85"/>
      <c r="I588" s="89"/>
      <c r="J588" s="89"/>
      <c r="K588" s="89"/>
      <c r="L588" s="89"/>
      <c r="M588" s="89"/>
      <c r="N588" s="89"/>
      <c r="O588" s="89"/>
      <c r="P588" s="89"/>
      <c r="Q588" s="89"/>
      <c r="R588" s="89"/>
      <c r="S588" s="89"/>
      <c r="T588" s="89"/>
      <c r="U588" s="89"/>
      <c r="V588" s="89"/>
      <c r="W588" s="89"/>
      <c r="X588" s="89"/>
      <c r="Y588" s="89"/>
      <c r="Z588" s="89"/>
      <c r="AA588" s="89"/>
    </row>
    <row r="589" ht="15.75" customHeight="1">
      <c r="A589" s="85"/>
      <c r="B589" s="211"/>
      <c r="C589" s="85"/>
      <c r="D589" s="85"/>
      <c r="E589" s="211"/>
      <c r="F589" s="85"/>
      <c r="G589" s="85"/>
      <c r="H589" s="85"/>
      <c r="I589" s="89"/>
      <c r="J589" s="89"/>
      <c r="K589" s="89"/>
      <c r="L589" s="89"/>
      <c r="M589" s="89"/>
      <c r="N589" s="89"/>
      <c r="O589" s="89"/>
      <c r="P589" s="89"/>
      <c r="Q589" s="89"/>
      <c r="R589" s="89"/>
      <c r="S589" s="89"/>
      <c r="T589" s="89"/>
      <c r="U589" s="89"/>
      <c r="V589" s="89"/>
      <c r="W589" s="89"/>
      <c r="X589" s="89"/>
      <c r="Y589" s="89"/>
      <c r="Z589" s="89"/>
      <c r="AA589" s="89"/>
    </row>
    <row r="590" ht="15.75" customHeight="1">
      <c r="A590" s="85"/>
      <c r="B590" s="211"/>
      <c r="C590" s="85"/>
      <c r="D590" s="85"/>
      <c r="E590" s="211"/>
      <c r="F590" s="85"/>
      <c r="G590" s="85"/>
      <c r="H590" s="85"/>
      <c r="I590" s="89"/>
      <c r="J590" s="89"/>
      <c r="K590" s="89"/>
      <c r="L590" s="89"/>
      <c r="M590" s="89"/>
      <c r="N590" s="89"/>
      <c r="O590" s="89"/>
      <c r="P590" s="89"/>
      <c r="Q590" s="89"/>
      <c r="R590" s="89"/>
      <c r="S590" s="89"/>
      <c r="T590" s="89"/>
      <c r="U590" s="89"/>
      <c r="V590" s="89"/>
      <c r="W590" s="89"/>
      <c r="X590" s="89"/>
      <c r="Y590" s="89"/>
      <c r="Z590" s="89"/>
      <c r="AA590" s="89"/>
    </row>
    <row r="591" ht="15.75" customHeight="1">
      <c r="A591" s="85"/>
      <c r="B591" s="211"/>
      <c r="C591" s="85"/>
      <c r="D591" s="85"/>
      <c r="E591" s="211"/>
      <c r="F591" s="85"/>
      <c r="G591" s="85"/>
      <c r="H591" s="85"/>
      <c r="I591" s="89"/>
      <c r="J591" s="89"/>
      <c r="K591" s="89"/>
      <c r="L591" s="89"/>
      <c r="M591" s="89"/>
      <c r="N591" s="89"/>
      <c r="O591" s="89"/>
      <c r="P591" s="89"/>
      <c r="Q591" s="89"/>
      <c r="R591" s="89"/>
      <c r="S591" s="89"/>
      <c r="T591" s="89"/>
      <c r="U591" s="89"/>
      <c r="V591" s="89"/>
      <c r="W591" s="89"/>
      <c r="X591" s="89"/>
      <c r="Y591" s="89"/>
      <c r="Z591" s="89"/>
      <c r="AA591" s="89"/>
    </row>
    <row r="592" ht="15.75" customHeight="1">
      <c r="A592" s="85"/>
      <c r="B592" s="211"/>
      <c r="C592" s="85"/>
      <c r="D592" s="85"/>
      <c r="E592" s="211"/>
      <c r="F592" s="85"/>
      <c r="G592" s="85"/>
      <c r="H592" s="85"/>
      <c r="I592" s="89"/>
      <c r="J592" s="89"/>
      <c r="K592" s="89"/>
      <c r="L592" s="89"/>
      <c r="M592" s="89"/>
      <c r="N592" s="89"/>
      <c r="O592" s="89"/>
      <c r="P592" s="89"/>
      <c r="Q592" s="89"/>
      <c r="R592" s="89"/>
      <c r="S592" s="89"/>
      <c r="T592" s="89"/>
      <c r="U592" s="89"/>
      <c r="V592" s="89"/>
      <c r="W592" s="89"/>
      <c r="X592" s="89"/>
      <c r="Y592" s="89"/>
      <c r="Z592" s="89"/>
      <c r="AA592" s="89"/>
    </row>
    <row r="593" ht="15.75" customHeight="1">
      <c r="A593" s="85"/>
      <c r="B593" s="211"/>
      <c r="C593" s="85"/>
      <c r="D593" s="85"/>
      <c r="E593" s="211"/>
      <c r="F593" s="85"/>
      <c r="G593" s="85"/>
      <c r="H593" s="85"/>
      <c r="I593" s="89"/>
      <c r="J593" s="89"/>
      <c r="K593" s="89"/>
      <c r="L593" s="89"/>
      <c r="M593" s="89"/>
      <c r="N593" s="89"/>
      <c r="O593" s="89"/>
      <c r="P593" s="89"/>
      <c r="Q593" s="89"/>
      <c r="R593" s="89"/>
      <c r="S593" s="89"/>
      <c r="T593" s="89"/>
      <c r="U593" s="89"/>
      <c r="V593" s="89"/>
      <c r="W593" s="89"/>
      <c r="X593" s="89"/>
      <c r="Y593" s="89"/>
      <c r="Z593" s="89"/>
      <c r="AA593" s="89"/>
    </row>
    <row r="594" ht="15.75" customHeight="1">
      <c r="A594" s="85"/>
      <c r="B594" s="211"/>
      <c r="C594" s="85"/>
      <c r="D594" s="85"/>
      <c r="E594" s="211"/>
      <c r="F594" s="85"/>
      <c r="G594" s="85"/>
      <c r="H594" s="85"/>
      <c r="I594" s="89"/>
      <c r="J594" s="89"/>
      <c r="K594" s="89"/>
      <c r="L594" s="89"/>
      <c r="M594" s="89"/>
      <c r="N594" s="89"/>
      <c r="O594" s="89"/>
      <c r="P594" s="89"/>
      <c r="Q594" s="89"/>
      <c r="R594" s="89"/>
      <c r="S594" s="89"/>
      <c r="T594" s="89"/>
      <c r="U594" s="89"/>
      <c r="V594" s="89"/>
      <c r="W594" s="89"/>
      <c r="X594" s="89"/>
      <c r="Y594" s="89"/>
      <c r="Z594" s="89"/>
      <c r="AA594" s="89"/>
    </row>
    <row r="595" ht="15.75" customHeight="1">
      <c r="A595" s="85"/>
      <c r="B595" s="211"/>
      <c r="C595" s="85"/>
      <c r="D595" s="85"/>
      <c r="E595" s="211"/>
      <c r="F595" s="85"/>
      <c r="G595" s="85"/>
      <c r="H595" s="85"/>
      <c r="I595" s="89"/>
      <c r="J595" s="89"/>
      <c r="K595" s="89"/>
      <c r="L595" s="89"/>
      <c r="M595" s="89"/>
      <c r="N595" s="89"/>
      <c r="O595" s="89"/>
      <c r="P595" s="89"/>
      <c r="Q595" s="89"/>
      <c r="R595" s="89"/>
      <c r="S595" s="89"/>
      <c r="T595" s="89"/>
      <c r="U595" s="89"/>
      <c r="V595" s="89"/>
      <c r="W595" s="89"/>
      <c r="X595" s="89"/>
      <c r="Y595" s="89"/>
      <c r="Z595" s="89"/>
      <c r="AA595" s="89"/>
    </row>
    <row r="596" ht="15.75" customHeight="1">
      <c r="A596" s="85"/>
      <c r="B596" s="211"/>
      <c r="C596" s="85"/>
      <c r="D596" s="85"/>
      <c r="E596" s="211"/>
      <c r="F596" s="85"/>
      <c r="G596" s="85"/>
      <c r="H596" s="85"/>
      <c r="I596" s="89"/>
      <c r="J596" s="89"/>
      <c r="K596" s="89"/>
      <c r="L596" s="89"/>
      <c r="M596" s="89"/>
      <c r="N596" s="89"/>
      <c r="O596" s="89"/>
      <c r="P596" s="89"/>
      <c r="Q596" s="89"/>
      <c r="R596" s="89"/>
      <c r="S596" s="89"/>
      <c r="T596" s="89"/>
      <c r="U596" s="89"/>
      <c r="V596" s="89"/>
      <c r="W596" s="89"/>
      <c r="X596" s="89"/>
      <c r="Y596" s="89"/>
      <c r="Z596" s="89"/>
      <c r="AA596" s="89"/>
    </row>
    <row r="597" ht="15.75" customHeight="1">
      <c r="A597" s="85"/>
      <c r="B597" s="211"/>
      <c r="C597" s="85"/>
      <c r="D597" s="85"/>
      <c r="E597" s="211"/>
      <c r="F597" s="85"/>
      <c r="G597" s="85"/>
      <c r="H597" s="85"/>
      <c r="I597" s="89"/>
      <c r="J597" s="89"/>
      <c r="K597" s="89"/>
      <c r="L597" s="89"/>
      <c r="M597" s="89"/>
      <c r="N597" s="89"/>
      <c r="O597" s="89"/>
      <c r="P597" s="89"/>
      <c r="Q597" s="89"/>
      <c r="R597" s="89"/>
      <c r="S597" s="89"/>
      <c r="T597" s="89"/>
      <c r="U597" s="89"/>
      <c r="V597" s="89"/>
      <c r="W597" s="89"/>
      <c r="X597" s="89"/>
      <c r="Y597" s="89"/>
      <c r="Z597" s="89"/>
      <c r="AA597" s="89"/>
    </row>
    <row r="598" ht="15.75" customHeight="1">
      <c r="A598" s="85"/>
      <c r="B598" s="211"/>
      <c r="C598" s="85"/>
      <c r="D598" s="85"/>
      <c r="E598" s="211"/>
      <c r="F598" s="85"/>
      <c r="G598" s="85"/>
      <c r="H598" s="85"/>
      <c r="I598" s="89"/>
      <c r="J598" s="89"/>
      <c r="K598" s="89"/>
      <c r="L598" s="89"/>
      <c r="M598" s="89"/>
      <c r="N598" s="89"/>
      <c r="O598" s="89"/>
      <c r="P598" s="89"/>
      <c r="Q598" s="89"/>
      <c r="R598" s="89"/>
      <c r="S598" s="89"/>
      <c r="T598" s="89"/>
      <c r="U598" s="89"/>
      <c r="V598" s="89"/>
      <c r="W598" s="89"/>
      <c r="X598" s="89"/>
      <c r="Y598" s="89"/>
      <c r="Z598" s="89"/>
      <c r="AA598" s="89"/>
    </row>
    <row r="599" ht="15.75" customHeight="1">
      <c r="A599" s="85"/>
      <c r="B599" s="211"/>
      <c r="C599" s="85"/>
      <c r="D599" s="85"/>
      <c r="E599" s="211"/>
      <c r="F599" s="85"/>
      <c r="G599" s="85"/>
      <c r="H599" s="85"/>
      <c r="I599" s="89"/>
      <c r="J599" s="89"/>
      <c r="K599" s="89"/>
      <c r="L599" s="89"/>
      <c r="M599" s="89"/>
      <c r="N599" s="89"/>
      <c r="O599" s="89"/>
      <c r="P599" s="89"/>
      <c r="Q599" s="89"/>
      <c r="R599" s="89"/>
      <c r="S599" s="89"/>
      <c r="T599" s="89"/>
      <c r="U599" s="89"/>
      <c r="V599" s="89"/>
      <c r="W599" s="89"/>
      <c r="X599" s="89"/>
      <c r="Y599" s="89"/>
      <c r="Z599" s="89"/>
      <c r="AA599" s="89"/>
    </row>
    <row r="600" ht="15.75" customHeight="1">
      <c r="A600" s="85"/>
      <c r="B600" s="211"/>
      <c r="C600" s="85"/>
      <c r="D600" s="85"/>
      <c r="E600" s="211"/>
      <c r="F600" s="85"/>
      <c r="G600" s="85"/>
      <c r="H600" s="85"/>
      <c r="I600" s="89"/>
      <c r="J600" s="89"/>
      <c r="K600" s="89"/>
      <c r="L600" s="89"/>
      <c r="M600" s="89"/>
      <c r="N600" s="89"/>
      <c r="O600" s="89"/>
      <c r="P600" s="89"/>
      <c r="Q600" s="89"/>
      <c r="R600" s="89"/>
      <c r="S600" s="89"/>
      <c r="T600" s="89"/>
      <c r="U600" s="89"/>
      <c r="V600" s="89"/>
      <c r="W600" s="89"/>
      <c r="X600" s="89"/>
      <c r="Y600" s="89"/>
      <c r="Z600" s="89"/>
      <c r="AA600" s="89"/>
    </row>
    <row r="601" ht="15.75" customHeight="1">
      <c r="A601" s="85"/>
      <c r="B601" s="211"/>
      <c r="C601" s="85"/>
      <c r="D601" s="85"/>
      <c r="E601" s="211"/>
      <c r="F601" s="85"/>
      <c r="G601" s="85"/>
      <c r="H601" s="85"/>
      <c r="I601" s="89"/>
      <c r="J601" s="89"/>
      <c r="K601" s="89"/>
      <c r="L601" s="89"/>
      <c r="M601" s="89"/>
      <c r="N601" s="89"/>
      <c r="O601" s="89"/>
      <c r="P601" s="89"/>
      <c r="Q601" s="89"/>
      <c r="R601" s="89"/>
      <c r="S601" s="89"/>
      <c r="T601" s="89"/>
      <c r="U601" s="89"/>
      <c r="V601" s="89"/>
      <c r="W601" s="89"/>
      <c r="X601" s="89"/>
      <c r="Y601" s="89"/>
      <c r="Z601" s="89"/>
      <c r="AA601" s="89"/>
    </row>
    <row r="602" ht="15.75" customHeight="1">
      <c r="A602" s="85"/>
      <c r="B602" s="211"/>
      <c r="C602" s="85"/>
      <c r="D602" s="85"/>
      <c r="E602" s="211"/>
      <c r="F602" s="85"/>
      <c r="G602" s="85"/>
      <c r="H602" s="85"/>
      <c r="I602" s="89"/>
      <c r="J602" s="89"/>
      <c r="K602" s="89"/>
      <c r="L602" s="89"/>
      <c r="M602" s="89"/>
      <c r="N602" s="89"/>
      <c r="O602" s="89"/>
      <c r="P602" s="89"/>
      <c r="Q602" s="89"/>
      <c r="R602" s="89"/>
      <c r="S602" s="89"/>
      <c r="T602" s="89"/>
      <c r="U602" s="89"/>
      <c r="V602" s="89"/>
      <c r="W602" s="89"/>
      <c r="X602" s="89"/>
      <c r="Y602" s="89"/>
      <c r="Z602" s="89"/>
      <c r="AA602" s="89"/>
    </row>
    <row r="603" ht="15.75" customHeight="1">
      <c r="A603" s="85"/>
      <c r="B603" s="211"/>
      <c r="C603" s="85"/>
      <c r="D603" s="85"/>
      <c r="E603" s="211"/>
      <c r="F603" s="85"/>
      <c r="G603" s="85"/>
      <c r="H603" s="85"/>
      <c r="I603" s="89"/>
      <c r="J603" s="89"/>
      <c r="K603" s="89"/>
      <c r="L603" s="89"/>
      <c r="M603" s="89"/>
      <c r="N603" s="89"/>
      <c r="O603" s="89"/>
      <c r="P603" s="89"/>
      <c r="Q603" s="89"/>
      <c r="R603" s="89"/>
      <c r="S603" s="89"/>
      <c r="T603" s="89"/>
      <c r="U603" s="89"/>
      <c r="V603" s="89"/>
      <c r="W603" s="89"/>
      <c r="X603" s="89"/>
      <c r="Y603" s="89"/>
      <c r="Z603" s="89"/>
      <c r="AA603" s="89"/>
    </row>
    <row r="604" ht="15.75" customHeight="1">
      <c r="A604" s="85"/>
      <c r="B604" s="211"/>
      <c r="C604" s="85"/>
      <c r="D604" s="85"/>
      <c r="E604" s="211"/>
      <c r="F604" s="85"/>
      <c r="G604" s="85"/>
      <c r="H604" s="85"/>
      <c r="I604" s="89"/>
      <c r="J604" s="89"/>
      <c r="K604" s="89"/>
      <c r="L604" s="89"/>
      <c r="M604" s="89"/>
      <c r="N604" s="89"/>
      <c r="O604" s="89"/>
      <c r="P604" s="89"/>
      <c r="Q604" s="89"/>
      <c r="R604" s="89"/>
      <c r="S604" s="89"/>
      <c r="T604" s="89"/>
      <c r="U604" s="89"/>
      <c r="V604" s="89"/>
      <c r="W604" s="89"/>
      <c r="X604" s="89"/>
      <c r="Y604" s="89"/>
      <c r="Z604" s="89"/>
      <c r="AA604" s="89"/>
    </row>
    <row r="605" ht="15.75" customHeight="1">
      <c r="A605" s="85"/>
      <c r="B605" s="211"/>
      <c r="C605" s="85"/>
      <c r="D605" s="85"/>
      <c r="E605" s="211"/>
      <c r="F605" s="85"/>
      <c r="G605" s="85"/>
      <c r="H605" s="85"/>
      <c r="I605" s="89"/>
      <c r="J605" s="89"/>
      <c r="K605" s="89"/>
      <c r="L605" s="89"/>
      <c r="M605" s="89"/>
      <c r="N605" s="89"/>
      <c r="O605" s="89"/>
      <c r="P605" s="89"/>
      <c r="Q605" s="89"/>
      <c r="R605" s="89"/>
      <c r="S605" s="89"/>
      <c r="T605" s="89"/>
      <c r="U605" s="89"/>
      <c r="V605" s="89"/>
      <c r="W605" s="89"/>
      <c r="X605" s="89"/>
      <c r="Y605" s="89"/>
      <c r="Z605" s="89"/>
      <c r="AA605" s="89"/>
    </row>
    <row r="606" ht="15.75" customHeight="1">
      <c r="A606" s="85"/>
      <c r="B606" s="211"/>
      <c r="C606" s="85"/>
      <c r="D606" s="85"/>
      <c r="E606" s="211"/>
      <c r="F606" s="85"/>
      <c r="G606" s="85"/>
      <c r="H606" s="85"/>
      <c r="I606" s="89"/>
      <c r="J606" s="89"/>
      <c r="K606" s="89"/>
      <c r="L606" s="89"/>
      <c r="M606" s="89"/>
      <c r="N606" s="89"/>
      <c r="O606" s="89"/>
      <c r="P606" s="89"/>
      <c r="Q606" s="89"/>
      <c r="R606" s="89"/>
      <c r="S606" s="89"/>
      <c r="T606" s="89"/>
      <c r="U606" s="89"/>
      <c r="V606" s="89"/>
      <c r="W606" s="89"/>
      <c r="X606" s="89"/>
      <c r="Y606" s="89"/>
      <c r="Z606" s="89"/>
      <c r="AA606" s="89"/>
    </row>
    <row r="607" ht="15.75" customHeight="1">
      <c r="A607" s="85"/>
      <c r="B607" s="211"/>
      <c r="C607" s="85"/>
      <c r="D607" s="85"/>
      <c r="E607" s="211"/>
      <c r="F607" s="85"/>
      <c r="G607" s="85"/>
      <c r="H607" s="85"/>
      <c r="I607" s="89"/>
      <c r="J607" s="89"/>
      <c r="K607" s="89"/>
      <c r="L607" s="89"/>
      <c r="M607" s="89"/>
      <c r="N607" s="89"/>
      <c r="O607" s="89"/>
      <c r="P607" s="89"/>
      <c r="Q607" s="89"/>
      <c r="R607" s="89"/>
      <c r="S607" s="89"/>
      <c r="T607" s="89"/>
      <c r="U607" s="89"/>
      <c r="V607" s="89"/>
      <c r="W607" s="89"/>
      <c r="X607" s="89"/>
      <c r="Y607" s="89"/>
      <c r="Z607" s="89"/>
      <c r="AA607" s="89"/>
    </row>
    <row r="608" ht="15.75" customHeight="1">
      <c r="A608" s="85"/>
      <c r="B608" s="211"/>
      <c r="C608" s="85"/>
      <c r="D608" s="85"/>
      <c r="E608" s="211"/>
      <c r="F608" s="85"/>
      <c r="G608" s="85"/>
      <c r="H608" s="85"/>
      <c r="I608" s="89"/>
      <c r="J608" s="89"/>
      <c r="K608" s="89"/>
      <c r="L608" s="89"/>
      <c r="M608" s="89"/>
      <c r="N608" s="89"/>
      <c r="O608" s="89"/>
      <c r="P608" s="89"/>
      <c r="Q608" s="89"/>
      <c r="R608" s="89"/>
      <c r="S608" s="89"/>
      <c r="T608" s="89"/>
      <c r="U608" s="89"/>
      <c r="V608" s="89"/>
      <c r="W608" s="89"/>
      <c r="X608" s="89"/>
      <c r="Y608" s="89"/>
      <c r="Z608" s="89"/>
      <c r="AA608" s="89"/>
    </row>
    <row r="609" ht="15.75" customHeight="1">
      <c r="A609" s="85"/>
      <c r="B609" s="211"/>
      <c r="C609" s="85"/>
      <c r="D609" s="85"/>
      <c r="E609" s="211"/>
      <c r="F609" s="85"/>
      <c r="G609" s="85"/>
      <c r="H609" s="85"/>
      <c r="I609" s="89"/>
      <c r="J609" s="89"/>
      <c r="K609" s="89"/>
      <c r="L609" s="89"/>
      <c r="M609" s="89"/>
      <c r="N609" s="89"/>
      <c r="O609" s="89"/>
      <c r="P609" s="89"/>
      <c r="Q609" s="89"/>
      <c r="R609" s="89"/>
      <c r="S609" s="89"/>
      <c r="T609" s="89"/>
      <c r="U609" s="89"/>
      <c r="V609" s="89"/>
      <c r="W609" s="89"/>
      <c r="X609" s="89"/>
      <c r="Y609" s="89"/>
      <c r="Z609" s="89"/>
      <c r="AA609" s="89"/>
    </row>
    <row r="610" ht="15.75" customHeight="1">
      <c r="A610" s="85"/>
      <c r="B610" s="211"/>
      <c r="C610" s="85"/>
      <c r="D610" s="85"/>
      <c r="E610" s="211"/>
      <c r="F610" s="85"/>
      <c r="G610" s="85"/>
      <c r="H610" s="85"/>
      <c r="I610" s="89"/>
      <c r="J610" s="89"/>
      <c r="K610" s="89"/>
      <c r="L610" s="89"/>
      <c r="M610" s="89"/>
      <c r="N610" s="89"/>
      <c r="O610" s="89"/>
      <c r="P610" s="89"/>
      <c r="Q610" s="89"/>
      <c r="R610" s="89"/>
      <c r="S610" s="89"/>
      <c r="T610" s="89"/>
      <c r="U610" s="89"/>
      <c r="V610" s="89"/>
      <c r="W610" s="89"/>
      <c r="X610" s="89"/>
      <c r="Y610" s="89"/>
      <c r="Z610" s="89"/>
      <c r="AA610" s="89"/>
    </row>
    <row r="611" ht="15.75" customHeight="1">
      <c r="A611" s="85"/>
      <c r="B611" s="211"/>
      <c r="C611" s="85"/>
      <c r="D611" s="85"/>
      <c r="E611" s="211"/>
      <c r="F611" s="85"/>
      <c r="G611" s="85"/>
      <c r="H611" s="85"/>
      <c r="I611" s="89"/>
      <c r="J611" s="89"/>
      <c r="K611" s="89"/>
      <c r="L611" s="89"/>
      <c r="M611" s="89"/>
      <c r="N611" s="89"/>
      <c r="O611" s="89"/>
      <c r="P611" s="89"/>
      <c r="Q611" s="89"/>
      <c r="R611" s="89"/>
      <c r="S611" s="89"/>
      <c r="T611" s="89"/>
      <c r="U611" s="89"/>
      <c r="V611" s="89"/>
      <c r="W611" s="89"/>
      <c r="X611" s="89"/>
      <c r="Y611" s="89"/>
      <c r="Z611" s="89"/>
      <c r="AA611" s="89"/>
    </row>
    <row r="612" ht="15.75" customHeight="1">
      <c r="A612" s="85"/>
      <c r="B612" s="211"/>
      <c r="C612" s="85"/>
      <c r="D612" s="85"/>
      <c r="E612" s="211"/>
      <c r="F612" s="85"/>
      <c r="G612" s="85"/>
      <c r="H612" s="85"/>
      <c r="I612" s="89"/>
      <c r="J612" s="89"/>
      <c r="K612" s="89"/>
      <c r="L612" s="89"/>
      <c r="M612" s="89"/>
      <c r="N612" s="89"/>
      <c r="O612" s="89"/>
      <c r="P612" s="89"/>
      <c r="Q612" s="89"/>
      <c r="R612" s="89"/>
      <c r="S612" s="89"/>
      <c r="T612" s="89"/>
      <c r="U612" s="89"/>
      <c r="V612" s="89"/>
      <c r="W612" s="89"/>
      <c r="X612" s="89"/>
      <c r="Y612" s="89"/>
      <c r="Z612" s="89"/>
      <c r="AA612" s="89"/>
    </row>
    <row r="613" ht="15.75" customHeight="1">
      <c r="A613" s="85"/>
      <c r="B613" s="211"/>
      <c r="C613" s="85"/>
      <c r="D613" s="85"/>
      <c r="E613" s="211"/>
      <c r="F613" s="85"/>
      <c r="G613" s="85"/>
      <c r="H613" s="85"/>
      <c r="I613" s="89"/>
      <c r="J613" s="89"/>
      <c r="K613" s="89"/>
      <c r="L613" s="89"/>
      <c r="M613" s="89"/>
      <c r="N613" s="89"/>
      <c r="O613" s="89"/>
      <c r="P613" s="89"/>
      <c r="Q613" s="89"/>
      <c r="R613" s="89"/>
      <c r="S613" s="89"/>
      <c r="T613" s="89"/>
      <c r="U613" s="89"/>
      <c r="V613" s="89"/>
      <c r="W613" s="89"/>
      <c r="X613" s="89"/>
      <c r="Y613" s="89"/>
      <c r="Z613" s="89"/>
      <c r="AA613" s="89"/>
    </row>
    <row r="614" ht="15.75" customHeight="1">
      <c r="A614" s="85"/>
      <c r="B614" s="211"/>
      <c r="C614" s="85"/>
      <c r="D614" s="85"/>
      <c r="E614" s="211"/>
      <c r="F614" s="85"/>
      <c r="G614" s="85"/>
      <c r="H614" s="85"/>
      <c r="I614" s="89"/>
      <c r="J614" s="89"/>
      <c r="K614" s="89"/>
      <c r="L614" s="89"/>
      <c r="M614" s="89"/>
      <c r="N614" s="89"/>
      <c r="O614" s="89"/>
      <c r="P614" s="89"/>
      <c r="Q614" s="89"/>
      <c r="R614" s="89"/>
      <c r="S614" s="89"/>
      <c r="T614" s="89"/>
      <c r="U614" s="89"/>
      <c r="V614" s="89"/>
      <c r="W614" s="89"/>
      <c r="X614" s="89"/>
      <c r="Y614" s="89"/>
      <c r="Z614" s="89"/>
      <c r="AA614" s="89"/>
    </row>
    <row r="615" ht="15.75" customHeight="1">
      <c r="A615" s="85"/>
      <c r="B615" s="211"/>
      <c r="C615" s="85"/>
      <c r="D615" s="85"/>
      <c r="E615" s="211"/>
      <c r="F615" s="85"/>
      <c r="G615" s="85"/>
      <c r="H615" s="85"/>
      <c r="I615" s="89"/>
      <c r="J615" s="89"/>
      <c r="K615" s="89"/>
      <c r="L615" s="89"/>
      <c r="M615" s="89"/>
      <c r="N615" s="89"/>
      <c r="O615" s="89"/>
      <c r="P615" s="89"/>
      <c r="Q615" s="89"/>
      <c r="R615" s="89"/>
      <c r="S615" s="89"/>
      <c r="T615" s="89"/>
      <c r="U615" s="89"/>
      <c r="V615" s="89"/>
      <c r="W615" s="89"/>
      <c r="X615" s="89"/>
      <c r="Y615" s="89"/>
      <c r="Z615" s="89"/>
      <c r="AA615" s="89"/>
    </row>
    <row r="616" ht="15.75" customHeight="1">
      <c r="A616" s="85"/>
      <c r="B616" s="211"/>
      <c r="C616" s="85"/>
      <c r="D616" s="85"/>
      <c r="E616" s="211"/>
      <c r="F616" s="85"/>
      <c r="G616" s="85"/>
      <c r="H616" s="85"/>
      <c r="I616" s="89"/>
      <c r="J616" s="89"/>
      <c r="K616" s="89"/>
      <c r="L616" s="89"/>
      <c r="M616" s="89"/>
      <c r="N616" s="89"/>
      <c r="O616" s="89"/>
      <c r="P616" s="89"/>
      <c r="Q616" s="89"/>
      <c r="R616" s="89"/>
      <c r="S616" s="89"/>
      <c r="T616" s="89"/>
      <c r="U616" s="89"/>
      <c r="V616" s="89"/>
      <c r="W616" s="89"/>
      <c r="X616" s="89"/>
      <c r="Y616" s="89"/>
      <c r="Z616" s="89"/>
      <c r="AA616" s="89"/>
    </row>
    <row r="617" ht="15.75" customHeight="1">
      <c r="A617" s="85"/>
      <c r="B617" s="211"/>
      <c r="C617" s="85"/>
      <c r="D617" s="85"/>
      <c r="E617" s="211"/>
      <c r="F617" s="85"/>
      <c r="G617" s="85"/>
      <c r="H617" s="85"/>
      <c r="I617" s="89"/>
      <c r="J617" s="89"/>
      <c r="K617" s="89"/>
      <c r="L617" s="89"/>
      <c r="M617" s="89"/>
      <c r="N617" s="89"/>
      <c r="O617" s="89"/>
      <c r="P617" s="89"/>
      <c r="Q617" s="89"/>
      <c r="R617" s="89"/>
      <c r="S617" s="89"/>
      <c r="T617" s="89"/>
      <c r="U617" s="89"/>
      <c r="V617" s="89"/>
      <c r="W617" s="89"/>
      <c r="X617" s="89"/>
      <c r="Y617" s="89"/>
      <c r="Z617" s="89"/>
      <c r="AA617" s="89"/>
    </row>
    <row r="618" ht="15.75" customHeight="1">
      <c r="A618" s="85"/>
      <c r="B618" s="211"/>
      <c r="C618" s="85"/>
      <c r="D618" s="85"/>
      <c r="E618" s="211"/>
      <c r="F618" s="85"/>
      <c r="G618" s="85"/>
      <c r="H618" s="85"/>
      <c r="I618" s="89"/>
      <c r="J618" s="89"/>
      <c r="K618" s="89"/>
      <c r="L618" s="89"/>
      <c r="M618" s="89"/>
      <c r="N618" s="89"/>
      <c r="O618" s="89"/>
      <c r="P618" s="89"/>
      <c r="Q618" s="89"/>
      <c r="R618" s="89"/>
      <c r="S618" s="89"/>
      <c r="T618" s="89"/>
      <c r="U618" s="89"/>
      <c r="V618" s="89"/>
      <c r="W618" s="89"/>
      <c r="X618" s="89"/>
      <c r="Y618" s="89"/>
      <c r="Z618" s="89"/>
      <c r="AA618" s="89"/>
    </row>
    <row r="619" ht="15.75" customHeight="1">
      <c r="A619" s="85"/>
      <c r="B619" s="211"/>
      <c r="C619" s="85"/>
      <c r="D619" s="85"/>
      <c r="E619" s="211"/>
      <c r="F619" s="85"/>
      <c r="G619" s="85"/>
      <c r="H619" s="85"/>
      <c r="I619" s="89"/>
      <c r="J619" s="89"/>
      <c r="K619" s="89"/>
      <c r="L619" s="89"/>
      <c r="M619" s="89"/>
      <c r="N619" s="89"/>
      <c r="O619" s="89"/>
      <c r="P619" s="89"/>
      <c r="Q619" s="89"/>
      <c r="R619" s="89"/>
      <c r="S619" s="89"/>
      <c r="T619" s="89"/>
      <c r="U619" s="89"/>
      <c r="V619" s="89"/>
      <c r="W619" s="89"/>
      <c r="X619" s="89"/>
      <c r="Y619" s="89"/>
      <c r="Z619" s="89"/>
      <c r="AA619" s="89"/>
    </row>
    <row r="620" ht="15.75" customHeight="1">
      <c r="A620" s="85"/>
      <c r="B620" s="211"/>
      <c r="C620" s="85"/>
      <c r="D620" s="85"/>
      <c r="E620" s="211"/>
      <c r="F620" s="85"/>
      <c r="G620" s="85"/>
      <c r="H620" s="85"/>
      <c r="I620" s="89"/>
      <c r="J620" s="89"/>
      <c r="K620" s="89"/>
      <c r="L620" s="89"/>
      <c r="M620" s="89"/>
      <c r="N620" s="89"/>
      <c r="O620" s="89"/>
      <c r="P620" s="89"/>
      <c r="Q620" s="89"/>
      <c r="R620" s="89"/>
      <c r="S620" s="89"/>
      <c r="T620" s="89"/>
      <c r="U620" s="89"/>
      <c r="V620" s="89"/>
      <c r="W620" s="89"/>
      <c r="X620" s="89"/>
      <c r="Y620" s="89"/>
      <c r="Z620" s="89"/>
      <c r="AA620" s="89"/>
    </row>
    <row r="621" ht="15.75" customHeight="1">
      <c r="A621" s="85"/>
      <c r="B621" s="211"/>
      <c r="C621" s="85"/>
      <c r="D621" s="85"/>
      <c r="E621" s="211"/>
      <c r="F621" s="85"/>
      <c r="G621" s="85"/>
      <c r="H621" s="85"/>
      <c r="I621" s="89"/>
      <c r="J621" s="89"/>
      <c r="K621" s="89"/>
      <c r="L621" s="89"/>
      <c r="M621" s="89"/>
      <c r="N621" s="89"/>
      <c r="O621" s="89"/>
      <c r="P621" s="89"/>
      <c r="Q621" s="89"/>
      <c r="R621" s="89"/>
      <c r="S621" s="89"/>
      <c r="T621" s="89"/>
      <c r="U621" s="89"/>
      <c r="V621" s="89"/>
      <c r="W621" s="89"/>
      <c r="X621" s="89"/>
      <c r="Y621" s="89"/>
      <c r="Z621" s="89"/>
      <c r="AA621" s="89"/>
    </row>
    <row r="622" ht="15.75" customHeight="1">
      <c r="A622" s="85"/>
      <c r="B622" s="211"/>
      <c r="C622" s="85"/>
      <c r="D622" s="85"/>
      <c r="E622" s="211"/>
      <c r="F622" s="85"/>
      <c r="G622" s="85"/>
      <c r="H622" s="85"/>
      <c r="I622" s="89"/>
      <c r="J622" s="89"/>
      <c r="K622" s="89"/>
      <c r="L622" s="89"/>
      <c r="M622" s="89"/>
      <c r="N622" s="89"/>
      <c r="O622" s="89"/>
      <c r="P622" s="89"/>
      <c r="Q622" s="89"/>
      <c r="R622" s="89"/>
      <c r="S622" s="89"/>
      <c r="T622" s="89"/>
      <c r="U622" s="89"/>
      <c r="V622" s="89"/>
      <c r="W622" s="89"/>
      <c r="X622" s="89"/>
      <c r="Y622" s="89"/>
      <c r="Z622" s="89"/>
      <c r="AA622" s="89"/>
    </row>
    <row r="623" ht="15.75" customHeight="1">
      <c r="A623" s="85"/>
      <c r="B623" s="211"/>
      <c r="C623" s="85"/>
      <c r="D623" s="85"/>
      <c r="E623" s="211"/>
      <c r="F623" s="85"/>
      <c r="G623" s="85"/>
      <c r="H623" s="85"/>
      <c r="I623" s="89"/>
      <c r="J623" s="89"/>
      <c r="K623" s="89"/>
      <c r="L623" s="89"/>
      <c r="M623" s="89"/>
      <c r="N623" s="89"/>
      <c r="O623" s="89"/>
      <c r="P623" s="89"/>
      <c r="Q623" s="89"/>
      <c r="R623" s="89"/>
      <c r="S623" s="89"/>
      <c r="T623" s="89"/>
      <c r="U623" s="89"/>
      <c r="V623" s="89"/>
      <c r="W623" s="89"/>
      <c r="X623" s="89"/>
      <c r="Y623" s="89"/>
      <c r="Z623" s="89"/>
      <c r="AA623" s="89"/>
    </row>
    <row r="624" ht="15.75" customHeight="1">
      <c r="A624" s="85"/>
      <c r="B624" s="211"/>
      <c r="C624" s="85"/>
      <c r="D624" s="85"/>
      <c r="E624" s="211"/>
      <c r="F624" s="85"/>
      <c r="G624" s="85"/>
      <c r="H624" s="85"/>
      <c r="I624" s="89"/>
      <c r="J624" s="89"/>
      <c r="K624" s="89"/>
      <c r="L624" s="89"/>
      <c r="M624" s="89"/>
      <c r="N624" s="89"/>
      <c r="O624" s="89"/>
      <c r="P624" s="89"/>
      <c r="Q624" s="89"/>
      <c r="R624" s="89"/>
      <c r="S624" s="89"/>
      <c r="T624" s="89"/>
      <c r="U624" s="89"/>
      <c r="V624" s="89"/>
      <c r="W624" s="89"/>
      <c r="X624" s="89"/>
      <c r="Y624" s="89"/>
      <c r="Z624" s="89"/>
      <c r="AA624" s="89"/>
    </row>
    <row r="625" ht="15.75" customHeight="1">
      <c r="A625" s="85"/>
      <c r="B625" s="211"/>
      <c r="C625" s="85"/>
      <c r="D625" s="85"/>
      <c r="E625" s="211"/>
      <c r="F625" s="85"/>
      <c r="G625" s="85"/>
      <c r="H625" s="85"/>
      <c r="I625" s="89"/>
      <c r="J625" s="89"/>
      <c r="K625" s="89"/>
      <c r="L625" s="89"/>
      <c r="M625" s="89"/>
      <c r="N625" s="89"/>
      <c r="O625" s="89"/>
      <c r="P625" s="89"/>
      <c r="Q625" s="89"/>
      <c r="R625" s="89"/>
      <c r="S625" s="89"/>
      <c r="T625" s="89"/>
      <c r="U625" s="89"/>
      <c r="V625" s="89"/>
      <c r="W625" s="89"/>
      <c r="X625" s="89"/>
      <c r="Y625" s="89"/>
      <c r="Z625" s="89"/>
      <c r="AA625" s="89"/>
    </row>
    <row r="626" ht="15.75" customHeight="1">
      <c r="A626" s="85"/>
      <c r="B626" s="211"/>
      <c r="C626" s="85"/>
      <c r="D626" s="85"/>
      <c r="E626" s="211"/>
      <c r="F626" s="85"/>
      <c r="G626" s="85"/>
      <c r="H626" s="85"/>
      <c r="I626" s="89"/>
      <c r="J626" s="89"/>
      <c r="K626" s="89"/>
      <c r="L626" s="89"/>
      <c r="M626" s="89"/>
      <c r="N626" s="89"/>
      <c r="O626" s="89"/>
      <c r="P626" s="89"/>
      <c r="Q626" s="89"/>
      <c r="R626" s="89"/>
      <c r="S626" s="89"/>
      <c r="T626" s="89"/>
      <c r="U626" s="89"/>
      <c r="V626" s="89"/>
      <c r="W626" s="89"/>
      <c r="X626" s="89"/>
      <c r="Y626" s="89"/>
      <c r="Z626" s="89"/>
      <c r="AA626" s="89"/>
    </row>
    <row r="627" ht="15.75" customHeight="1">
      <c r="A627" s="85"/>
      <c r="B627" s="211"/>
      <c r="C627" s="85"/>
      <c r="D627" s="85"/>
      <c r="E627" s="211"/>
      <c r="F627" s="85"/>
      <c r="G627" s="85"/>
      <c r="H627" s="85"/>
      <c r="I627" s="89"/>
      <c r="J627" s="89"/>
      <c r="K627" s="89"/>
      <c r="L627" s="89"/>
      <c r="M627" s="89"/>
      <c r="N627" s="89"/>
      <c r="O627" s="89"/>
      <c r="P627" s="89"/>
      <c r="Q627" s="89"/>
      <c r="R627" s="89"/>
      <c r="S627" s="89"/>
      <c r="T627" s="89"/>
      <c r="U627" s="89"/>
      <c r="V627" s="89"/>
      <c r="W627" s="89"/>
      <c r="X627" s="89"/>
      <c r="Y627" s="89"/>
      <c r="Z627" s="89"/>
      <c r="AA627" s="89"/>
    </row>
    <row r="628" ht="15.75" customHeight="1">
      <c r="A628" s="85"/>
      <c r="B628" s="211"/>
      <c r="C628" s="85"/>
      <c r="D628" s="85"/>
      <c r="E628" s="211"/>
      <c r="F628" s="85"/>
      <c r="G628" s="85"/>
      <c r="H628" s="85"/>
      <c r="I628" s="89"/>
      <c r="J628" s="89"/>
      <c r="K628" s="89"/>
      <c r="L628" s="89"/>
      <c r="M628" s="89"/>
      <c r="N628" s="89"/>
      <c r="O628" s="89"/>
      <c r="P628" s="89"/>
      <c r="Q628" s="89"/>
      <c r="R628" s="89"/>
      <c r="S628" s="89"/>
      <c r="T628" s="89"/>
      <c r="U628" s="89"/>
      <c r="V628" s="89"/>
      <c r="W628" s="89"/>
      <c r="X628" s="89"/>
      <c r="Y628" s="89"/>
      <c r="Z628" s="89"/>
      <c r="AA628" s="89"/>
    </row>
    <row r="629" ht="15.75" customHeight="1">
      <c r="A629" s="85"/>
      <c r="B629" s="211"/>
      <c r="C629" s="85"/>
      <c r="D629" s="85"/>
      <c r="E629" s="211"/>
      <c r="F629" s="85"/>
      <c r="G629" s="85"/>
      <c r="H629" s="85"/>
      <c r="I629" s="89"/>
      <c r="J629" s="89"/>
      <c r="K629" s="89"/>
      <c r="L629" s="89"/>
      <c r="M629" s="89"/>
      <c r="N629" s="89"/>
      <c r="O629" s="89"/>
      <c r="P629" s="89"/>
      <c r="Q629" s="89"/>
      <c r="R629" s="89"/>
      <c r="S629" s="89"/>
      <c r="T629" s="89"/>
      <c r="U629" s="89"/>
      <c r="V629" s="89"/>
      <c r="W629" s="89"/>
      <c r="X629" s="89"/>
      <c r="Y629" s="89"/>
      <c r="Z629" s="89"/>
      <c r="AA629" s="89"/>
    </row>
    <row r="630" ht="15.75" customHeight="1">
      <c r="A630" s="85"/>
      <c r="B630" s="211"/>
      <c r="C630" s="85"/>
      <c r="D630" s="85"/>
      <c r="E630" s="211"/>
      <c r="F630" s="85"/>
      <c r="G630" s="85"/>
      <c r="H630" s="85"/>
      <c r="I630" s="89"/>
      <c r="J630" s="89"/>
      <c r="K630" s="89"/>
      <c r="L630" s="89"/>
      <c r="M630" s="89"/>
      <c r="N630" s="89"/>
      <c r="O630" s="89"/>
      <c r="P630" s="89"/>
      <c r="Q630" s="89"/>
      <c r="R630" s="89"/>
      <c r="S630" s="89"/>
      <c r="T630" s="89"/>
      <c r="U630" s="89"/>
      <c r="V630" s="89"/>
      <c r="W630" s="89"/>
      <c r="X630" s="89"/>
      <c r="Y630" s="89"/>
      <c r="Z630" s="89"/>
      <c r="AA630" s="89"/>
    </row>
    <row r="631" ht="15.75" customHeight="1">
      <c r="A631" s="85"/>
      <c r="B631" s="211"/>
      <c r="C631" s="85"/>
      <c r="D631" s="85"/>
      <c r="E631" s="211"/>
      <c r="F631" s="85"/>
      <c r="G631" s="85"/>
      <c r="H631" s="85"/>
      <c r="I631" s="89"/>
      <c r="J631" s="89"/>
      <c r="K631" s="89"/>
      <c r="L631" s="89"/>
      <c r="M631" s="89"/>
      <c r="N631" s="89"/>
      <c r="O631" s="89"/>
      <c r="P631" s="89"/>
      <c r="Q631" s="89"/>
      <c r="R631" s="89"/>
      <c r="S631" s="89"/>
      <c r="T631" s="89"/>
      <c r="U631" s="89"/>
      <c r="V631" s="89"/>
      <c r="W631" s="89"/>
      <c r="X631" s="89"/>
      <c r="Y631" s="89"/>
      <c r="Z631" s="89"/>
      <c r="AA631" s="89"/>
    </row>
    <row r="632" ht="15.75" customHeight="1">
      <c r="A632" s="85"/>
      <c r="B632" s="211"/>
      <c r="C632" s="85"/>
      <c r="D632" s="85"/>
      <c r="E632" s="211"/>
      <c r="F632" s="85"/>
      <c r="G632" s="85"/>
      <c r="H632" s="85"/>
      <c r="I632" s="89"/>
      <c r="J632" s="89"/>
      <c r="K632" s="89"/>
      <c r="L632" s="89"/>
      <c r="M632" s="89"/>
      <c r="N632" s="89"/>
      <c r="O632" s="89"/>
      <c r="P632" s="89"/>
      <c r="Q632" s="89"/>
      <c r="R632" s="89"/>
      <c r="S632" s="89"/>
      <c r="T632" s="89"/>
      <c r="U632" s="89"/>
      <c r="V632" s="89"/>
      <c r="W632" s="89"/>
      <c r="X632" s="89"/>
      <c r="Y632" s="89"/>
      <c r="Z632" s="89"/>
      <c r="AA632" s="89"/>
    </row>
    <row r="633" ht="15.75" customHeight="1">
      <c r="A633" s="85"/>
      <c r="B633" s="211"/>
      <c r="C633" s="85"/>
      <c r="D633" s="85"/>
      <c r="E633" s="211"/>
      <c r="F633" s="85"/>
      <c r="G633" s="85"/>
      <c r="H633" s="85"/>
      <c r="I633" s="89"/>
      <c r="J633" s="89"/>
      <c r="K633" s="89"/>
      <c r="L633" s="89"/>
      <c r="M633" s="89"/>
      <c r="N633" s="89"/>
      <c r="O633" s="89"/>
      <c r="P633" s="89"/>
      <c r="Q633" s="89"/>
      <c r="R633" s="89"/>
      <c r="S633" s="89"/>
      <c r="T633" s="89"/>
      <c r="U633" s="89"/>
      <c r="V633" s="89"/>
      <c r="W633" s="89"/>
      <c r="X633" s="89"/>
      <c r="Y633" s="89"/>
      <c r="Z633" s="89"/>
      <c r="AA633" s="89"/>
    </row>
    <row r="634" ht="15.75" customHeight="1">
      <c r="A634" s="85"/>
      <c r="B634" s="211"/>
      <c r="C634" s="85"/>
      <c r="D634" s="85"/>
      <c r="E634" s="211"/>
      <c r="F634" s="85"/>
      <c r="G634" s="85"/>
      <c r="H634" s="85"/>
      <c r="I634" s="89"/>
      <c r="J634" s="89"/>
      <c r="K634" s="89"/>
      <c r="L634" s="89"/>
      <c r="M634" s="89"/>
      <c r="N634" s="89"/>
      <c r="O634" s="89"/>
      <c r="P634" s="89"/>
      <c r="Q634" s="89"/>
      <c r="R634" s="89"/>
      <c r="S634" s="89"/>
      <c r="T634" s="89"/>
      <c r="U634" s="89"/>
      <c r="V634" s="89"/>
      <c r="W634" s="89"/>
      <c r="X634" s="89"/>
      <c r="Y634" s="89"/>
      <c r="Z634" s="89"/>
      <c r="AA634" s="89"/>
    </row>
    <row r="635" ht="15.75" customHeight="1">
      <c r="A635" s="85"/>
      <c r="B635" s="211"/>
      <c r="C635" s="85"/>
      <c r="D635" s="85"/>
      <c r="E635" s="211"/>
      <c r="F635" s="85"/>
      <c r="G635" s="85"/>
      <c r="H635" s="85"/>
      <c r="I635" s="89"/>
      <c r="J635" s="89"/>
      <c r="K635" s="89"/>
      <c r="L635" s="89"/>
      <c r="M635" s="89"/>
      <c r="N635" s="89"/>
      <c r="O635" s="89"/>
      <c r="P635" s="89"/>
      <c r="Q635" s="89"/>
      <c r="R635" s="89"/>
      <c r="S635" s="89"/>
      <c r="T635" s="89"/>
      <c r="U635" s="89"/>
      <c r="V635" s="89"/>
      <c r="W635" s="89"/>
      <c r="X635" s="89"/>
      <c r="Y635" s="89"/>
      <c r="Z635" s="89"/>
      <c r="AA635" s="89"/>
    </row>
    <row r="636" ht="15.75" customHeight="1">
      <c r="A636" s="85"/>
      <c r="B636" s="211"/>
      <c r="C636" s="85"/>
      <c r="D636" s="85"/>
      <c r="E636" s="211"/>
      <c r="F636" s="85"/>
      <c r="G636" s="85"/>
      <c r="H636" s="85"/>
      <c r="I636" s="89"/>
      <c r="J636" s="89"/>
      <c r="K636" s="89"/>
      <c r="L636" s="89"/>
      <c r="M636" s="89"/>
      <c r="N636" s="89"/>
      <c r="O636" s="89"/>
      <c r="P636" s="89"/>
      <c r="Q636" s="89"/>
      <c r="R636" s="89"/>
      <c r="S636" s="89"/>
      <c r="T636" s="89"/>
      <c r="U636" s="89"/>
      <c r="V636" s="89"/>
      <c r="W636" s="89"/>
      <c r="X636" s="89"/>
      <c r="Y636" s="89"/>
      <c r="Z636" s="89"/>
      <c r="AA636" s="89"/>
    </row>
    <row r="637" ht="15.75" customHeight="1">
      <c r="A637" s="85"/>
      <c r="B637" s="211"/>
      <c r="C637" s="85"/>
      <c r="D637" s="85"/>
      <c r="E637" s="211"/>
      <c r="F637" s="85"/>
      <c r="G637" s="85"/>
      <c r="H637" s="85"/>
      <c r="I637" s="89"/>
      <c r="J637" s="89"/>
      <c r="K637" s="89"/>
      <c r="L637" s="89"/>
      <c r="M637" s="89"/>
      <c r="N637" s="89"/>
      <c r="O637" s="89"/>
      <c r="P637" s="89"/>
      <c r="Q637" s="89"/>
      <c r="R637" s="89"/>
      <c r="S637" s="89"/>
      <c r="T637" s="89"/>
      <c r="U637" s="89"/>
      <c r="V637" s="89"/>
      <c r="W637" s="89"/>
      <c r="X637" s="89"/>
      <c r="Y637" s="89"/>
      <c r="Z637" s="89"/>
      <c r="AA637" s="89"/>
    </row>
    <row r="638" ht="15.75" customHeight="1">
      <c r="A638" s="85"/>
      <c r="B638" s="211"/>
      <c r="C638" s="85"/>
      <c r="D638" s="85"/>
      <c r="E638" s="211"/>
      <c r="F638" s="85"/>
      <c r="G638" s="85"/>
      <c r="H638" s="85"/>
      <c r="I638" s="89"/>
      <c r="J638" s="89"/>
      <c r="K638" s="89"/>
      <c r="L638" s="89"/>
      <c r="M638" s="89"/>
      <c r="N638" s="89"/>
      <c r="O638" s="89"/>
      <c r="P638" s="89"/>
      <c r="Q638" s="89"/>
      <c r="R638" s="89"/>
      <c r="S638" s="89"/>
      <c r="T638" s="89"/>
      <c r="U638" s="89"/>
      <c r="V638" s="89"/>
      <c r="W638" s="89"/>
      <c r="X638" s="89"/>
      <c r="Y638" s="89"/>
      <c r="Z638" s="89"/>
      <c r="AA638" s="89"/>
    </row>
    <row r="639" ht="15.75" customHeight="1">
      <c r="A639" s="85"/>
      <c r="B639" s="211"/>
      <c r="C639" s="85"/>
      <c r="D639" s="85"/>
      <c r="E639" s="211"/>
      <c r="F639" s="85"/>
      <c r="G639" s="85"/>
      <c r="H639" s="85"/>
      <c r="I639" s="89"/>
      <c r="J639" s="89"/>
      <c r="K639" s="89"/>
      <c r="L639" s="89"/>
      <c r="M639" s="89"/>
      <c r="N639" s="89"/>
      <c r="O639" s="89"/>
      <c r="P639" s="89"/>
      <c r="Q639" s="89"/>
      <c r="R639" s="89"/>
      <c r="S639" s="89"/>
      <c r="T639" s="89"/>
      <c r="U639" s="89"/>
      <c r="V639" s="89"/>
      <c r="W639" s="89"/>
      <c r="X639" s="89"/>
      <c r="Y639" s="89"/>
      <c r="Z639" s="89"/>
      <c r="AA639" s="89"/>
    </row>
    <row r="640" ht="15.75" customHeight="1">
      <c r="A640" s="85"/>
      <c r="B640" s="211"/>
      <c r="C640" s="85"/>
      <c r="D640" s="85"/>
      <c r="E640" s="211"/>
      <c r="F640" s="85"/>
      <c r="G640" s="85"/>
      <c r="H640" s="85"/>
      <c r="I640" s="89"/>
      <c r="J640" s="89"/>
      <c r="K640" s="89"/>
      <c r="L640" s="89"/>
      <c r="M640" s="89"/>
      <c r="N640" s="89"/>
      <c r="O640" s="89"/>
      <c r="P640" s="89"/>
      <c r="Q640" s="89"/>
      <c r="R640" s="89"/>
      <c r="S640" s="89"/>
      <c r="T640" s="89"/>
      <c r="U640" s="89"/>
      <c r="V640" s="89"/>
      <c r="W640" s="89"/>
      <c r="X640" s="89"/>
      <c r="Y640" s="89"/>
      <c r="Z640" s="89"/>
      <c r="AA640" s="89"/>
    </row>
    <row r="641" ht="15.75" customHeight="1">
      <c r="A641" s="85"/>
      <c r="B641" s="211"/>
      <c r="C641" s="85"/>
      <c r="D641" s="85"/>
      <c r="E641" s="211"/>
      <c r="F641" s="85"/>
      <c r="G641" s="85"/>
      <c r="H641" s="85"/>
      <c r="I641" s="89"/>
      <c r="J641" s="89"/>
      <c r="K641" s="89"/>
      <c r="L641" s="89"/>
      <c r="M641" s="89"/>
      <c r="N641" s="89"/>
      <c r="O641" s="89"/>
      <c r="P641" s="89"/>
      <c r="Q641" s="89"/>
      <c r="R641" s="89"/>
      <c r="S641" s="89"/>
      <c r="T641" s="89"/>
      <c r="U641" s="89"/>
      <c r="V641" s="89"/>
      <c r="W641" s="89"/>
      <c r="X641" s="89"/>
      <c r="Y641" s="89"/>
      <c r="Z641" s="89"/>
      <c r="AA641" s="89"/>
    </row>
    <row r="642" ht="15.75" customHeight="1">
      <c r="A642" s="85"/>
      <c r="B642" s="211"/>
      <c r="C642" s="85"/>
      <c r="D642" s="85"/>
      <c r="E642" s="211"/>
      <c r="F642" s="85"/>
      <c r="G642" s="85"/>
      <c r="H642" s="85"/>
      <c r="I642" s="89"/>
      <c r="J642" s="89"/>
      <c r="K642" s="89"/>
      <c r="L642" s="89"/>
      <c r="M642" s="89"/>
      <c r="N642" s="89"/>
      <c r="O642" s="89"/>
      <c r="P642" s="89"/>
      <c r="Q642" s="89"/>
      <c r="R642" s="89"/>
      <c r="S642" s="89"/>
      <c r="T642" s="89"/>
      <c r="U642" s="89"/>
      <c r="V642" s="89"/>
      <c r="W642" s="89"/>
      <c r="X642" s="89"/>
      <c r="Y642" s="89"/>
      <c r="Z642" s="89"/>
      <c r="AA642" s="89"/>
    </row>
    <row r="643" ht="15.75" customHeight="1">
      <c r="A643" s="85"/>
      <c r="B643" s="211"/>
      <c r="C643" s="85"/>
      <c r="D643" s="85"/>
      <c r="E643" s="211"/>
      <c r="F643" s="85"/>
      <c r="G643" s="85"/>
      <c r="H643" s="85"/>
      <c r="I643" s="89"/>
      <c r="J643" s="89"/>
      <c r="K643" s="89"/>
      <c r="L643" s="89"/>
      <c r="M643" s="89"/>
      <c r="N643" s="89"/>
      <c r="O643" s="89"/>
      <c r="P643" s="89"/>
      <c r="Q643" s="89"/>
      <c r="R643" s="89"/>
      <c r="S643" s="89"/>
      <c r="T643" s="89"/>
      <c r="U643" s="89"/>
      <c r="V643" s="89"/>
      <c r="W643" s="89"/>
      <c r="X643" s="89"/>
      <c r="Y643" s="89"/>
      <c r="Z643" s="89"/>
      <c r="AA643" s="89"/>
    </row>
    <row r="644" ht="15.75" customHeight="1">
      <c r="A644" s="85"/>
      <c r="B644" s="211"/>
      <c r="C644" s="85"/>
      <c r="D644" s="85"/>
      <c r="E644" s="211"/>
      <c r="F644" s="85"/>
      <c r="G644" s="85"/>
      <c r="H644" s="85"/>
      <c r="I644" s="89"/>
      <c r="J644" s="89"/>
      <c r="K644" s="89"/>
      <c r="L644" s="89"/>
      <c r="M644" s="89"/>
      <c r="N644" s="89"/>
      <c r="O644" s="89"/>
      <c r="P644" s="89"/>
      <c r="Q644" s="89"/>
      <c r="R644" s="89"/>
      <c r="S644" s="89"/>
      <c r="T644" s="89"/>
      <c r="U644" s="89"/>
      <c r="V644" s="89"/>
      <c r="W644" s="89"/>
      <c r="X644" s="89"/>
      <c r="Y644" s="89"/>
      <c r="Z644" s="89"/>
      <c r="AA644" s="89"/>
    </row>
    <row r="645" ht="15.75" customHeight="1">
      <c r="A645" s="85"/>
      <c r="B645" s="211"/>
      <c r="C645" s="85"/>
      <c r="D645" s="85"/>
      <c r="E645" s="211"/>
      <c r="F645" s="85"/>
      <c r="G645" s="85"/>
      <c r="H645" s="85"/>
      <c r="I645" s="89"/>
      <c r="J645" s="89"/>
      <c r="K645" s="89"/>
      <c r="L645" s="89"/>
      <c r="M645" s="89"/>
      <c r="N645" s="89"/>
      <c r="O645" s="89"/>
      <c r="P645" s="89"/>
      <c r="Q645" s="89"/>
      <c r="R645" s="89"/>
      <c r="S645" s="89"/>
      <c r="T645" s="89"/>
      <c r="U645" s="89"/>
      <c r="V645" s="89"/>
      <c r="W645" s="89"/>
      <c r="X645" s="89"/>
      <c r="Y645" s="89"/>
      <c r="Z645" s="89"/>
      <c r="AA645" s="89"/>
    </row>
    <row r="646" ht="15.75" customHeight="1">
      <c r="A646" s="85"/>
      <c r="B646" s="211"/>
      <c r="C646" s="85"/>
      <c r="D646" s="85"/>
      <c r="E646" s="211"/>
      <c r="F646" s="85"/>
      <c r="G646" s="85"/>
      <c r="H646" s="85"/>
      <c r="I646" s="89"/>
      <c r="J646" s="89"/>
      <c r="K646" s="89"/>
      <c r="L646" s="89"/>
      <c r="M646" s="89"/>
      <c r="N646" s="89"/>
      <c r="O646" s="89"/>
      <c r="P646" s="89"/>
      <c r="Q646" s="89"/>
      <c r="R646" s="89"/>
      <c r="S646" s="89"/>
      <c r="T646" s="89"/>
      <c r="U646" s="89"/>
      <c r="V646" s="89"/>
      <c r="W646" s="89"/>
      <c r="X646" s="89"/>
      <c r="Y646" s="89"/>
      <c r="Z646" s="89"/>
      <c r="AA646" s="89"/>
    </row>
    <row r="647" ht="15.75" customHeight="1">
      <c r="A647" s="85"/>
      <c r="B647" s="211"/>
      <c r="C647" s="85"/>
      <c r="D647" s="85"/>
      <c r="E647" s="211"/>
      <c r="F647" s="85"/>
      <c r="G647" s="85"/>
      <c r="H647" s="85"/>
      <c r="I647" s="89"/>
      <c r="J647" s="89"/>
      <c r="K647" s="89"/>
      <c r="L647" s="89"/>
      <c r="M647" s="89"/>
      <c r="N647" s="89"/>
      <c r="O647" s="89"/>
      <c r="P647" s="89"/>
      <c r="Q647" s="89"/>
      <c r="R647" s="89"/>
      <c r="S647" s="89"/>
      <c r="T647" s="89"/>
      <c r="U647" s="89"/>
      <c r="V647" s="89"/>
      <c r="W647" s="89"/>
      <c r="X647" s="89"/>
      <c r="Y647" s="89"/>
      <c r="Z647" s="89"/>
      <c r="AA647" s="89"/>
    </row>
    <row r="648" ht="15.75" customHeight="1">
      <c r="A648" s="85"/>
      <c r="B648" s="211"/>
      <c r="C648" s="85"/>
      <c r="D648" s="85"/>
      <c r="E648" s="211"/>
      <c r="F648" s="85"/>
      <c r="G648" s="85"/>
      <c r="H648" s="85"/>
      <c r="I648" s="89"/>
      <c r="J648" s="89"/>
      <c r="K648" s="89"/>
      <c r="L648" s="89"/>
      <c r="M648" s="89"/>
      <c r="N648" s="89"/>
      <c r="O648" s="89"/>
      <c r="P648" s="89"/>
      <c r="Q648" s="89"/>
      <c r="R648" s="89"/>
      <c r="S648" s="89"/>
      <c r="T648" s="89"/>
      <c r="U648" s="89"/>
      <c r="V648" s="89"/>
      <c r="W648" s="89"/>
      <c r="X648" s="89"/>
      <c r="Y648" s="89"/>
      <c r="Z648" s="89"/>
      <c r="AA648" s="89"/>
    </row>
    <row r="649" ht="15.75" customHeight="1">
      <c r="A649" s="85"/>
      <c r="B649" s="211"/>
      <c r="C649" s="85"/>
      <c r="D649" s="85"/>
      <c r="E649" s="211"/>
      <c r="F649" s="85"/>
      <c r="G649" s="85"/>
      <c r="H649" s="85"/>
      <c r="I649" s="89"/>
      <c r="J649" s="89"/>
      <c r="K649" s="89"/>
      <c r="L649" s="89"/>
      <c r="M649" s="89"/>
      <c r="N649" s="89"/>
      <c r="O649" s="89"/>
      <c r="P649" s="89"/>
      <c r="Q649" s="89"/>
      <c r="R649" s="89"/>
      <c r="S649" s="89"/>
      <c r="T649" s="89"/>
      <c r="U649" s="89"/>
      <c r="V649" s="89"/>
      <c r="W649" s="89"/>
      <c r="X649" s="89"/>
      <c r="Y649" s="89"/>
      <c r="Z649" s="89"/>
      <c r="AA649" s="89"/>
    </row>
    <row r="650" ht="15.75" customHeight="1">
      <c r="A650" s="85"/>
      <c r="B650" s="211"/>
      <c r="C650" s="85"/>
      <c r="D650" s="85"/>
      <c r="E650" s="211"/>
      <c r="F650" s="85"/>
      <c r="G650" s="85"/>
      <c r="H650" s="85"/>
      <c r="I650" s="89"/>
      <c r="J650" s="89"/>
      <c r="K650" s="89"/>
      <c r="L650" s="89"/>
      <c r="M650" s="89"/>
      <c r="N650" s="89"/>
      <c r="O650" s="89"/>
      <c r="P650" s="89"/>
      <c r="Q650" s="89"/>
      <c r="R650" s="89"/>
      <c r="S650" s="89"/>
      <c r="T650" s="89"/>
      <c r="U650" s="89"/>
      <c r="V650" s="89"/>
      <c r="W650" s="89"/>
      <c r="X650" s="89"/>
      <c r="Y650" s="89"/>
      <c r="Z650" s="89"/>
      <c r="AA650" s="89"/>
    </row>
    <row r="651" ht="15.75" customHeight="1">
      <c r="A651" s="85"/>
      <c r="B651" s="211"/>
      <c r="C651" s="85"/>
      <c r="D651" s="85"/>
      <c r="E651" s="211"/>
      <c r="F651" s="85"/>
      <c r="G651" s="85"/>
      <c r="H651" s="85"/>
      <c r="I651" s="89"/>
      <c r="J651" s="89"/>
      <c r="K651" s="89"/>
      <c r="L651" s="89"/>
      <c r="M651" s="89"/>
      <c r="N651" s="89"/>
      <c r="O651" s="89"/>
      <c r="P651" s="89"/>
      <c r="Q651" s="89"/>
      <c r="R651" s="89"/>
      <c r="S651" s="89"/>
      <c r="T651" s="89"/>
      <c r="U651" s="89"/>
      <c r="V651" s="89"/>
      <c r="W651" s="89"/>
      <c r="X651" s="89"/>
      <c r="Y651" s="89"/>
      <c r="Z651" s="89"/>
      <c r="AA651" s="89"/>
    </row>
    <row r="652" ht="15.75" customHeight="1">
      <c r="A652" s="85"/>
      <c r="B652" s="211"/>
      <c r="C652" s="85"/>
      <c r="D652" s="85"/>
      <c r="E652" s="211"/>
      <c r="F652" s="85"/>
      <c r="G652" s="85"/>
      <c r="H652" s="85"/>
      <c r="I652" s="89"/>
      <c r="J652" s="89"/>
      <c r="K652" s="89"/>
      <c r="L652" s="89"/>
      <c r="M652" s="89"/>
      <c r="N652" s="89"/>
      <c r="O652" s="89"/>
      <c r="P652" s="89"/>
      <c r="Q652" s="89"/>
      <c r="R652" s="89"/>
      <c r="S652" s="89"/>
      <c r="T652" s="89"/>
      <c r="U652" s="89"/>
      <c r="V652" s="89"/>
      <c r="W652" s="89"/>
      <c r="X652" s="89"/>
      <c r="Y652" s="89"/>
      <c r="Z652" s="89"/>
      <c r="AA652" s="89"/>
    </row>
    <row r="653" ht="15.75" customHeight="1">
      <c r="A653" s="85"/>
      <c r="B653" s="211"/>
      <c r="C653" s="85"/>
      <c r="D653" s="85"/>
      <c r="E653" s="211"/>
      <c r="F653" s="85"/>
      <c r="G653" s="85"/>
      <c r="H653" s="85"/>
      <c r="I653" s="89"/>
      <c r="J653" s="89"/>
      <c r="K653" s="89"/>
      <c r="L653" s="89"/>
      <c r="M653" s="89"/>
      <c r="N653" s="89"/>
      <c r="O653" s="89"/>
      <c r="P653" s="89"/>
      <c r="Q653" s="89"/>
      <c r="R653" s="89"/>
      <c r="S653" s="89"/>
      <c r="T653" s="89"/>
      <c r="U653" s="89"/>
      <c r="V653" s="89"/>
      <c r="W653" s="89"/>
      <c r="X653" s="89"/>
      <c r="Y653" s="89"/>
      <c r="Z653" s="89"/>
      <c r="AA653" s="89"/>
    </row>
    <row r="654" ht="15.75" customHeight="1">
      <c r="A654" s="85"/>
      <c r="B654" s="211"/>
      <c r="C654" s="85"/>
      <c r="D654" s="85"/>
      <c r="E654" s="211"/>
      <c r="F654" s="85"/>
      <c r="G654" s="85"/>
      <c r="H654" s="85"/>
      <c r="I654" s="89"/>
      <c r="J654" s="89"/>
      <c r="K654" s="89"/>
      <c r="L654" s="89"/>
      <c r="M654" s="89"/>
      <c r="N654" s="89"/>
      <c r="O654" s="89"/>
      <c r="P654" s="89"/>
      <c r="Q654" s="89"/>
      <c r="R654" s="89"/>
      <c r="S654" s="89"/>
      <c r="T654" s="89"/>
      <c r="U654" s="89"/>
      <c r="V654" s="89"/>
      <c r="W654" s="89"/>
      <c r="X654" s="89"/>
      <c r="Y654" s="89"/>
      <c r="Z654" s="89"/>
      <c r="AA654" s="89"/>
    </row>
    <row r="655" ht="15.75" customHeight="1">
      <c r="A655" s="85"/>
      <c r="B655" s="211"/>
      <c r="C655" s="85"/>
      <c r="D655" s="85"/>
      <c r="E655" s="211"/>
      <c r="F655" s="85"/>
      <c r="G655" s="85"/>
      <c r="H655" s="85"/>
      <c r="I655" s="89"/>
      <c r="J655" s="89"/>
      <c r="K655" s="89"/>
      <c r="L655" s="89"/>
      <c r="M655" s="89"/>
      <c r="N655" s="89"/>
      <c r="O655" s="89"/>
      <c r="P655" s="89"/>
      <c r="Q655" s="89"/>
      <c r="R655" s="89"/>
      <c r="S655" s="89"/>
      <c r="T655" s="89"/>
      <c r="U655" s="89"/>
      <c r="V655" s="89"/>
      <c r="W655" s="89"/>
      <c r="X655" s="89"/>
      <c r="Y655" s="89"/>
      <c r="Z655" s="89"/>
      <c r="AA655" s="89"/>
    </row>
    <row r="656" ht="15.75" customHeight="1">
      <c r="A656" s="85"/>
      <c r="B656" s="211"/>
      <c r="C656" s="85"/>
      <c r="D656" s="85"/>
      <c r="E656" s="211"/>
      <c r="F656" s="85"/>
      <c r="G656" s="85"/>
      <c r="H656" s="85"/>
      <c r="I656" s="89"/>
      <c r="J656" s="89"/>
      <c r="K656" s="89"/>
      <c r="L656" s="89"/>
      <c r="M656" s="89"/>
      <c r="N656" s="89"/>
      <c r="O656" s="89"/>
      <c r="P656" s="89"/>
      <c r="Q656" s="89"/>
      <c r="R656" s="89"/>
      <c r="S656" s="89"/>
      <c r="T656" s="89"/>
      <c r="U656" s="89"/>
      <c r="V656" s="89"/>
      <c r="W656" s="89"/>
      <c r="X656" s="89"/>
      <c r="Y656" s="89"/>
      <c r="Z656" s="89"/>
      <c r="AA656" s="89"/>
    </row>
    <row r="657" ht="15.75" customHeight="1">
      <c r="A657" s="85"/>
      <c r="B657" s="211"/>
      <c r="C657" s="85"/>
      <c r="D657" s="85"/>
      <c r="E657" s="211"/>
      <c r="F657" s="85"/>
      <c r="G657" s="85"/>
      <c r="H657" s="85"/>
      <c r="I657" s="89"/>
      <c r="J657" s="89"/>
      <c r="K657" s="89"/>
      <c r="L657" s="89"/>
      <c r="M657" s="89"/>
      <c r="N657" s="89"/>
      <c r="O657" s="89"/>
      <c r="P657" s="89"/>
      <c r="Q657" s="89"/>
      <c r="R657" s="89"/>
      <c r="S657" s="89"/>
      <c r="T657" s="89"/>
      <c r="U657" s="89"/>
      <c r="V657" s="89"/>
      <c r="W657" s="89"/>
      <c r="X657" s="89"/>
      <c r="Y657" s="89"/>
      <c r="Z657" s="89"/>
      <c r="AA657" s="89"/>
    </row>
    <row r="658" ht="15.75" customHeight="1">
      <c r="A658" s="85"/>
      <c r="B658" s="211"/>
      <c r="C658" s="85"/>
      <c r="D658" s="85"/>
      <c r="E658" s="211"/>
      <c r="F658" s="85"/>
      <c r="G658" s="85"/>
      <c r="H658" s="85"/>
      <c r="I658" s="89"/>
      <c r="J658" s="89"/>
      <c r="K658" s="89"/>
      <c r="L658" s="89"/>
      <c r="M658" s="89"/>
      <c r="N658" s="89"/>
      <c r="O658" s="89"/>
      <c r="P658" s="89"/>
      <c r="Q658" s="89"/>
      <c r="R658" s="89"/>
      <c r="S658" s="89"/>
      <c r="T658" s="89"/>
      <c r="U658" s="89"/>
      <c r="V658" s="89"/>
      <c r="W658" s="89"/>
      <c r="X658" s="89"/>
      <c r="Y658" s="89"/>
      <c r="Z658" s="89"/>
      <c r="AA658" s="89"/>
    </row>
    <row r="659" ht="15.75" customHeight="1">
      <c r="A659" s="85"/>
      <c r="B659" s="211"/>
      <c r="C659" s="85"/>
      <c r="D659" s="85"/>
      <c r="E659" s="211"/>
      <c r="F659" s="85"/>
      <c r="G659" s="85"/>
      <c r="H659" s="85"/>
      <c r="I659" s="89"/>
      <c r="J659" s="89"/>
      <c r="K659" s="89"/>
      <c r="L659" s="89"/>
      <c r="M659" s="89"/>
      <c r="N659" s="89"/>
      <c r="O659" s="89"/>
      <c r="P659" s="89"/>
      <c r="Q659" s="89"/>
      <c r="R659" s="89"/>
      <c r="S659" s="89"/>
      <c r="T659" s="89"/>
      <c r="U659" s="89"/>
      <c r="V659" s="89"/>
      <c r="W659" s="89"/>
      <c r="X659" s="89"/>
      <c r="Y659" s="89"/>
      <c r="Z659" s="89"/>
      <c r="AA659" s="89"/>
    </row>
    <row r="660" ht="15.75" customHeight="1">
      <c r="A660" s="85"/>
      <c r="B660" s="211"/>
      <c r="C660" s="85"/>
      <c r="D660" s="85"/>
      <c r="E660" s="211"/>
      <c r="F660" s="85"/>
      <c r="G660" s="85"/>
      <c r="H660" s="85"/>
      <c r="I660" s="89"/>
      <c r="J660" s="89"/>
      <c r="K660" s="89"/>
      <c r="L660" s="89"/>
      <c r="M660" s="89"/>
      <c r="N660" s="89"/>
      <c r="O660" s="89"/>
      <c r="P660" s="89"/>
      <c r="Q660" s="89"/>
      <c r="R660" s="89"/>
      <c r="S660" s="89"/>
      <c r="T660" s="89"/>
      <c r="U660" s="89"/>
      <c r="V660" s="89"/>
      <c r="W660" s="89"/>
      <c r="X660" s="89"/>
      <c r="Y660" s="89"/>
      <c r="Z660" s="89"/>
      <c r="AA660" s="89"/>
    </row>
    <row r="661" ht="15.75" customHeight="1">
      <c r="A661" s="85"/>
      <c r="B661" s="211"/>
      <c r="C661" s="85"/>
      <c r="D661" s="85"/>
      <c r="E661" s="211"/>
      <c r="F661" s="85"/>
      <c r="G661" s="85"/>
      <c r="H661" s="85"/>
      <c r="I661" s="89"/>
      <c r="J661" s="89"/>
      <c r="K661" s="89"/>
      <c r="L661" s="89"/>
      <c r="M661" s="89"/>
      <c r="N661" s="89"/>
      <c r="O661" s="89"/>
      <c r="P661" s="89"/>
      <c r="Q661" s="89"/>
      <c r="R661" s="89"/>
      <c r="S661" s="89"/>
      <c r="T661" s="89"/>
      <c r="U661" s="89"/>
      <c r="V661" s="89"/>
      <c r="W661" s="89"/>
      <c r="X661" s="89"/>
      <c r="Y661" s="89"/>
      <c r="Z661" s="89"/>
      <c r="AA661" s="89"/>
    </row>
    <row r="662" ht="15.75" customHeight="1">
      <c r="A662" s="85"/>
      <c r="B662" s="211"/>
      <c r="C662" s="85"/>
      <c r="D662" s="85"/>
      <c r="E662" s="211"/>
      <c r="F662" s="85"/>
      <c r="G662" s="85"/>
      <c r="H662" s="85"/>
      <c r="I662" s="89"/>
      <c r="J662" s="89"/>
      <c r="K662" s="89"/>
      <c r="L662" s="89"/>
      <c r="M662" s="89"/>
      <c r="N662" s="89"/>
      <c r="O662" s="89"/>
      <c r="P662" s="89"/>
      <c r="Q662" s="89"/>
      <c r="R662" s="89"/>
      <c r="S662" s="89"/>
      <c r="T662" s="89"/>
      <c r="U662" s="89"/>
      <c r="V662" s="89"/>
      <c r="W662" s="89"/>
      <c r="X662" s="89"/>
      <c r="Y662" s="89"/>
      <c r="Z662" s="89"/>
      <c r="AA662" s="89"/>
    </row>
    <row r="663" ht="15.75" customHeight="1">
      <c r="A663" s="85"/>
      <c r="B663" s="211"/>
      <c r="C663" s="85"/>
      <c r="D663" s="85"/>
      <c r="E663" s="211"/>
      <c r="F663" s="85"/>
      <c r="G663" s="85"/>
      <c r="H663" s="85"/>
      <c r="I663" s="89"/>
      <c r="J663" s="89"/>
      <c r="K663" s="89"/>
      <c r="L663" s="89"/>
      <c r="M663" s="89"/>
      <c r="N663" s="89"/>
      <c r="O663" s="89"/>
      <c r="P663" s="89"/>
      <c r="Q663" s="89"/>
      <c r="R663" s="89"/>
      <c r="S663" s="89"/>
      <c r="T663" s="89"/>
      <c r="U663" s="89"/>
      <c r="V663" s="89"/>
      <c r="W663" s="89"/>
      <c r="X663" s="89"/>
      <c r="Y663" s="89"/>
      <c r="Z663" s="89"/>
      <c r="AA663" s="89"/>
    </row>
    <row r="664" ht="15.75" customHeight="1">
      <c r="A664" s="85"/>
      <c r="B664" s="211"/>
      <c r="C664" s="85"/>
      <c r="D664" s="85"/>
      <c r="E664" s="211"/>
      <c r="F664" s="85"/>
      <c r="G664" s="85"/>
      <c r="H664" s="85"/>
      <c r="I664" s="89"/>
      <c r="J664" s="89"/>
      <c r="K664" s="89"/>
      <c r="L664" s="89"/>
      <c r="M664" s="89"/>
      <c r="N664" s="89"/>
      <c r="O664" s="89"/>
      <c r="P664" s="89"/>
      <c r="Q664" s="89"/>
      <c r="R664" s="89"/>
      <c r="S664" s="89"/>
      <c r="T664" s="89"/>
      <c r="U664" s="89"/>
      <c r="V664" s="89"/>
      <c r="W664" s="89"/>
      <c r="X664" s="89"/>
      <c r="Y664" s="89"/>
      <c r="Z664" s="89"/>
      <c r="AA664" s="89"/>
    </row>
    <row r="665" ht="15.75" customHeight="1">
      <c r="A665" s="85"/>
      <c r="B665" s="211"/>
      <c r="C665" s="85"/>
      <c r="D665" s="85"/>
      <c r="E665" s="211"/>
      <c r="F665" s="85"/>
      <c r="G665" s="85"/>
      <c r="H665" s="85"/>
      <c r="I665" s="89"/>
      <c r="J665" s="89"/>
      <c r="K665" s="89"/>
      <c r="L665" s="89"/>
      <c r="M665" s="89"/>
      <c r="N665" s="89"/>
      <c r="O665" s="89"/>
      <c r="P665" s="89"/>
      <c r="Q665" s="89"/>
      <c r="R665" s="89"/>
      <c r="S665" s="89"/>
      <c r="T665" s="89"/>
      <c r="U665" s="89"/>
      <c r="V665" s="89"/>
      <c r="W665" s="89"/>
      <c r="X665" s="89"/>
      <c r="Y665" s="89"/>
      <c r="Z665" s="89"/>
      <c r="AA665" s="89"/>
    </row>
    <row r="666" ht="15.75" customHeight="1">
      <c r="A666" s="85"/>
      <c r="B666" s="211"/>
      <c r="C666" s="85"/>
      <c r="D666" s="85"/>
      <c r="E666" s="211"/>
      <c r="F666" s="85"/>
      <c r="G666" s="85"/>
      <c r="H666" s="85"/>
      <c r="I666" s="89"/>
      <c r="J666" s="89"/>
      <c r="K666" s="89"/>
      <c r="L666" s="89"/>
      <c r="M666" s="89"/>
      <c r="N666" s="89"/>
      <c r="O666" s="89"/>
      <c r="P666" s="89"/>
      <c r="Q666" s="89"/>
      <c r="R666" s="89"/>
      <c r="S666" s="89"/>
      <c r="T666" s="89"/>
      <c r="U666" s="89"/>
      <c r="V666" s="89"/>
      <c r="W666" s="89"/>
      <c r="X666" s="89"/>
      <c r="Y666" s="89"/>
      <c r="Z666" s="89"/>
      <c r="AA666" s="89"/>
    </row>
    <row r="667" ht="15.75" customHeight="1">
      <c r="A667" s="85"/>
      <c r="B667" s="211"/>
      <c r="C667" s="85"/>
      <c r="D667" s="85"/>
      <c r="E667" s="211"/>
      <c r="F667" s="85"/>
      <c r="G667" s="85"/>
      <c r="H667" s="85"/>
      <c r="I667" s="89"/>
      <c r="J667" s="89"/>
      <c r="K667" s="89"/>
      <c r="L667" s="89"/>
      <c r="M667" s="89"/>
      <c r="N667" s="89"/>
      <c r="O667" s="89"/>
      <c r="P667" s="89"/>
      <c r="Q667" s="89"/>
      <c r="R667" s="89"/>
      <c r="S667" s="89"/>
      <c r="T667" s="89"/>
      <c r="U667" s="89"/>
      <c r="V667" s="89"/>
      <c r="W667" s="89"/>
      <c r="X667" s="89"/>
      <c r="Y667" s="89"/>
      <c r="Z667" s="89"/>
      <c r="AA667" s="89"/>
    </row>
    <row r="668" ht="15.75" customHeight="1">
      <c r="A668" s="85"/>
      <c r="B668" s="211"/>
      <c r="C668" s="85"/>
      <c r="D668" s="85"/>
      <c r="E668" s="211"/>
      <c r="F668" s="85"/>
      <c r="G668" s="85"/>
      <c r="H668" s="85"/>
      <c r="I668" s="89"/>
      <c r="J668" s="89"/>
      <c r="K668" s="89"/>
      <c r="L668" s="89"/>
      <c r="M668" s="89"/>
      <c r="N668" s="89"/>
      <c r="O668" s="89"/>
      <c r="P668" s="89"/>
      <c r="Q668" s="89"/>
      <c r="R668" s="89"/>
      <c r="S668" s="89"/>
      <c r="T668" s="89"/>
      <c r="U668" s="89"/>
      <c r="V668" s="89"/>
      <c r="W668" s="89"/>
      <c r="X668" s="89"/>
      <c r="Y668" s="89"/>
      <c r="Z668" s="89"/>
      <c r="AA668" s="89"/>
    </row>
    <row r="669" ht="15.75" customHeight="1">
      <c r="A669" s="85"/>
      <c r="B669" s="211"/>
      <c r="C669" s="85"/>
      <c r="D669" s="85"/>
      <c r="E669" s="211"/>
      <c r="F669" s="85"/>
      <c r="G669" s="85"/>
      <c r="H669" s="85"/>
      <c r="I669" s="89"/>
      <c r="J669" s="89"/>
      <c r="K669" s="89"/>
      <c r="L669" s="89"/>
      <c r="M669" s="89"/>
      <c r="N669" s="89"/>
      <c r="O669" s="89"/>
      <c r="P669" s="89"/>
      <c r="Q669" s="89"/>
      <c r="R669" s="89"/>
      <c r="S669" s="89"/>
      <c r="T669" s="89"/>
      <c r="U669" s="89"/>
      <c r="V669" s="89"/>
      <c r="W669" s="89"/>
      <c r="X669" s="89"/>
      <c r="Y669" s="89"/>
      <c r="Z669" s="89"/>
      <c r="AA669" s="89"/>
    </row>
    <row r="670" ht="15.75" customHeight="1">
      <c r="A670" s="85"/>
      <c r="B670" s="211"/>
      <c r="C670" s="85"/>
      <c r="D670" s="85"/>
      <c r="E670" s="211"/>
      <c r="F670" s="85"/>
      <c r="G670" s="85"/>
      <c r="H670" s="85"/>
      <c r="I670" s="89"/>
      <c r="J670" s="89"/>
      <c r="K670" s="89"/>
      <c r="L670" s="89"/>
      <c r="M670" s="89"/>
      <c r="N670" s="89"/>
      <c r="O670" s="89"/>
      <c r="P670" s="89"/>
      <c r="Q670" s="89"/>
      <c r="R670" s="89"/>
      <c r="S670" s="89"/>
      <c r="T670" s="89"/>
      <c r="U670" s="89"/>
      <c r="V670" s="89"/>
      <c r="W670" s="89"/>
      <c r="X670" s="89"/>
      <c r="Y670" s="89"/>
      <c r="Z670" s="89"/>
      <c r="AA670" s="89"/>
    </row>
    <row r="671" ht="15.75" customHeight="1">
      <c r="A671" s="85"/>
      <c r="B671" s="211"/>
      <c r="C671" s="85"/>
      <c r="D671" s="85"/>
      <c r="E671" s="211"/>
      <c r="F671" s="85"/>
      <c r="G671" s="85"/>
      <c r="H671" s="85"/>
      <c r="I671" s="89"/>
      <c r="J671" s="89"/>
      <c r="K671" s="89"/>
      <c r="L671" s="89"/>
      <c r="M671" s="89"/>
      <c r="N671" s="89"/>
      <c r="O671" s="89"/>
      <c r="P671" s="89"/>
      <c r="Q671" s="89"/>
      <c r="R671" s="89"/>
      <c r="S671" s="89"/>
      <c r="T671" s="89"/>
      <c r="U671" s="89"/>
      <c r="V671" s="89"/>
      <c r="W671" s="89"/>
      <c r="X671" s="89"/>
      <c r="Y671" s="89"/>
      <c r="Z671" s="89"/>
      <c r="AA671" s="89"/>
    </row>
    <row r="672" ht="15.75" customHeight="1">
      <c r="A672" s="85"/>
      <c r="B672" s="211"/>
      <c r="C672" s="85"/>
      <c r="D672" s="85"/>
      <c r="E672" s="211"/>
      <c r="F672" s="85"/>
      <c r="G672" s="85"/>
      <c r="H672" s="85"/>
      <c r="I672" s="89"/>
      <c r="J672" s="89"/>
      <c r="K672" s="89"/>
      <c r="L672" s="89"/>
      <c r="M672" s="89"/>
      <c r="N672" s="89"/>
      <c r="O672" s="89"/>
      <c r="P672" s="89"/>
      <c r="Q672" s="89"/>
      <c r="R672" s="89"/>
      <c r="S672" s="89"/>
      <c r="T672" s="89"/>
      <c r="U672" s="89"/>
      <c r="V672" s="89"/>
      <c r="W672" s="89"/>
      <c r="X672" s="89"/>
      <c r="Y672" s="89"/>
      <c r="Z672" s="89"/>
      <c r="AA672" s="89"/>
    </row>
    <row r="673" ht="15.75" customHeight="1">
      <c r="A673" s="85"/>
      <c r="B673" s="211"/>
      <c r="C673" s="85"/>
      <c r="D673" s="85"/>
      <c r="E673" s="211"/>
      <c r="F673" s="85"/>
      <c r="G673" s="85"/>
      <c r="H673" s="85"/>
      <c r="I673" s="89"/>
      <c r="J673" s="89"/>
      <c r="K673" s="89"/>
      <c r="L673" s="89"/>
      <c r="M673" s="89"/>
      <c r="N673" s="89"/>
      <c r="O673" s="89"/>
      <c r="P673" s="89"/>
      <c r="Q673" s="89"/>
      <c r="R673" s="89"/>
      <c r="S673" s="89"/>
      <c r="T673" s="89"/>
      <c r="U673" s="89"/>
      <c r="V673" s="89"/>
      <c r="W673" s="89"/>
      <c r="X673" s="89"/>
      <c r="Y673" s="89"/>
      <c r="Z673" s="89"/>
      <c r="AA673" s="89"/>
    </row>
    <row r="674" ht="15.75" customHeight="1">
      <c r="A674" s="85"/>
      <c r="B674" s="211"/>
      <c r="C674" s="85"/>
      <c r="D674" s="85"/>
      <c r="E674" s="211"/>
      <c r="F674" s="85"/>
      <c r="G674" s="85"/>
      <c r="H674" s="85"/>
      <c r="I674" s="89"/>
      <c r="J674" s="89"/>
      <c r="K674" s="89"/>
      <c r="L674" s="89"/>
      <c r="M674" s="89"/>
      <c r="N674" s="89"/>
      <c r="O674" s="89"/>
      <c r="P674" s="89"/>
      <c r="Q674" s="89"/>
      <c r="R674" s="89"/>
      <c r="S674" s="89"/>
      <c r="T674" s="89"/>
      <c r="U674" s="89"/>
      <c r="V674" s="89"/>
      <c r="W674" s="89"/>
      <c r="X674" s="89"/>
      <c r="Y674" s="89"/>
      <c r="Z674" s="89"/>
      <c r="AA674" s="89"/>
    </row>
    <row r="675" ht="15.75" customHeight="1">
      <c r="A675" s="85"/>
      <c r="B675" s="211"/>
      <c r="C675" s="85"/>
      <c r="D675" s="85"/>
      <c r="E675" s="211"/>
      <c r="F675" s="85"/>
      <c r="G675" s="85"/>
      <c r="H675" s="85"/>
      <c r="I675" s="89"/>
      <c r="J675" s="89"/>
      <c r="K675" s="89"/>
      <c r="L675" s="89"/>
      <c r="M675" s="89"/>
      <c r="N675" s="89"/>
      <c r="O675" s="89"/>
      <c r="P675" s="89"/>
      <c r="Q675" s="89"/>
      <c r="R675" s="89"/>
      <c r="S675" s="89"/>
      <c r="T675" s="89"/>
      <c r="U675" s="89"/>
      <c r="V675" s="89"/>
      <c r="W675" s="89"/>
      <c r="X675" s="89"/>
      <c r="Y675" s="89"/>
      <c r="Z675" s="89"/>
      <c r="AA675" s="89"/>
    </row>
    <row r="676" ht="15.75" customHeight="1">
      <c r="A676" s="85"/>
      <c r="B676" s="211"/>
      <c r="C676" s="85"/>
      <c r="D676" s="85"/>
      <c r="E676" s="211"/>
      <c r="F676" s="85"/>
      <c r="G676" s="85"/>
      <c r="H676" s="85"/>
      <c r="I676" s="89"/>
      <c r="J676" s="89"/>
      <c r="K676" s="89"/>
      <c r="L676" s="89"/>
      <c r="M676" s="89"/>
      <c r="N676" s="89"/>
      <c r="O676" s="89"/>
      <c r="P676" s="89"/>
      <c r="Q676" s="89"/>
      <c r="R676" s="89"/>
      <c r="S676" s="89"/>
      <c r="T676" s="89"/>
      <c r="U676" s="89"/>
      <c r="V676" s="89"/>
      <c r="W676" s="89"/>
      <c r="X676" s="89"/>
      <c r="Y676" s="89"/>
      <c r="Z676" s="89"/>
      <c r="AA676" s="89"/>
    </row>
    <row r="677" ht="15.75" customHeight="1">
      <c r="A677" s="85"/>
      <c r="B677" s="211"/>
      <c r="C677" s="85"/>
      <c r="D677" s="85"/>
      <c r="E677" s="211"/>
      <c r="F677" s="85"/>
      <c r="G677" s="85"/>
      <c r="H677" s="85"/>
      <c r="I677" s="89"/>
      <c r="J677" s="89"/>
      <c r="K677" s="89"/>
      <c r="L677" s="89"/>
      <c r="M677" s="89"/>
      <c r="N677" s="89"/>
      <c r="O677" s="89"/>
      <c r="P677" s="89"/>
      <c r="Q677" s="89"/>
      <c r="R677" s="89"/>
      <c r="S677" s="89"/>
      <c r="T677" s="89"/>
      <c r="U677" s="89"/>
      <c r="V677" s="89"/>
      <c r="W677" s="89"/>
      <c r="X677" s="89"/>
      <c r="Y677" s="89"/>
      <c r="Z677" s="89"/>
      <c r="AA677" s="89"/>
    </row>
    <row r="678" ht="15.75" customHeight="1">
      <c r="A678" s="85"/>
      <c r="B678" s="211"/>
      <c r="C678" s="85"/>
      <c r="D678" s="85"/>
      <c r="E678" s="211"/>
      <c r="F678" s="85"/>
      <c r="G678" s="85"/>
      <c r="H678" s="85"/>
      <c r="I678" s="89"/>
      <c r="J678" s="89"/>
      <c r="K678" s="89"/>
      <c r="L678" s="89"/>
      <c r="M678" s="89"/>
      <c r="N678" s="89"/>
      <c r="O678" s="89"/>
      <c r="P678" s="89"/>
      <c r="Q678" s="89"/>
      <c r="R678" s="89"/>
      <c r="S678" s="89"/>
      <c r="T678" s="89"/>
      <c r="U678" s="89"/>
      <c r="V678" s="89"/>
      <c r="W678" s="89"/>
      <c r="X678" s="89"/>
      <c r="Y678" s="89"/>
      <c r="Z678" s="89"/>
      <c r="AA678" s="89"/>
    </row>
    <row r="679" ht="15.75" customHeight="1">
      <c r="A679" s="85"/>
      <c r="B679" s="211"/>
      <c r="C679" s="85"/>
      <c r="D679" s="85"/>
      <c r="E679" s="211"/>
      <c r="F679" s="85"/>
      <c r="G679" s="85"/>
      <c r="H679" s="85"/>
      <c r="I679" s="89"/>
      <c r="J679" s="89"/>
      <c r="K679" s="89"/>
      <c r="L679" s="89"/>
      <c r="M679" s="89"/>
      <c r="N679" s="89"/>
      <c r="O679" s="89"/>
      <c r="P679" s="89"/>
      <c r="Q679" s="89"/>
      <c r="R679" s="89"/>
      <c r="S679" s="89"/>
      <c r="T679" s="89"/>
      <c r="U679" s="89"/>
      <c r="V679" s="89"/>
      <c r="W679" s="89"/>
      <c r="X679" s="89"/>
      <c r="Y679" s="89"/>
      <c r="Z679" s="89"/>
      <c r="AA679" s="89"/>
    </row>
    <row r="680" ht="15.75" customHeight="1">
      <c r="A680" s="85"/>
      <c r="B680" s="211"/>
      <c r="C680" s="85"/>
      <c r="D680" s="85"/>
      <c r="E680" s="211"/>
      <c r="F680" s="85"/>
      <c r="G680" s="85"/>
      <c r="H680" s="85"/>
      <c r="I680" s="89"/>
      <c r="J680" s="89"/>
      <c r="K680" s="89"/>
      <c r="L680" s="89"/>
      <c r="M680" s="89"/>
      <c r="N680" s="89"/>
      <c r="O680" s="89"/>
      <c r="P680" s="89"/>
      <c r="Q680" s="89"/>
      <c r="R680" s="89"/>
      <c r="S680" s="89"/>
      <c r="T680" s="89"/>
      <c r="U680" s="89"/>
      <c r="V680" s="89"/>
      <c r="W680" s="89"/>
      <c r="X680" s="89"/>
      <c r="Y680" s="89"/>
      <c r="Z680" s="89"/>
      <c r="AA680" s="89"/>
    </row>
    <row r="681" ht="15.75" customHeight="1">
      <c r="A681" s="85"/>
      <c r="B681" s="211"/>
      <c r="C681" s="85"/>
      <c r="D681" s="85"/>
      <c r="E681" s="211"/>
      <c r="F681" s="85"/>
      <c r="G681" s="85"/>
      <c r="H681" s="85"/>
      <c r="I681" s="89"/>
      <c r="J681" s="89"/>
      <c r="K681" s="89"/>
      <c r="L681" s="89"/>
      <c r="M681" s="89"/>
      <c r="N681" s="89"/>
      <c r="O681" s="89"/>
      <c r="P681" s="89"/>
      <c r="Q681" s="89"/>
      <c r="R681" s="89"/>
      <c r="S681" s="89"/>
      <c r="T681" s="89"/>
      <c r="U681" s="89"/>
      <c r="V681" s="89"/>
      <c r="W681" s="89"/>
      <c r="X681" s="89"/>
      <c r="Y681" s="89"/>
      <c r="Z681" s="89"/>
      <c r="AA681" s="89"/>
    </row>
    <row r="682" ht="15.75" customHeight="1">
      <c r="A682" s="85"/>
      <c r="B682" s="211"/>
      <c r="C682" s="85"/>
      <c r="D682" s="85"/>
      <c r="E682" s="211"/>
      <c r="F682" s="85"/>
      <c r="G682" s="85"/>
      <c r="H682" s="85"/>
      <c r="I682" s="89"/>
      <c r="J682" s="89"/>
      <c r="K682" s="89"/>
      <c r="L682" s="89"/>
      <c r="M682" s="89"/>
      <c r="N682" s="89"/>
      <c r="O682" s="89"/>
      <c r="P682" s="89"/>
      <c r="Q682" s="89"/>
      <c r="R682" s="89"/>
      <c r="S682" s="89"/>
      <c r="T682" s="89"/>
      <c r="U682" s="89"/>
      <c r="V682" s="89"/>
      <c r="W682" s="89"/>
      <c r="X682" s="89"/>
      <c r="Y682" s="89"/>
      <c r="Z682" s="89"/>
      <c r="AA682" s="89"/>
    </row>
    <row r="683" ht="15.75" customHeight="1">
      <c r="A683" s="85"/>
      <c r="B683" s="211"/>
      <c r="C683" s="85"/>
      <c r="D683" s="85"/>
      <c r="E683" s="211"/>
      <c r="F683" s="85"/>
      <c r="G683" s="85"/>
      <c r="H683" s="85"/>
      <c r="I683" s="89"/>
      <c r="J683" s="89"/>
      <c r="K683" s="89"/>
      <c r="L683" s="89"/>
      <c r="M683" s="89"/>
      <c r="N683" s="89"/>
      <c r="O683" s="89"/>
      <c r="P683" s="89"/>
      <c r="Q683" s="89"/>
      <c r="R683" s="89"/>
      <c r="S683" s="89"/>
      <c r="T683" s="89"/>
      <c r="U683" s="89"/>
      <c r="V683" s="89"/>
      <c r="W683" s="89"/>
      <c r="X683" s="89"/>
      <c r="Y683" s="89"/>
      <c r="Z683" s="89"/>
      <c r="AA683" s="89"/>
    </row>
    <row r="684" ht="15.75" customHeight="1">
      <c r="A684" s="85"/>
      <c r="B684" s="211"/>
      <c r="C684" s="85"/>
      <c r="D684" s="85"/>
      <c r="E684" s="211"/>
      <c r="F684" s="85"/>
      <c r="G684" s="85"/>
      <c r="H684" s="85"/>
      <c r="I684" s="89"/>
      <c r="J684" s="89"/>
      <c r="K684" s="89"/>
      <c r="L684" s="89"/>
      <c r="M684" s="89"/>
      <c r="N684" s="89"/>
      <c r="O684" s="89"/>
      <c r="P684" s="89"/>
      <c r="Q684" s="89"/>
      <c r="R684" s="89"/>
      <c r="S684" s="89"/>
      <c r="T684" s="89"/>
      <c r="U684" s="89"/>
      <c r="V684" s="89"/>
      <c r="W684" s="89"/>
      <c r="X684" s="89"/>
      <c r="Y684" s="89"/>
      <c r="Z684" s="89"/>
      <c r="AA684" s="89"/>
    </row>
    <row r="685" ht="15.75" customHeight="1">
      <c r="A685" s="85"/>
      <c r="B685" s="211"/>
      <c r="C685" s="85"/>
      <c r="D685" s="85"/>
      <c r="E685" s="211"/>
      <c r="F685" s="85"/>
      <c r="G685" s="85"/>
      <c r="H685" s="85"/>
      <c r="I685" s="89"/>
      <c r="J685" s="89"/>
      <c r="K685" s="89"/>
      <c r="L685" s="89"/>
      <c r="M685" s="89"/>
      <c r="N685" s="89"/>
      <c r="O685" s="89"/>
      <c r="P685" s="89"/>
      <c r="Q685" s="89"/>
      <c r="R685" s="89"/>
      <c r="S685" s="89"/>
      <c r="T685" s="89"/>
      <c r="U685" s="89"/>
      <c r="V685" s="89"/>
      <c r="W685" s="89"/>
      <c r="X685" s="89"/>
      <c r="Y685" s="89"/>
      <c r="Z685" s="89"/>
      <c r="AA685" s="89"/>
    </row>
    <row r="686" ht="15.75" customHeight="1">
      <c r="A686" s="85"/>
      <c r="B686" s="211"/>
      <c r="C686" s="85"/>
      <c r="D686" s="85"/>
      <c r="E686" s="211"/>
      <c r="F686" s="85"/>
      <c r="G686" s="85"/>
      <c r="H686" s="85"/>
      <c r="I686" s="89"/>
      <c r="J686" s="89"/>
      <c r="K686" s="89"/>
      <c r="L686" s="89"/>
      <c r="M686" s="89"/>
      <c r="N686" s="89"/>
      <c r="O686" s="89"/>
      <c r="P686" s="89"/>
      <c r="Q686" s="89"/>
      <c r="R686" s="89"/>
      <c r="S686" s="89"/>
      <c r="T686" s="89"/>
      <c r="U686" s="89"/>
      <c r="V686" s="89"/>
      <c r="W686" s="89"/>
      <c r="X686" s="89"/>
      <c r="Y686" s="89"/>
      <c r="Z686" s="89"/>
      <c r="AA686" s="89"/>
    </row>
    <row r="687" ht="15.75" customHeight="1">
      <c r="A687" s="85"/>
      <c r="B687" s="211"/>
      <c r="C687" s="85"/>
      <c r="D687" s="85"/>
      <c r="E687" s="211"/>
      <c r="F687" s="85"/>
      <c r="G687" s="85"/>
      <c r="H687" s="85"/>
      <c r="I687" s="89"/>
      <c r="J687" s="89"/>
      <c r="K687" s="89"/>
      <c r="L687" s="89"/>
      <c r="M687" s="89"/>
      <c r="N687" s="89"/>
      <c r="O687" s="89"/>
      <c r="P687" s="89"/>
      <c r="Q687" s="89"/>
      <c r="R687" s="89"/>
      <c r="S687" s="89"/>
      <c r="T687" s="89"/>
      <c r="U687" s="89"/>
      <c r="V687" s="89"/>
      <c r="W687" s="89"/>
      <c r="X687" s="89"/>
      <c r="Y687" s="89"/>
      <c r="Z687" s="89"/>
      <c r="AA687" s="89"/>
    </row>
    <row r="688" ht="15.75" customHeight="1">
      <c r="A688" s="85"/>
      <c r="B688" s="211"/>
      <c r="C688" s="85"/>
      <c r="D688" s="85"/>
      <c r="E688" s="211"/>
      <c r="F688" s="85"/>
      <c r="G688" s="85"/>
      <c r="H688" s="85"/>
      <c r="I688" s="89"/>
      <c r="J688" s="89"/>
      <c r="K688" s="89"/>
      <c r="L688" s="89"/>
      <c r="M688" s="89"/>
      <c r="N688" s="89"/>
      <c r="O688" s="89"/>
      <c r="P688" s="89"/>
      <c r="Q688" s="89"/>
      <c r="R688" s="89"/>
      <c r="S688" s="89"/>
      <c r="T688" s="89"/>
      <c r="U688" s="89"/>
      <c r="V688" s="89"/>
      <c r="W688" s="89"/>
      <c r="X688" s="89"/>
      <c r="Y688" s="89"/>
      <c r="Z688" s="89"/>
      <c r="AA688" s="89"/>
    </row>
    <row r="689" ht="15.75" customHeight="1">
      <c r="A689" s="85"/>
      <c r="B689" s="211"/>
      <c r="C689" s="85"/>
      <c r="D689" s="85"/>
      <c r="E689" s="211"/>
      <c r="F689" s="85"/>
      <c r="G689" s="85"/>
      <c r="H689" s="85"/>
      <c r="I689" s="89"/>
      <c r="J689" s="89"/>
      <c r="K689" s="89"/>
      <c r="L689" s="89"/>
      <c r="M689" s="89"/>
      <c r="N689" s="89"/>
      <c r="O689" s="89"/>
      <c r="P689" s="89"/>
      <c r="Q689" s="89"/>
      <c r="R689" s="89"/>
      <c r="S689" s="89"/>
      <c r="T689" s="89"/>
      <c r="U689" s="89"/>
      <c r="V689" s="89"/>
      <c r="W689" s="89"/>
      <c r="X689" s="89"/>
      <c r="Y689" s="89"/>
      <c r="Z689" s="89"/>
      <c r="AA689" s="89"/>
    </row>
    <row r="690" ht="15.75" customHeight="1">
      <c r="A690" s="85"/>
      <c r="B690" s="211"/>
      <c r="C690" s="85"/>
      <c r="D690" s="85"/>
      <c r="E690" s="211"/>
      <c r="F690" s="85"/>
      <c r="G690" s="85"/>
      <c r="H690" s="85"/>
      <c r="I690" s="89"/>
      <c r="J690" s="89"/>
      <c r="K690" s="89"/>
      <c r="L690" s="89"/>
      <c r="M690" s="89"/>
      <c r="N690" s="89"/>
      <c r="O690" s="89"/>
      <c r="P690" s="89"/>
      <c r="Q690" s="89"/>
      <c r="R690" s="89"/>
      <c r="S690" s="89"/>
      <c r="T690" s="89"/>
      <c r="U690" s="89"/>
      <c r="V690" s="89"/>
      <c r="W690" s="89"/>
      <c r="X690" s="89"/>
      <c r="Y690" s="89"/>
      <c r="Z690" s="89"/>
      <c r="AA690" s="89"/>
    </row>
    <row r="691" ht="15.75" customHeight="1">
      <c r="A691" s="85"/>
      <c r="B691" s="211"/>
      <c r="C691" s="85"/>
      <c r="D691" s="85"/>
      <c r="E691" s="211"/>
      <c r="F691" s="85"/>
      <c r="G691" s="85"/>
      <c r="H691" s="85"/>
      <c r="I691" s="89"/>
      <c r="J691" s="89"/>
      <c r="K691" s="89"/>
      <c r="L691" s="89"/>
      <c r="M691" s="89"/>
      <c r="N691" s="89"/>
      <c r="O691" s="89"/>
      <c r="P691" s="89"/>
      <c r="Q691" s="89"/>
      <c r="R691" s="89"/>
      <c r="S691" s="89"/>
      <c r="T691" s="89"/>
      <c r="U691" s="89"/>
      <c r="V691" s="89"/>
      <c r="W691" s="89"/>
      <c r="X691" s="89"/>
      <c r="Y691" s="89"/>
      <c r="Z691" s="89"/>
      <c r="AA691" s="89"/>
    </row>
    <row r="692" ht="15.75" customHeight="1">
      <c r="A692" s="85"/>
      <c r="B692" s="211"/>
      <c r="C692" s="85"/>
      <c r="D692" s="85"/>
      <c r="E692" s="211"/>
      <c r="F692" s="85"/>
      <c r="G692" s="85"/>
      <c r="H692" s="85"/>
      <c r="I692" s="89"/>
      <c r="J692" s="89"/>
      <c r="K692" s="89"/>
      <c r="L692" s="89"/>
      <c r="M692" s="89"/>
      <c r="N692" s="89"/>
      <c r="O692" s="89"/>
      <c r="P692" s="89"/>
      <c r="Q692" s="89"/>
      <c r="R692" s="89"/>
      <c r="S692" s="89"/>
      <c r="T692" s="89"/>
      <c r="U692" s="89"/>
      <c r="V692" s="89"/>
      <c r="W692" s="89"/>
      <c r="X692" s="89"/>
      <c r="Y692" s="89"/>
      <c r="Z692" s="89"/>
      <c r="AA692" s="89"/>
    </row>
    <row r="693" ht="15.75" customHeight="1">
      <c r="A693" s="85"/>
      <c r="B693" s="211"/>
      <c r="C693" s="85"/>
      <c r="D693" s="85"/>
      <c r="E693" s="211"/>
      <c r="F693" s="85"/>
      <c r="G693" s="85"/>
      <c r="H693" s="85"/>
      <c r="I693" s="89"/>
      <c r="J693" s="89"/>
      <c r="K693" s="89"/>
      <c r="L693" s="89"/>
      <c r="M693" s="89"/>
      <c r="N693" s="89"/>
      <c r="O693" s="89"/>
      <c r="P693" s="89"/>
      <c r="Q693" s="89"/>
      <c r="R693" s="89"/>
      <c r="S693" s="89"/>
      <c r="T693" s="89"/>
      <c r="U693" s="89"/>
      <c r="V693" s="89"/>
      <c r="W693" s="89"/>
      <c r="X693" s="89"/>
      <c r="Y693" s="89"/>
      <c r="Z693" s="89"/>
      <c r="AA693" s="89"/>
    </row>
    <row r="694" ht="15.75" customHeight="1">
      <c r="A694" s="85"/>
      <c r="B694" s="211"/>
      <c r="C694" s="85"/>
      <c r="D694" s="85"/>
      <c r="E694" s="211"/>
      <c r="F694" s="85"/>
      <c r="G694" s="85"/>
      <c r="H694" s="85"/>
      <c r="I694" s="89"/>
      <c r="J694" s="89"/>
      <c r="K694" s="89"/>
      <c r="L694" s="89"/>
      <c r="M694" s="89"/>
      <c r="N694" s="89"/>
      <c r="O694" s="89"/>
      <c r="P694" s="89"/>
      <c r="Q694" s="89"/>
      <c r="R694" s="89"/>
      <c r="S694" s="89"/>
      <c r="T694" s="89"/>
      <c r="U694" s="89"/>
      <c r="V694" s="89"/>
      <c r="W694" s="89"/>
      <c r="X694" s="89"/>
      <c r="Y694" s="89"/>
      <c r="Z694" s="89"/>
      <c r="AA694" s="89"/>
    </row>
    <row r="695" ht="15.75" customHeight="1">
      <c r="A695" s="85"/>
      <c r="B695" s="211"/>
      <c r="C695" s="85"/>
      <c r="D695" s="85"/>
      <c r="E695" s="211"/>
      <c r="F695" s="85"/>
      <c r="G695" s="85"/>
      <c r="H695" s="85"/>
      <c r="I695" s="89"/>
      <c r="J695" s="89"/>
      <c r="K695" s="89"/>
      <c r="L695" s="89"/>
      <c r="M695" s="89"/>
      <c r="N695" s="89"/>
      <c r="O695" s="89"/>
      <c r="P695" s="89"/>
      <c r="Q695" s="89"/>
      <c r="R695" s="89"/>
      <c r="S695" s="89"/>
      <c r="T695" s="89"/>
      <c r="U695" s="89"/>
      <c r="V695" s="89"/>
      <c r="W695" s="89"/>
      <c r="X695" s="89"/>
      <c r="Y695" s="89"/>
      <c r="Z695" s="89"/>
      <c r="AA695" s="89"/>
    </row>
    <row r="696" ht="15.75" customHeight="1">
      <c r="A696" s="85"/>
      <c r="B696" s="211"/>
      <c r="C696" s="85"/>
      <c r="D696" s="85"/>
      <c r="E696" s="211"/>
      <c r="F696" s="85"/>
      <c r="G696" s="85"/>
      <c r="H696" s="85"/>
      <c r="I696" s="89"/>
      <c r="J696" s="89"/>
      <c r="K696" s="89"/>
      <c r="L696" s="89"/>
      <c r="M696" s="89"/>
      <c r="N696" s="89"/>
      <c r="O696" s="89"/>
      <c r="P696" s="89"/>
      <c r="Q696" s="89"/>
      <c r="R696" s="89"/>
      <c r="S696" s="89"/>
      <c r="T696" s="89"/>
      <c r="U696" s="89"/>
      <c r="V696" s="89"/>
      <c r="W696" s="89"/>
      <c r="X696" s="89"/>
      <c r="Y696" s="89"/>
      <c r="Z696" s="89"/>
      <c r="AA696" s="89"/>
    </row>
    <row r="697" ht="15.75" customHeight="1">
      <c r="A697" s="85"/>
      <c r="B697" s="211"/>
      <c r="C697" s="85"/>
      <c r="D697" s="85"/>
      <c r="E697" s="211"/>
      <c r="F697" s="85"/>
      <c r="G697" s="85"/>
      <c r="H697" s="85"/>
      <c r="I697" s="89"/>
      <c r="J697" s="89"/>
      <c r="K697" s="89"/>
      <c r="L697" s="89"/>
      <c r="M697" s="89"/>
      <c r="N697" s="89"/>
      <c r="O697" s="89"/>
      <c r="P697" s="89"/>
      <c r="Q697" s="89"/>
      <c r="R697" s="89"/>
      <c r="S697" s="89"/>
      <c r="T697" s="89"/>
      <c r="U697" s="89"/>
      <c r="V697" s="89"/>
      <c r="W697" s="89"/>
      <c r="X697" s="89"/>
      <c r="Y697" s="89"/>
      <c r="Z697" s="89"/>
      <c r="AA697" s="89"/>
    </row>
    <row r="698" ht="15.75" customHeight="1">
      <c r="A698" s="85"/>
      <c r="B698" s="211"/>
      <c r="C698" s="85"/>
      <c r="D698" s="85"/>
      <c r="E698" s="211"/>
      <c r="F698" s="85"/>
      <c r="G698" s="85"/>
      <c r="H698" s="85"/>
      <c r="I698" s="89"/>
      <c r="J698" s="89"/>
      <c r="K698" s="89"/>
      <c r="L698" s="89"/>
      <c r="M698" s="89"/>
      <c r="N698" s="89"/>
      <c r="O698" s="89"/>
      <c r="P698" s="89"/>
      <c r="Q698" s="89"/>
      <c r="R698" s="89"/>
      <c r="S698" s="89"/>
      <c r="T698" s="89"/>
      <c r="U698" s="89"/>
      <c r="V698" s="89"/>
      <c r="W698" s="89"/>
      <c r="X698" s="89"/>
      <c r="Y698" s="89"/>
      <c r="Z698" s="89"/>
      <c r="AA698" s="89"/>
    </row>
    <row r="699" ht="15.75" customHeight="1">
      <c r="A699" s="85"/>
      <c r="B699" s="211"/>
      <c r="C699" s="85"/>
      <c r="D699" s="85"/>
      <c r="E699" s="211"/>
      <c r="F699" s="85"/>
      <c r="G699" s="85"/>
      <c r="H699" s="85"/>
      <c r="I699" s="89"/>
      <c r="J699" s="89"/>
      <c r="K699" s="89"/>
      <c r="L699" s="89"/>
      <c r="M699" s="89"/>
      <c r="N699" s="89"/>
      <c r="O699" s="89"/>
      <c r="P699" s="89"/>
      <c r="Q699" s="89"/>
      <c r="R699" s="89"/>
      <c r="S699" s="89"/>
      <c r="T699" s="89"/>
      <c r="U699" s="89"/>
      <c r="V699" s="89"/>
      <c r="W699" s="89"/>
      <c r="X699" s="89"/>
      <c r="Y699" s="89"/>
      <c r="Z699" s="89"/>
      <c r="AA699" s="89"/>
    </row>
    <row r="700" ht="15.75" customHeight="1">
      <c r="A700" s="85"/>
      <c r="B700" s="211"/>
      <c r="C700" s="85"/>
      <c r="D700" s="85"/>
      <c r="E700" s="211"/>
      <c r="F700" s="85"/>
      <c r="G700" s="85"/>
      <c r="H700" s="85"/>
      <c r="I700" s="89"/>
      <c r="J700" s="89"/>
      <c r="K700" s="89"/>
      <c r="L700" s="89"/>
      <c r="M700" s="89"/>
      <c r="N700" s="89"/>
      <c r="O700" s="89"/>
      <c r="P700" s="89"/>
      <c r="Q700" s="89"/>
      <c r="R700" s="89"/>
      <c r="S700" s="89"/>
      <c r="T700" s="89"/>
      <c r="U700" s="89"/>
      <c r="V700" s="89"/>
      <c r="W700" s="89"/>
      <c r="X700" s="89"/>
      <c r="Y700" s="89"/>
      <c r="Z700" s="89"/>
      <c r="AA700" s="89"/>
    </row>
    <row r="701" ht="15.75" customHeight="1">
      <c r="A701" s="85"/>
      <c r="B701" s="211"/>
      <c r="C701" s="85"/>
      <c r="D701" s="85"/>
      <c r="E701" s="211"/>
      <c r="F701" s="85"/>
      <c r="G701" s="85"/>
      <c r="H701" s="85"/>
      <c r="I701" s="89"/>
      <c r="J701" s="89"/>
      <c r="K701" s="89"/>
      <c r="L701" s="89"/>
      <c r="M701" s="89"/>
      <c r="N701" s="89"/>
      <c r="O701" s="89"/>
      <c r="P701" s="89"/>
      <c r="Q701" s="89"/>
      <c r="R701" s="89"/>
      <c r="S701" s="89"/>
      <c r="T701" s="89"/>
      <c r="U701" s="89"/>
      <c r="V701" s="89"/>
      <c r="W701" s="89"/>
      <c r="X701" s="89"/>
      <c r="Y701" s="89"/>
      <c r="Z701" s="89"/>
      <c r="AA701" s="89"/>
    </row>
    <row r="702" ht="15.75" customHeight="1">
      <c r="A702" s="85"/>
      <c r="B702" s="211"/>
      <c r="C702" s="85"/>
      <c r="D702" s="85"/>
      <c r="E702" s="211"/>
      <c r="F702" s="85"/>
      <c r="G702" s="85"/>
      <c r="H702" s="85"/>
      <c r="I702" s="89"/>
      <c r="J702" s="89"/>
      <c r="K702" s="89"/>
      <c r="L702" s="89"/>
      <c r="M702" s="89"/>
      <c r="N702" s="89"/>
      <c r="O702" s="89"/>
      <c r="P702" s="89"/>
      <c r="Q702" s="89"/>
      <c r="R702" s="89"/>
      <c r="S702" s="89"/>
      <c r="T702" s="89"/>
      <c r="U702" s="89"/>
      <c r="V702" s="89"/>
      <c r="W702" s="89"/>
      <c r="X702" s="89"/>
      <c r="Y702" s="89"/>
      <c r="Z702" s="89"/>
      <c r="AA702" s="89"/>
    </row>
    <row r="703" ht="15.75" customHeight="1">
      <c r="A703" s="85"/>
      <c r="B703" s="211"/>
      <c r="C703" s="85"/>
      <c r="D703" s="85"/>
      <c r="E703" s="211"/>
      <c r="F703" s="85"/>
      <c r="G703" s="85"/>
      <c r="H703" s="85"/>
      <c r="I703" s="89"/>
      <c r="J703" s="89"/>
      <c r="K703" s="89"/>
      <c r="L703" s="89"/>
      <c r="M703" s="89"/>
      <c r="N703" s="89"/>
      <c r="O703" s="89"/>
      <c r="P703" s="89"/>
      <c r="Q703" s="89"/>
      <c r="R703" s="89"/>
      <c r="S703" s="89"/>
      <c r="T703" s="89"/>
      <c r="U703" s="89"/>
      <c r="V703" s="89"/>
      <c r="W703" s="89"/>
      <c r="X703" s="89"/>
      <c r="Y703" s="89"/>
      <c r="Z703" s="89"/>
      <c r="AA703" s="89"/>
    </row>
    <row r="704" ht="15.75" customHeight="1">
      <c r="A704" s="85"/>
      <c r="B704" s="211"/>
      <c r="C704" s="85"/>
      <c r="D704" s="85"/>
      <c r="E704" s="211"/>
      <c r="F704" s="85"/>
      <c r="G704" s="85"/>
      <c r="H704" s="85"/>
      <c r="I704" s="89"/>
      <c r="J704" s="89"/>
      <c r="K704" s="89"/>
      <c r="L704" s="89"/>
      <c r="M704" s="89"/>
      <c r="N704" s="89"/>
      <c r="O704" s="89"/>
      <c r="P704" s="89"/>
      <c r="Q704" s="89"/>
      <c r="R704" s="89"/>
      <c r="S704" s="89"/>
      <c r="T704" s="89"/>
      <c r="U704" s="89"/>
      <c r="V704" s="89"/>
      <c r="W704" s="89"/>
      <c r="X704" s="89"/>
      <c r="Y704" s="89"/>
      <c r="Z704" s="89"/>
      <c r="AA704" s="89"/>
    </row>
    <row r="705" ht="15.75" customHeight="1">
      <c r="A705" s="85"/>
      <c r="B705" s="211"/>
      <c r="C705" s="85"/>
      <c r="D705" s="85"/>
      <c r="E705" s="211"/>
      <c r="F705" s="85"/>
      <c r="G705" s="85"/>
      <c r="H705" s="85"/>
      <c r="I705" s="89"/>
      <c r="J705" s="89"/>
      <c r="K705" s="89"/>
      <c r="L705" s="89"/>
      <c r="M705" s="89"/>
      <c r="N705" s="89"/>
      <c r="O705" s="89"/>
      <c r="P705" s="89"/>
      <c r="Q705" s="89"/>
      <c r="R705" s="89"/>
      <c r="S705" s="89"/>
      <c r="T705" s="89"/>
      <c r="U705" s="89"/>
      <c r="V705" s="89"/>
      <c r="W705" s="89"/>
      <c r="X705" s="89"/>
      <c r="Y705" s="89"/>
      <c r="Z705" s="89"/>
      <c r="AA705" s="89"/>
    </row>
    <row r="706" ht="15.75" customHeight="1">
      <c r="A706" s="85"/>
      <c r="B706" s="211"/>
      <c r="C706" s="85"/>
      <c r="D706" s="85"/>
      <c r="E706" s="211"/>
      <c r="F706" s="85"/>
      <c r="G706" s="85"/>
      <c r="H706" s="85"/>
      <c r="I706" s="89"/>
      <c r="J706" s="89"/>
      <c r="K706" s="89"/>
      <c r="L706" s="89"/>
      <c r="M706" s="89"/>
      <c r="N706" s="89"/>
      <c r="O706" s="89"/>
      <c r="P706" s="89"/>
      <c r="Q706" s="89"/>
      <c r="R706" s="89"/>
      <c r="S706" s="89"/>
      <c r="T706" s="89"/>
      <c r="U706" s="89"/>
      <c r="V706" s="89"/>
      <c r="W706" s="89"/>
      <c r="X706" s="89"/>
      <c r="Y706" s="89"/>
      <c r="Z706" s="89"/>
      <c r="AA706" s="89"/>
    </row>
    <row r="707" ht="15.75" customHeight="1">
      <c r="A707" s="85"/>
      <c r="B707" s="211"/>
      <c r="C707" s="85"/>
      <c r="D707" s="85"/>
      <c r="E707" s="211"/>
      <c r="F707" s="85"/>
      <c r="G707" s="85"/>
      <c r="H707" s="85"/>
      <c r="I707" s="89"/>
      <c r="J707" s="89"/>
      <c r="K707" s="89"/>
      <c r="L707" s="89"/>
      <c r="M707" s="89"/>
      <c r="N707" s="89"/>
      <c r="O707" s="89"/>
      <c r="P707" s="89"/>
      <c r="Q707" s="89"/>
      <c r="R707" s="89"/>
      <c r="S707" s="89"/>
      <c r="T707" s="89"/>
      <c r="U707" s="89"/>
      <c r="V707" s="89"/>
      <c r="W707" s="89"/>
      <c r="X707" s="89"/>
      <c r="Y707" s="89"/>
      <c r="Z707" s="89"/>
      <c r="AA707" s="89"/>
    </row>
    <row r="708" ht="15.75" customHeight="1">
      <c r="A708" s="85"/>
      <c r="B708" s="211"/>
      <c r="C708" s="85"/>
      <c r="D708" s="85"/>
      <c r="E708" s="211"/>
      <c r="F708" s="85"/>
      <c r="G708" s="85"/>
      <c r="H708" s="85"/>
      <c r="I708" s="89"/>
      <c r="J708" s="89"/>
      <c r="K708" s="89"/>
      <c r="L708" s="89"/>
      <c r="M708" s="89"/>
      <c r="N708" s="89"/>
      <c r="O708" s="89"/>
      <c r="P708" s="89"/>
      <c r="Q708" s="89"/>
      <c r="R708" s="89"/>
      <c r="S708" s="89"/>
      <c r="T708" s="89"/>
      <c r="U708" s="89"/>
      <c r="V708" s="89"/>
      <c r="W708" s="89"/>
      <c r="X708" s="89"/>
      <c r="Y708" s="89"/>
      <c r="Z708" s="89"/>
      <c r="AA708" s="89"/>
    </row>
    <row r="709" ht="15.75" customHeight="1">
      <c r="A709" s="85"/>
      <c r="B709" s="211"/>
      <c r="C709" s="85"/>
      <c r="D709" s="85"/>
      <c r="E709" s="211"/>
      <c r="F709" s="85"/>
      <c r="G709" s="85"/>
      <c r="H709" s="85"/>
      <c r="I709" s="89"/>
      <c r="J709" s="89"/>
      <c r="K709" s="89"/>
      <c r="L709" s="89"/>
      <c r="M709" s="89"/>
      <c r="N709" s="89"/>
      <c r="O709" s="89"/>
      <c r="P709" s="89"/>
      <c r="Q709" s="89"/>
      <c r="R709" s="89"/>
      <c r="S709" s="89"/>
      <c r="T709" s="89"/>
      <c r="U709" s="89"/>
      <c r="V709" s="89"/>
      <c r="W709" s="89"/>
      <c r="X709" s="89"/>
      <c r="Y709" s="89"/>
      <c r="Z709" s="89"/>
      <c r="AA709" s="89"/>
    </row>
    <row r="710" ht="15.75" customHeight="1">
      <c r="A710" s="85"/>
      <c r="B710" s="211"/>
      <c r="C710" s="85"/>
      <c r="D710" s="85"/>
      <c r="E710" s="211"/>
      <c r="F710" s="85"/>
      <c r="G710" s="85"/>
      <c r="H710" s="85"/>
      <c r="I710" s="89"/>
      <c r="J710" s="89"/>
      <c r="K710" s="89"/>
      <c r="L710" s="89"/>
      <c r="M710" s="89"/>
      <c r="N710" s="89"/>
      <c r="O710" s="89"/>
      <c r="P710" s="89"/>
      <c r="Q710" s="89"/>
      <c r="R710" s="89"/>
      <c r="S710" s="89"/>
      <c r="T710" s="89"/>
      <c r="U710" s="89"/>
      <c r="V710" s="89"/>
      <c r="W710" s="89"/>
      <c r="X710" s="89"/>
      <c r="Y710" s="89"/>
      <c r="Z710" s="89"/>
      <c r="AA710" s="89"/>
    </row>
    <row r="711" ht="15.75" customHeight="1">
      <c r="A711" s="85"/>
      <c r="B711" s="211"/>
      <c r="C711" s="85"/>
      <c r="D711" s="85"/>
      <c r="E711" s="211"/>
      <c r="F711" s="85"/>
      <c r="G711" s="85"/>
      <c r="H711" s="85"/>
      <c r="I711" s="89"/>
      <c r="J711" s="89"/>
      <c r="K711" s="89"/>
      <c r="L711" s="89"/>
      <c r="M711" s="89"/>
      <c r="N711" s="89"/>
      <c r="O711" s="89"/>
      <c r="P711" s="89"/>
      <c r="Q711" s="89"/>
      <c r="R711" s="89"/>
      <c r="S711" s="89"/>
      <c r="T711" s="89"/>
      <c r="U711" s="89"/>
      <c r="V711" s="89"/>
      <c r="W711" s="89"/>
      <c r="X711" s="89"/>
      <c r="Y711" s="89"/>
      <c r="Z711" s="89"/>
      <c r="AA711" s="89"/>
    </row>
    <row r="712" ht="15.75" customHeight="1">
      <c r="A712" s="85"/>
      <c r="B712" s="211"/>
      <c r="C712" s="85"/>
      <c r="D712" s="85"/>
      <c r="E712" s="211"/>
      <c r="F712" s="85"/>
      <c r="G712" s="85"/>
      <c r="H712" s="85"/>
      <c r="I712" s="89"/>
      <c r="J712" s="89"/>
      <c r="K712" s="89"/>
      <c r="L712" s="89"/>
      <c r="M712" s="89"/>
      <c r="N712" s="89"/>
      <c r="O712" s="89"/>
      <c r="P712" s="89"/>
      <c r="Q712" s="89"/>
      <c r="R712" s="89"/>
      <c r="S712" s="89"/>
      <c r="T712" s="89"/>
      <c r="U712" s="89"/>
      <c r="V712" s="89"/>
      <c r="W712" s="89"/>
      <c r="X712" s="89"/>
      <c r="Y712" s="89"/>
      <c r="Z712" s="89"/>
      <c r="AA712" s="89"/>
    </row>
    <row r="713" ht="15.75" customHeight="1">
      <c r="A713" s="85"/>
      <c r="B713" s="211"/>
      <c r="C713" s="85"/>
      <c r="D713" s="85"/>
      <c r="E713" s="211"/>
      <c r="F713" s="85"/>
      <c r="G713" s="85"/>
      <c r="H713" s="85"/>
      <c r="I713" s="89"/>
      <c r="J713" s="89"/>
      <c r="K713" s="89"/>
      <c r="L713" s="89"/>
      <c r="M713" s="89"/>
      <c r="N713" s="89"/>
      <c r="O713" s="89"/>
      <c r="P713" s="89"/>
      <c r="Q713" s="89"/>
      <c r="R713" s="89"/>
      <c r="S713" s="89"/>
      <c r="T713" s="89"/>
      <c r="U713" s="89"/>
      <c r="V713" s="89"/>
      <c r="W713" s="89"/>
      <c r="X713" s="89"/>
      <c r="Y713" s="89"/>
      <c r="Z713" s="89"/>
      <c r="AA713" s="89"/>
    </row>
    <row r="714" ht="15.75" customHeight="1">
      <c r="A714" s="85"/>
      <c r="B714" s="211"/>
      <c r="C714" s="85"/>
      <c r="D714" s="85"/>
      <c r="E714" s="211"/>
      <c r="F714" s="85"/>
      <c r="G714" s="85"/>
      <c r="H714" s="85"/>
      <c r="I714" s="89"/>
      <c r="J714" s="89"/>
      <c r="K714" s="89"/>
      <c r="L714" s="89"/>
      <c r="M714" s="89"/>
      <c r="N714" s="89"/>
      <c r="O714" s="89"/>
      <c r="P714" s="89"/>
      <c r="Q714" s="89"/>
      <c r="R714" s="89"/>
      <c r="S714" s="89"/>
      <c r="T714" s="89"/>
      <c r="U714" s="89"/>
      <c r="V714" s="89"/>
      <c r="W714" s="89"/>
      <c r="X714" s="89"/>
      <c r="Y714" s="89"/>
      <c r="Z714" s="89"/>
      <c r="AA714" s="89"/>
    </row>
    <row r="715" ht="15.75" customHeight="1">
      <c r="A715" s="85"/>
      <c r="B715" s="211"/>
      <c r="C715" s="85"/>
      <c r="D715" s="85"/>
      <c r="E715" s="211"/>
      <c r="F715" s="85"/>
      <c r="G715" s="85"/>
      <c r="H715" s="85"/>
      <c r="I715" s="89"/>
      <c r="J715" s="89"/>
      <c r="K715" s="89"/>
      <c r="L715" s="89"/>
      <c r="M715" s="89"/>
      <c r="N715" s="89"/>
      <c r="O715" s="89"/>
      <c r="P715" s="89"/>
      <c r="Q715" s="89"/>
      <c r="R715" s="89"/>
      <c r="S715" s="89"/>
      <c r="T715" s="89"/>
      <c r="U715" s="89"/>
      <c r="V715" s="89"/>
      <c r="W715" s="89"/>
      <c r="X715" s="89"/>
      <c r="Y715" s="89"/>
      <c r="Z715" s="89"/>
      <c r="AA715" s="89"/>
    </row>
    <row r="716" ht="15.75" customHeight="1">
      <c r="A716" s="85"/>
      <c r="B716" s="211"/>
      <c r="C716" s="85"/>
      <c r="D716" s="85"/>
      <c r="E716" s="211"/>
      <c r="F716" s="85"/>
      <c r="G716" s="85"/>
      <c r="H716" s="85"/>
      <c r="I716" s="89"/>
      <c r="J716" s="89"/>
      <c r="K716" s="89"/>
      <c r="L716" s="89"/>
      <c r="M716" s="89"/>
      <c r="N716" s="89"/>
      <c r="O716" s="89"/>
      <c r="P716" s="89"/>
      <c r="Q716" s="89"/>
      <c r="R716" s="89"/>
      <c r="S716" s="89"/>
      <c r="T716" s="89"/>
      <c r="U716" s="89"/>
      <c r="V716" s="89"/>
      <c r="W716" s="89"/>
      <c r="X716" s="89"/>
      <c r="Y716" s="89"/>
      <c r="Z716" s="89"/>
      <c r="AA716" s="89"/>
    </row>
    <row r="717" ht="15.75" customHeight="1">
      <c r="A717" s="85"/>
      <c r="B717" s="211"/>
      <c r="C717" s="85"/>
      <c r="D717" s="85"/>
      <c r="E717" s="211"/>
      <c r="F717" s="85"/>
      <c r="G717" s="85"/>
      <c r="H717" s="85"/>
      <c r="I717" s="89"/>
      <c r="J717" s="89"/>
      <c r="K717" s="89"/>
      <c r="L717" s="89"/>
      <c r="M717" s="89"/>
      <c r="N717" s="89"/>
      <c r="O717" s="89"/>
      <c r="P717" s="89"/>
      <c r="Q717" s="89"/>
      <c r="R717" s="89"/>
      <c r="S717" s="89"/>
      <c r="T717" s="89"/>
      <c r="U717" s="89"/>
      <c r="V717" s="89"/>
      <c r="W717" s="89"/>
      <c r="X717" s="89"/>
      <c r="Y717" s="89"/>
      <c r="Z717" s="89"/>
      <c r="AA717" s="89"/>
    </row>
    <row r="718" ht="15.75" customHeight="1">
      <c r="A718" s="85"/>
      <c r="B718" s="211"/>
      <c r="C718" s="85"/>
      <c r="D718" s="85"/>
      <c r="E718" s="211"/>
      <c r="F718" s="85"/>
      <c r="G718" s="85"/>
      <c r="H718" s="85"/>
      <c r="I718" s="89"/>
      <c r="J718" s="89"/>
      <c r="K718" s="89"/>
      <c r="L718" s="89"/>
      <c r="M718" s="89"/>
      <c r="N718" s="89"/>
      <c r="O718" s="89"/>
      <c r="P718" s="89"/>
      <c r="Q718" s="89"/>
      <c r="R718" s="89"/>
      <c r="S718" s="89"/>
      <c r="T718" s="89"/>
      <c r="U718" s="89"/>
      <c r="V718" s="89"/>
      <c r="W718" s="89"/>
      <c r="X718" s="89"/>
      <c r="Y718" s="89"/>
      <c r="Z718" s="89"/>
      <c r="AA718" s="89"/>
    </row>
    <row r="719" ht="15.75" customHeight="1">
      <c r="A719" s="85"/>
      <c r="B719" s="211"/>
      <c r="C719" s="85"/>
      <c r="D719" s="85"/>
      <c r="E719" s="211"/>
      <c r="F719" s="85"/>
      <c r="G719" s="85"/>
      <c r="H719" s="85"/>
      <c r="I719" s="89"/>
      <c r="J719" s="89"/>
      <c r="K719" s="89"/>
      <c r="L719" s="89"/>
      <c r="M719" s="89"/>
      <c r="N719" s="89"/>
      <c r="O719" s="89"/>
      <c r="P719" s="89"/>
      <c r="Q719" s="89"/>
      <c r="R719" s="89"/>
      <c r="S719" s="89"/>
      <c r="T719" s="89"/>
      <c r="U719" s="89"/>
      <c r="V719" s="89"/>
      <c r="W719" s="89"/>
      <c r="X719" s="89"/>
      <c r="Y719" s="89"/>
      <c r="Z719" s="89"/>
      <c r="AA719" s="89"/>
    </row>
    <row r="720" ht="15.75" customHeight="1">
      <c r="A720" s="85"/>
      <c r="B720" s="211"/>
      <c r="C720" s="85"/>
      <c r="D720" s="85"/>
      <c r="E720" s="211"/>
      <c r="F720" s="85"/>
      <c r="G720" s="85"/>
      <c r="H720" s="85"/>
      <c r="I720" s="89"/>
      <c r="J720" s="89"/>
      <c r="K720" s="89"/>
      <c r="L720" s="89"/>
      <c r="M720" s="89"/>
      <c r="N720" s="89"/>
      <c r="O720" s="89"/>
      <c r="P720" s="89"/>
      <c r="Q720" s="89"/>
      <c r="R720" s="89"/>
      <c r="S720" s="89"/>
      <c r="T720" s="89"/>
      <c r="U720" s="89"/>
      <c r="V720" s="89"/>
      <c r="W720" s="89"/>
      <c r="X720" s="89"/>
      <c r="Y720" s="89"/>
      <c r="Z720" s="89"/>
      <c r="AA720" s="89"/>
    </row>
    <row r="721" ht="15.75" customHeight="1">
      <c r="A721" s="85"/>
      <c r="B721" s="211"/>
      <c r="C721" s="85"/>
      <c r="D721" s="85"/>
      <c r="E721" s="211"/>
      <c r="F721" s="85"/>
      <c r="G721" s="85"/>
      <c r="H721" s="85"/>
      <c r="I721" s="89"/>
      <c r="J721" s="89"/>
      <c r="K721" s="89"/>
      <c r="L721" s="89"/>
      <c r="M721" s="89"/>
      <c r="N721" s="89"/>
      <c r="O721" s="89"/>
      <c r="P721" s="89"/>
      <c r="Q721" s="89"/>
      <c r="R721" s="89"/>
      <c r="S721" s="89"/>
      <c r="T721" s="89"/>
      <c r="U721" s="89"/>
      <c r="V721" s="89"/>
      <c r="W721" s="89"/>
      <c r="X721" s="89"/>
      <c r="Y721" s="89"/>
      <c r="Z721" s="89"/>
      <c r="AA721" s="89"/>
    </row>
    <row r="722" ht="15.75" customHeight="1">
      <c r="A722" s="85"/>
      <c r="B722" s="211"/>
      <c r="C722" s="85"/>
      <c r="D722" s="85"/>
      <c r="E722" s="211"/>
      <c r="F722" s="85"/>
      <c r="G722" s="85"/>
      <c r="H722" s="85"/>
      <c r="I722" s="89"/>
      <c r="J722" s="89"/>
      <c r="K722" s="89"/>
      <c r="L722" s="89"/>
      <c r="M722" s="89"/>
      <c r="N722" s="89"/>
      <c r="O722" s="89"/>
      <c r="P722" s="89"/>
      <c r="Q722" s="89"/>
      <c r="R722" s="89"/>
      <c r="S722" s="89"/>
      <c r="T722" s="89"/>
      <c r="U722" s="89"/>
      <c r="V722" s="89"/>
      <c r="W722" s="89"/>
      <c r="X722" s="89"/>
      <c r="Y722" s="89"/>
      <c r="Z722" s="89"/>
      <c r="AA722" s="89"/>
    </row>
    <row r="723" ht="15.75" customHeight="1">
      <c r="A723" s="85"/>
      <c r="B723" s="211"/>
      <c r="C723" s="85"/>
      <c r="D723" s="85"/>
      <c r="E723" s="211"/>
      <c r="F723" s="85"/>
      <c r="G723" s="85"/>
      <c r="H723" s="85"/>
      <c r="I723" s="89"/>
      <c r="J723" s="89"/>
      <c r="K723" s="89"/>
      <c r="L723" s="89"/>
      <c r="M723" s="89"/>
      <c r="N723" s="89"/>
      <c r="O723" s="89"/>
      <c r="P723" s="89"/>
      <c r="Q723" s="89"/>
      <c r="R723" s="89"/>
      <c r="S723" s="89"/>
      <c r="T723" s="89"/>
      <c r="U723" s="89"/>
      <c r="V723" s="89"/>
      <c r="W723" s="89"/>
      <c r="X723" s="89"/>
      <c r="Y723" s="89"/>
      <c r="Z723" s="89"/>
      <c r="AA723" s="89"/>
    </row>
    <row r="724" ht="15.75" customHeight="1">
      <c r="A724" s="85"/>
      <c r="B724" s="211"/>
      <c r="C724" s="85"/>
      <c r="D724" s="85"/>
      <c r="E724" s="211"/>
      <c r="F724" s="85"/>
      <c r="G724" s="85"/>
      <c r="H724" s="85"/>
      <c r="I724" s="89"/>
      <c r="J724" s="89"/>
      <c r="K724" s="89"/>
      <c r="L724" s="89"/>
      <c r="M724" s="89"/>
      <c r="N724" s="89"/>
      <c r="O724" s="89"/>
      <c r="P724" s="89"/>
      <c r="Q724" s="89"/>
      <c r="R724" s="89"/>
      <c r="S724" s="89"/>
      <c r="T724" s="89"/>
      <c r="U724" s="89"/>
      <c r="V724" s="89"/>
      <c r="W724" s="89"/>
      <c r="X724" s="89"/>
      <c r="Y724" s="89"/>
      <c r="Z724" s="89"/>
      <c r="AA724" s="89"/>
    </row>
    <row r="725" ht="15.75" customHeight="1">
      <c r="A725" s="85"/>
      <c r="B725" s="211"/>
      <c r="C725" s="85"/>
      <c r="D725" s="85"/>
      <c r="E725" s="211"/>
      <c r="F725" s="85"/>
      <c r="G725" s="85"/>
      <c r="H725" s="85"/>
      <c r="I725" s="89"/>
      <c r="J725" s="89"/>
      <c r="K725" s="89"/>
      <c r="L725" s="89"/>
      <c r="M725" s="89"/>
      <c r="N725" s="89"/>
      <c r="O725" s="89"/>
      <c r="P725" s="89"/>
      <c r="Q725" s="89"/>
      <c r="R725" s="89"/>
      <c r="S725" s="89"/>
      <c r="T725" s="89"/>
      <c r="U725" s="89"/>
      <c r="V725" s="89"/>
      <c r="W725" s="89"/>
      <c r="X725" s="89"/>
      <c r="Y725" s="89"/>
      <c r="Z725" s="89"/>
      <c r="AA725" s="89"/>
    </row>
    <row r="726" ht="15.75" customHeight="1">
      <c r="A726" s="85"/>
      <c r="B726" s="211"/>
      <c r="C726" s="85"/>
      <c r="D726" s="85"/>
      <c r="E726" s="211"/>
      <c r="F726" s="85"/>
      <c r="G726" s="85"/>
      <c r="H726" s="85"/>
      <c r="I726" s="89"/>
      <c r="J726" s="89"/>
      <c r="K726" s="89"/>
      <c r="L726" s="89"/>
      <c r="M726" s="89"/>
      <c r="N726" s="89"/>
      <c r="O726" s="89"/>
      <c r="P726" s="89"/>
      <c r="Q726" s="89"/>
      <c r="R726" s="89"/>
      <c r="S726" s="89"/>
      <c r="T726" s="89"/>
      <c r="U726" s="89"/>
      <c r="V726" s="89"/>
      <c r="W726" s="89"/>
      <c r="X726" s="89"/>
      <c r="Y726" s="89"/>
      <c r="Z726" s="89"/>
      <c r="AA726" s="89"/>
    </row>
    <row r="727" ht="15.75" customHeight="1">
      <c r="A727" s="85"/>
      <c r="B727" s="211"/>
      <c r="C727" s="85"/>
      <c r="D727" s="85"/>
      <c r="E727" s="211"/>
      <c r="F727" s="85"/>
      <c r="G727" s="85"/>
      <c r="H727" s="85"/>
      <c r="I727" s="89"/>
      <c r="J727" s="89"/>
      <c r="K727" s="89"/>
      <c r="L727" s="89"/>
      <c r="M727" s="89"/>
      <c r="N727" s="89"/>
      <c r="O727" s="89"/>
      <c r="P727" s="89"/>
      <c r="Q727" s="89"/>
      <c r="R727" s="89"/>
      <c r="S727" s="89"/>
      <c r="T727" s="89"/>
      <c r="U727" s="89"/>
      <c r="V727" s="89"/>
      <c r="W727" s="89"/>
      <c r="X727" s="89"/>
      <c r="Y727" s="89"/>
      <c r="Z727" s="89"/>
      <c r="AA727" s="89"/>
    </row>
    <row r="728" ht="15.75" customHeight="1">
      <c r="A728" s="85"/>
      <c r="B728" s="211"/>
      <c r="C728" s="85"/>
      <c r="D728" s="85"/>
      <c r="E728" s="211"/>
      <c r="F728" s="85"/>
      <c r="G728" s="85"/>
      <c r="H728" s="85"/>
      <c r="I728" s="89"/>
      <c r="J728" s="89"/>
      <c r="K728" s="89"/>
      <c r="L728" s="89"/>
      <c r="M728" s="89"/>
      <c r="N728" s="89"/>
      <c r="O728" s="89"/>
      <c r="P728" s="89"/>
      <c r="Q728" s="89"/>
      <c r="R728" s="89"/>
      <c r="S728" s="89"/>
      <c r="T728" s="89"/>
      <c r="U728" s="89"/>
      <c r="V728" s="89"/>
      <c r="W728" s="89"/>
      <c r="X728" s="89"/>
      <c r="Y728" s="89"/>
      <c r="Z728" s="89"/>
      <c r="AA728" s="89"/>
    </row>
    <row r="729" ht="15.75" customHeight="1">
      <c r="A729" s="85"/>
      <c r="B729" s="211"/>
      <c r="C729" s="85"/>
      <c r="D729" s="85"/>
      <c r="E729" s="211"/>
      <c r="F729" s="85"/>
      <c r="G729" s="85"/>
      <c r="H729" s="85"/>
      <c r="I729" s="89"/>
      <c r="J729" s="89"/>
      <c r="K729" s="89"/>
      <c r="L729" s="89"/>
      <c r="M729" s="89"/>
      <c r="N729" s="89"/>
      <c r="O729" s="89"/>
      <c r="P729" s="89"/>
      <c r="Q729" s="89"/>
      <c r="R729" s="89"/>
      <c r="S729" s="89"/>
      <c r="T729" s="89"/>
      <c r="U729" s="89"/>
      <c r="V729" s="89"/>
      <c r="W729" s="89"/>
      <c r="X729" s="89"/>
      <c r="Y729" s="89"/>
      <c r="Z729" s="89"/>
      <c r="AA729" s="89"/>
    </row>
    <row r="730" ht="15.75" customHeight="1">
      <c r="A730" s="85"/>
      <c r="B730" s="211"/>
      <c r="C730" s="85"/>
      <c r="D730" s="85"/>
      <c r="E730" s="211"/>
      <c r="F730" s="85"/>
      <c r="G730" s="85"/>
      <c r="H730" s="85"/>
      <c r="I730" s="89"/>
      <c r="J730" s="89"/>
      <c r="K730" s="89"/>
      <c r="L730" s="89"/>
      <c r="M730" s="89"/>
      <c r="N730" s="89"/>
      <c r="O730" s="89"/>
      <c r="P730" s="89"/>
      <c r="Q730" s="89"/>
      <c r="R730" s="89"/>
      <c r="S730" s="89"/>
      <c r="T730" s="89"/>
      <c r="U730" s="89"/>
      <c r="V730" s="89"/>
      <c r="W730" s="89"/>
      <c r="X730" s="89"/>
      <c r="Y730" s="89"/>
      <c r="Z730" s="89"/>
      <c r="AA730" s="89"/>
    </row>
    <row r="731" ht="15.75" customHeight="1">
      <c r="A731" s="85"/>
      <c r="B731" s="211"/>
      <c r="C731" s="85"/>
      <c r="D731" s="85"/>
      <c r="E731" s="211"/>
      <c r="F731" s="85"/>
      <c r="G731" s="85"/>
      <c r="H731" s="85"/>
      <c r="I731" s="89"/>
      <c r="J731" s="89"/>
      <c r="K731" s="89"/>
      <c r="L731" s="89"/>
      <c r="M731" s="89"/>
      <c r="N731" s="89"/>
      <c r="O731" s="89"/>
      <c r="P731" s="89"/>
      <c r="Q731" s="89"/>
      <c r="R731" s="89"/>
      <c r="S731" s="89"/>
      <c r="T731" s="89"/>
      <c r="U731" s="89"/>
      <c r="V731" s="89"/>
      <c r="W731" s="89"/>
      <c r="X731" s="89"/>
      <c r="Y731" s="89"/>
      <c r="Z731" s="89"/>
      <c r="AA731" s="89"/>
    </row>
    <row r="732" ht="15.75" customHeight="1">
      <c r="A732" s="85"/>
      <c r="B732" s="211"/>
      <c r="C732" s="85"/>
      <c r="D732" s="85"/>
      <c r="E732" s="211"/>
      <c r="F732" s="85"/>
      <c r="G732" s="85"/>
      <c r="H732" s="85"/>
      <c r="I732" s="89"/>
      <c r="J732" s="89"/>
      <c r="K732" s="89"/>
      <c r="L732" s="89"/>
      <c r="M732" s="89"/>
      <c r="N732" s="89"/>
      <c r="O732" s="89"/>
      <c r="P732" s="89"/>
      <c r="Q732" s="89"/>
      <c r="R732" s="89"/>
      <c r="S732" s="89"/>
      <c r="T732" s="89"/>
      <c r="U732" s="89"/>
      <c r="V732" s="89"/>
      <c r="W732" s="89"/>
      <c r="X732" s="89"/>
      <c r="Y732" s="89"/>
      <c r="Z732" s="89"/>
      <c r="AA732" s="89"/>
    </row>
    <row r="733" ht="15.75" customHeight="1">
      <c r="A733" s="85"/>
      <c r="B733" s="211"/>
      <c r="C733" s="85"/>
      <c r="D733" s="85"/>
      <c r="E733" s="211"/>
      <c r="F733" s="85"/>
      <c r="G733" s="85"/>
      <c r="H733" s="85"/>
      <c r="I733" s="89"/>
      <c r="J733" s="89"/>
      <c r="K733" s="89"/>
      <c r="L733" s="89"/>
      <c r="M733" s="89"/>
      <c r="N733" s="89"/>
      <c r="O733" s="89"/>
      <c r="P733" s="89"/>
      <c r="Q733" s="89"/>
      <c r="R733" s="89"/>
      <c r="S733" s="89"/>
      <c r="T733" s="89"/>
      <c r="U733" s="89"/>
      <c r="V733" s="89"/>
      <c r="W733" s="89"/>
      <c r="X733" s="89"/>
      <c r="Y733" s="89"/>
      <c r="Z733" s="89"/>
      <c r="AA733" s="89"/>
    </row>
    <row r="734" ht="15.75" customHeight="1">
      <c r="A734" s="85"/>
      <c r="B734" s="211"/>
      <c r="C734" s="85"/>
      <c r="D734" s="85"/>
      <c r="E734" s="211"/>
      <c r="F734" s="85"/>
      <c r="G734" s="85"/>
      <c r="H734" s="85"/>
      <c r="I734" s="89"/>
      <c r="J734" s="89"/>
      <c r="K734" s="89"/>
      <c r="L734" s="89"/>
      <c r="M734" s="89"/>
      <c r="N734" s="89"/>
      <c r="O734" s="89"/>
      <c r="P734" s="89"/>
      <c r="Q734" s="89"/>
      <c r="R734" s="89"/>
      <c r="S734" s="89"/>
      <c r="T734" s="89"/>
      <c r="U734" s="89"/>
      <c r="V734" s="89"/>
      <c r="W734" s="89"/>
      <c r="X734" s="89"/>
      <c r="Y734" s="89"/>
      <c r="Z734" s="89"/>
      <c r="AA734" s="89"/>
    </row>
    <row r="735" ht="15.75" customHeight="1">
      <c r="A735" s="85"/>
      <c r="B735" s="211"/>
      <c r="C735" s="85"/>
      <c r="D735" s="85"/>
      <c r="E735" s="211"/>
      <c r="F735" s="85"/>
      <c r="G735" s="85"/>
      <c r="H735" s="85"/>
      <c r="I735" s="89"/>
      <c r="J735" s="89"/>
      <c r="K735" s="89"/>
      <c r="L735" s="89"/>
      <c r="M735" s="89"/>
      <c r="N735" s="89"/>
      <c r="O735" s="89"/>
      <c r="P735" s="89"/>
      <c r="Q735" s="89"/>
      <c r="R735" s="89"/>
      <c r="S735" s="89"/>
      <c r="T735" s="89"/>
      <c r="U735" s="89"/>
      <c r="V735" s="89"/>
      <c r="W735" s="89"/>
      <c r="X735" s="89"/>
      <c r="Y735" s="89"/>
      <c r="Z735" s="89"/>
      <c r="AA735" s="89"/>
    </row>
    <row r="736" ht="15.75" customHeight="1">
      <c r="A736" s="85"/>
      <c r="B736" s="211"/>
      <c r="C736" s="85"/>
      <c r="D736" s="85"/>
      <c r="E736" s="211"/>
      <c r="F736" s="85"/>
      <c r="G736" s="85"/>
      <c r="H736" s="85"/>
      <c r="I736" s="89"/>
      <c r="J736" s="89"/>
      <c r="K736" s="89"/>
      <c r="L736" s="89"/>
      <c r="M736" s="89"/>
      <c r="N736" s="89"/>
      <c r="O736" s="89"/>
      <c r="P736" s="89"/>
      <c r="Q736" s="89"/>
      <c r="R736" s="89"/>
      <c r="S736" s="89"/>
      <c r="T736" s="89"/>
      <c r="U736" s="89"/>
      <c r="V736" s="89"/>
      <c r="W736" s="89"/>
      <c r="X736" s="89"/>
      <c r="Y736" s="89"/>
      <c r="Z736" s="89"/>
      <c r="AA736" s="89"/>
    </row>
    <row r="737" ht="15.75" customHeight="1">
      <c r="A737" s="85"/>
      <c r="B737" s="211"/>
      <c r="C737" s="85"/>
      <c r="D737" s="85"/>
      <c r="E737" s="211"/>
      <c r="F737" s="85"/>
      <c r="G737" s="85"/>
      <c r="H737" s="85"/>
      <c r="I737" s="89"/>
      <c r="J737" s="89"/>
      <c r="K737" s="89"/>
      <c r="L737" s="89"/>
      <c r="M737" s="89"/>
      <c r="N737" s="89"/>
      <c r="O737" s="89"/>
      <c r="P737" s="89"/>
      <c r="Q737" s="89"/>
      <c r="R737" s="89"/>
      <c r="S737" s="89"/>
      <c r="T737" s="89"/>
      <c r="U737" s="89"/>
      <c r="V737" s="89"/>
      <c r="W737" s="89"/>
      <c r="X737" s="89"/>
      <c r="Y737" s="89"/>
      <c r="Z737" s="89"/>
      <c r="AA737" s="89"/>
    </row>
    <row r="738" ht="15.75" customHeight="1">
      <c r="A738" s="85"/>
      <c r="B738" s="211"/>
      <c r="C738" s="85"/>
      <c r="D738" s="85"/>
      <c r="E738" s="211"/>
      <c r="F738" s="85"/>
      <c r="G738" s="85"/>
      <c r="H738" s="85"/>
      <c r="I738" s="89"/>
      <c r="J738" s="89"/>
      <c r="K738" s="89"/>
      <c r="L738" s="89"/>
      <c r="M738" s="89"/>
      <c r="N738" s="89"/>
      <c r="O738" s="89"/>
      <c r="P738" s="89"/>
      <c r="Q738" s="89"/>
      <c r="R738" s="89"/>
      <c r="S738" s="89"/>
      <c r="T738" s="89"/>
      <c r="U738" s="89"/>
      <c r="V738" s="89"/>
      <c r="W738" s="89"/>
      <c r="X738" s="89"/>
      <c r="Y738" s="89"/>
      <c r="Z738" s="89"/>
      <c r="AA738" s="89"/>
    </row>
    <row r="739" ht="15.75" customHeight="1">
      <c r="A739" s="85"/>
      <c r="B739" s="211"/>
      <c r="C739" s="85"/>
      <c r="D739" s="85"/>
      <c r="E739" s="211"/>
      <c r="F739" s="85"/>
      <c r="G739" s="85"/>
      <c r="H739" s="85"/>
      <c r="I739" s="89"/>
      <c r="J739" s="89"/>
      <c r="K739" s="89"/>
      <c r="L739" s="89"/>
      <c r="M739" s="89"/>
      <c r="N739" s="89"/>
      <c r="O739" s="89"/>
      <c r="P739" s="89"/>
      <c r="Q739" s="89"/>
      <c r="R739" s="89"/>
      <c r="S739" s="89"/>
      <c r="T739" s="89"/>
      <c r="U739" s="89"/>
      <c r="V739" s="89"/>
      <c r="W739" s="89"/>
      <c r="X739" s="89"/>
      <c r="Y739" s="89"/>
      <c r="Z739" s="89"/>
      <c r="AA739" s="89"/>
    </row>
    <row r="740" ht="15.75" customHeight="1">
      <c r="A740" s="85"/>
      <c r="B740" s="211"/>
      <c r="C740" s="85"/>
      <c r="D740" s="85"/>
      <c r="E740" s="211"/>
      <c r="F740" s="85"/>
      <c r="G740" s="85"/>
      <c r="H740" s="85"/>
      <c r="I740" s="89"/>
      <c r="J740" s="89"/>
      <c r="K740" s="89"/>
      <c r="L740" s="89"/>
      <c r="M740" s="89"/>
      <c r="N740" s="89"/>
      <c r="O740" s="89"/>
      <c r="P740" s="89"/>
      <c r="Q740" s="89"/>
      <c r="R740" s="89"/>
      <c r="S740" s="89"/>
      <c r="T740" s="89"/>
      <c r="U740" s="89"/>
      <c r="V740" s="89"/>
      <c r="W740" s="89"/>
      <c r="X740" s="89"/>
      <c r="Y740" s="89"/>
      <c r="Z740" s="89"/>
      <c r="AA740" s="89"/>
    </row>
    <row r="741" ht="15.75" customHeight="1">
      <c r="A741" s="85"/>
      <c r="B741" s="211"/>
      <c r="C741" s="85"/>
      <c r="D741" s="85"/>
      <c r="E741" s="211"/>
      <c r="F741" s="85"/>
      <c r="G741" s="85"/>
      <c r="H741" s="85"/>
      <c r="I741" s="89"/>
      <c r="J741" s="89"/>
      <c r="K741" s="89"/>
      <c r="L741" s="89"/>
      <c r="M741" s="89"/>
      <c r="N741" s="89"/>
      <c r="O741" s="89"/>
      <c r="P741" s="89"/>
      <c r="Q741" s="89"/>
      <c r="R741" s="89"/>
      <c r="S741" s="89"/>
      <c r="T741" s="89"/>
      <c r="U741" s="89"/>
      <c r="V741" s="89"/>
      <c r="W741" s="89"/>
      <c r="X741" s="89"/>
      <c r="Y741" s="89"/>
      <c r="Z741" s="89"/>
      <c r="AA741" s="89"/>
    </row>
    <row r="742" ht="15.75" customHeight="1">
      <c r="A742" s="85"/>
      <c r="B742" s="211"/>
      <c r="C742" s="85"/>
      <c r="D742" s="85"/>
      <c r="E742" s="211"/>
      <c r="F742" s="85"/>
      <c r="G742" s="85"/>
      <c r="H742" s="85"/>
      <c r="I742" s="89"/>
      <c r="J742" s="89"/>
      <c r="K742" s="89"/>
      <c r="L742" s="89"/>
      <c r="M742" s="89"/>
      <c r="N742" s="89"/>
      <c r="O742" s="89"/>
      <c r="P742" s="89"/>
      <c r="Q742" s="89"/>
      <c r="R742" s="89"/>
      <c r="S742" s="89"/>
      <c r="T742" s="89"/>
      <c r="U742" s="89"/>
      <c r="V742" s="89"/>
      <c r="W742" s="89"/>
      <c r="X742" s="89"/>
      <c r="Y742" s="89"/>
      <c r="Z742" s="89"/>
      <c r="AA742" s="89"/>
    </row>
    <row r="743" ht="15.75" customHeight="1">
      <c r="A743" s="85"/>
      <c r="B743" s="211"/>
      <c r="C743" s="85"/>
      <c r="D743" s="85"/>
      <c r="E743" s="211"/>
      <c r="F743" s="85"/>
      <c r="G743" s="85"/>
      <c r="H743" s="85"/>
      <c r="I743" s="89"/>
      <c r="J743" s="89"/>
      <c r="K743" s="89"/>
      <c r="L743" s="89"/>
      <c r="M743" s="89"/>
      <c r="N743" s="89"/>
      <c r="O743" s="89"/>
      <c r="P743" s="89"/>
      <c r="Q743" s="89"/>
      <c r="R743" s="89"/>
      <c r="S743" s="89"/>
      <c r="T743" s="89"/>
      <c r="U743" s="89"/>
      <c r="V743" s="89"/>
      <c r="W743" s="89"/>
      <c r="X743" s="89"/>
      <c r="Y743" s="89"/>
      <c r="Z743" s="89"/>
      <c r="AA743" s="89"/>
    </row>
    <row r="744" ht="15.75" customHeight="1">
      <c r="A744" s="85"/>
      <c r="B744" s="211"/>
      <c r="C744" s="85"/>
      <c r="D744" s="85"/>
      <c r="E744" s="211"/>
      <c r="F744" s="85"/>
      <c r="G744" s="85"/>
      <c r="H744" s="85"/>
      <c r="I744" s="89"/>
      <c r="J744" s="89"/>
      <c r="K744" s="89"/>
      <c r="L744" s="89"/>
      <c r="M744" s="89"/>
      <c r="N744" s="89"/>
      <c r="O744" s="89"/>
      <c r="P744" s="89"/>
      <c r="Q744" s="89"/>
      <c r="R744" s="89"/>
      <c r="S744" s="89"/>
      <c r="T744" s="89"/>
      <c r="U744" s="89"/>
      <c r="V744" s="89"/>
      <c r="W744" s="89"/>
      <c r="X744" s="89"/>
      <c r="Y744" s="89"/>
      <c r="Z744" s="89"/>
      <c r="AA744" s="89"/>
    </row>
    <row r="745" ht="15.75" customHeight="1">
      <c r="A745" s="85"/>
      <c r="B745" s="211"/>
      <c r="C745" s="85"/>
      <c r="D745" s="85"/>
      <c r="E745" s="211"/>
      <c r="F745" s="85"/>
      <c r="G745" s="85"/>
      <c r="H745" s="85"/>
      <c r="I745" s="89"/>
      <c r="J745" s="89"/>
      <c r="K745" s="89"/>
      <c r="L745" s="89"/>
      <c r="M745" s="89"/>
      <c r="N745" s="89"/>
      <c r="O745" s="89"/>
      <c r="P745" s="89"/>
      <c r="Q745" s="89"/>
      <c r="R745" s="89"/>
      <c r="S745" s="89"/>
      <c r="T745" s="89"/>
      <c r="U745" s="89"/>
      <c r="V745" s="89"/>
      <c r="W745" s="89"/>
      <c r="X745" s="89"/>
      <c r="Y745" s="89"/>
      <c r="Z745" s="89"/>
      <c r="AA745" s="89"/>
    </row>
    <row r="746" ht="15.75" customHeight="1">
      <c r="A746" s="85"/>
      <c r="B746" s="211"/>
      <c r="C746" s="85"/>
      <c r="D746" s="85"/>
      <c r="E746" s="211"/>
      <c r="F746" s="85"/>
      <c r="G746" s="85"/>
      <c r="H746" s="85"/>
      <c r="I746" s="89"/>
      <c r="J746" s="89"/>
      <c r="K746" s="89"/>
      <c r="L746" s="89"/>
      <c r="M746" s="89"/>
      <c r="N746" s="89"/>
      <c r="O746" s="89"/>
      <c r="P746" s="89"/>
      <c r="Q746" s="89"/>
      <c r="R746" s="89"/>
      <c r="S746" s="89"/>
      <c r="T746" s="89"/>
      <c r="U746" s="89"/>
      <c r="V746" s="89"/>
      <c r="W746" s="89"/>
      <c r="X746" s="89"/>
      <c r="Y746" s="89"/>
      <c r="Z746" s="89"/>
      <c r="AA746" s="89"/>
    </row>
    <row r="747" ht="15.75" customHeight="1">
      <c r="A747" s="85"/>
      <c r="B747" s="211"/>
      <c r="C747" s="85"/>
      <c r="D747" s="85"/>
      <c r="E747" s="211"/>
      <c r="F747" s="85"/>
      <c r="G747" s="85"/>
      <c r="H747" s="85"/>
      <c r="I747" s="89"/>
      <c r="J747" s="89"/>
      <c r="K747" s="89"/>
      <c r="L747" s="89"/>
      <c r="M747" s="89"/>
      <c r="N747" s="89"/>
      <c r="O747" s="89"/>
      <c r="P747" s="89"/>
      <c r="Q747" s="89"/>
      <c r="R747" s="89"/>
      <c r="S747" s="89"/>
      <c r="T747" s="89"/>
      <c r="U747" s="89"/>
      <c r="V747" s="89"/>
      <c r="W747" s="89"/>
      <c r="X747" s="89"/>
      <c r="Y747" s="89"/>
      <c r="Z747" s="89"/>
      <c r="AA747" s="89"/>
    </row>
    <row r="748" ht="15.75" customHeight="1">
      <c r="A748" s="85"/>
      <c r="B748" s="211"/>
      <c r="C748" s="85"/>
      <c r="D748" s="85"/>
      <c r="E748" s="211"/>
      <c r="F748" s="85"/>
      <c r="G748" s="85"/>
      <c r="H748" s="85"/>
      <c r="I748" s="89"/>
      <c r="J748" s="89"/>
      <c r="K748" s="89"/>
      <c r="L748" s="89"/>
      <c r="M748" s="89"/>
      <c r="N748" s="89"/>
      <c r="O748" s="89"/>
      <c r="P748" s="89"/>
      <c r="Q748" s="89"/>
      <c r="R748" s="89"/>
      <c r="S748" s="89"/>
      <c r="T748" s="89"/>
      <c r="U748" s="89"/>
      <c r="V748" s="89"/>
      <c r="W748" s="89"/>
      <c r="X748" s="89"/>
      <c r="Y748" s="89"/>
      <c r="Z748" s="89"/>
      <c r="AA748" s="89"/>
    </row>
    <row r="749" ht="15.75" customHeight="1">
      <c r="A749" s="85"/>
      <c r="B749" s="211"/>
      <c r="C749" s="85"/>
      <c r="D749" s="85"/>
      <c r="E749" s="211"/>
      <c r="F749" s="85"/>
      <c r="G749" s="85"/>
      <c r="H749" s="85"/>
      <c r="I749" s="89"/>
      <c r="J749" s="89"/>
      <c r="K749" s="89"/>
      <c r="L749" s="89"/>
      <c r="M749" s="89"/>
      <c r="N749" s="89"/>
      <c r="O749" s="89"/>
      <c r="P749" s="89"/>
      <c r="Q749" s="89"/>
      <c r="R749" s="89"/>
      <c r="S749" s="89"/>
      <c r="T749" s="89"/>
      <c r="U749" s="89"/>
      <c r="V749" s="89"/>
      <c r="W749" s="89"/>
      <c r="X749" s="89"/>
      <c r="Y749" s="89"/>
      <c r="Z749" s="89"/>
      <c r="AA749" s="89"/>
    </row>
    <row r="750" ht="15.75" customHeight="1">
      <c r="A750" s="85"/>
      <c r="B750" s="211"/>
      <c r="C750" s="85"/>
      <c r="D750" s="85"/>
      <c r="E750" s="211"/>
      <c r="F750" s="85"/>
      <c r="G750" s="85"/>
      <c r="H750" s="85"/>
      <c r="I750" s="89"/>
      <c r="J750" s="89"/>
      <c r="K750" s="89"/>
      <c r="L750" s="89"/>
      <c r="M750" s="89"/>
      <c r="N750" s="89"/>
      <c r="O750" s="89"/>
      <c r="P750" s="89"/>
      <c r="Q750" s="89"/>
      <c r="R750" s="89"/>
      <c r="S750" s="89"/>
      <c r="T750" s="89"/>
      <c r="U750" s="89"/>
      <c r="V750" s="89"/>
      <c r="W750" s="89"/>
      <c r="X750" s="89"/>
      <c r="Y750" s="89"/>
      <c r="Z750" s="89"/>
      <c r="AA750" s="89"/>
    </row>
    <row r="751" ht="15.75" customHeight="1">
      <c r="A751" s="85"/>
      <c r="B751" s="211"/>
      <c r="C751" s="85"/>
      <c r="D751" s="85"/>
      <c r="E751" s="211"/>
      <c r="F751" s="85"/>
      <c r="G751" s="85"/>
      <c r="H751" s="85"/>
      <c r="I751" s="89"/>
      <c r="J751" s="89"/>
      <c r="K751" s="89"/>
      <c r="L751" s="89"/>
      <c r="M751" s="89"/>
      <c r="N751" s="89"/>
      <c r="O751" s="89"/>
      <c r="P751" s="89"/>
      <c r="Q751" s="89"/>
      <c r="R751" s="89"/>
      <c r="S751" s="89"/>
      <c r="T751" s="89"/>
      <c r="U751" s="89"/>
      <c r="V751" s="89"/>
      <c r="W751" s="89"/>
      <c r="X751" s="89"/>
      <c r="Y751" s="89"/>
      <c r="Z751" s="89"/>
      <c r="AA751" s="89"/>
    </row>
    <row r="752" ht="15.75" customHeight="1">
      <c r="A752" s="85"/>
      <c r="B752" s="211"/>
      <c r="C752" s="85"/>
      <c r="D752" s="85"/>
      <c r="E752" s="211"/>
      <c r="F752" s="85"/>
      <c r="G752" s="85"/>
      <c r="H752" s="85"/>
      <c r="I752" s="89"/>
      <c r="J752" s="89"/>
      <c r="K752" s="89"/>
      <c r="L752" s="89"/>
      <c r="M752" s="89"/>
      <c r="N752" s="89"/>
      <c r="O752" s="89"/>
      <c r="P752" s="89"/>
      <c r="Q752" s="89"/>
      <c r="R752" s="89"/>
      <c r="S752" s="89"/>
      <c r="T752" s="89"/>
      <c r="U752" s="89"/>
      <c r="V752" s="89"/>
      <c r="W752" s="89"/>
      <c r="X752" s="89"/>
      <c r="Y752" s="89"/>
      <c r="Z752" s="89"/>
      <c r="AA752" s="89"/>
    </row>
    <row r="753" ht="15.75" customHeight="1">
      <c r="A753" s="85"/>
      <c r="B753" s="211"/>
      <c r="C753" s="85"/>
      <c r="D753" s="85"/>
      <c r="E753" s="211"/>
      <c r="F753" s="85"/>
      <c r="G753" s="85"/>
      <c r="H753" s="85"/>
      <c r="I753" s="89"/>
      <c r="J753" s="89"/>
      <c r="K753" s="89"/>
      <c r="L753" s="89"/>
      <c r="M753" s="89"/>
      <c r="N753" s="89"/>
      <c r="O753" s="89"/>
      <c r="P753" s="89"/>
      <c r="Q753" s="89"/>
      <c r="R753" s="89"/>
      <c r="S753" s="89"/>
      <c r="T753" s="89"/>
      <c r="U753" s="89"/>
      <c r="V753" s="89"/>
      <c r="W753" s="89"/>
      <c r="X753" s="89"/>
      <c r="Y753" s="89"/>
      <c r="Z753" s="89"/>
      <c r="AA753" s="89"/>
    </row>
    <row r="754" ht="15.75" customHeight="1">
      <c r="A754" s="85"/>
      <c r="B754" s="211"/>
      <c r="C754" s="85"/>
      <c r="D754" s="85"/>
      <c r="E754" s="211"/>
      <c r="F754" s="85"/>
      <c r="G754" s="85"/>
      <c r="H754" s="85"/>
      <c r="I754" s="89"/>
      <c r="J754" s="89"/>
      <c r="K754" s="89"/>
      <c r="L754" s="89"/>
      <c r="M754" s="89"/>
      <c r="N754" s="89"/>
      <c r="O754" s="89"/>
      <c r="P754" s="89"/>
      <c r="Q754" s="89"/>
      <c r="R754" s="89"/>
      <c r="S754" s="89"/>
      <c r="T754" s="89"/>
      <c r="U754" s="89"/>
      <c r="V754" s="89"/>
      <c r="W754" s="89"/>
      <c r="X754" s="89"/>
      <c r="Y754" s="89"/>
      <c r="Z754" s="89"/>
      <c r="AA754" s="89"/>
    </row>
    <row r="755" ht="15.75" customHeight="1">
      <c r="A755" s="85"/>
      <c r="B755" s="211"/>
      <c r="C755" s="85"/>
      <c r="D755" s="85"/>
      <c r="E755" s="211"/>
      <c r="F755" s="85"/>
      <c r="G755" s="85"/>
      <c r="H755" s="85"/>
      <c r="I755" s="89"/>
      <c r="J755" s="89"/>
      <c r="K755" s="89"/>
      <c r="L755" s="89"/>
      <c r="M755" s="89"/>
      <c r="N755" s="89"/>
      <c r="O755" s="89"/>
      <c r="P755" s="89"/>
      <c r="Q755" s="89"/>
      <c r="R755" s="89"/>
      <c r="S755" s="89"/>
      <c r="T755" s="89"/>
      <c r="U755" s="89"/>
      <c r="V755" s="89"/>
      <c r="W755" s="89"/>
      <c r="X755" s="89"/>
      <c r="Y755" s="89"/>
      <c r="Z755" s="89"/>
      <c r="AA755" s="89"/>
    </row>
    <row r="756" ht="15.75" customHeight="1">
      <c r="A756" s="85"/>
      <c r="B756" s="211"/>
      <c r="C756" s="85"/>
      <c r="D756" s="85"/>
      <c r="E756" s="211"/>
      <c r="F756" s="85"/>
      <c r="G756" s="85"/>
      <c r="H756" s="85"/>
      <c r="I756" s="89"/>
      <c r="J756" s="89"/>
      <c r="K756" s="89"/>
      <c r="L756" s="89"/>
      <c r="M756" s="89"/>
      <c r="N756" s="89"/>
      <c r="O756" s="89"/>
      <c r="P756" s="89"/>
      <c r="Q756" s="89"/>
      <c r="R756" s="89"/>
      <c r="S756" s="89"/>
      <c r="T756" s="89"/>
      <c r="U756" s="89"/>
      <c r="V756" s="89"/>
      <c r="W756" s="89"/>
      <c r="X756" s="89"/>
      <c r="Y756" s="89"/>
      <c r="Z756" s="89"/>
      <c r="AA756" s="89"/>
    </row>
    <row r="757" ht="15.75" customHeight="1">
      <c r="A757" s="85"/>
      <c r="B757" s="211"/>
      <c r="C757" s="85"/>
      <c r="D757" s="85"/>
      <c r="E757" s="211"/>
      <c r="F757" s="85"/>
      <c r="G757" s="85"/>
      <c r="H757" s="85"/>
      <c r="I757" s="89"/>
      <c r="J757" s="89"/>
      <c r="K757" s="89"/>
      <c r="L757" s="89"/>
      <c r="M757" s="89"/>
      <c r="N757" s="89"/>
      <c r="O757" s="89"/>
      <c r="P757" s="89"/>
      <c r="Q757" s="89"/>
      <c r="R757" s="89"/>
      <c r="S757" s="89"/>
      <c r="T757" s="89"/>
      <c r="U757" s="89"/>
      <c r="V757" s="89"/>
      <c r="W757" s="89"/>
      <c r="X757" s="89"/>
      <c r="Y757" s="89"/>
      <c r="Z757" s="89"/>
      <c r="AA757" s="89"/>
    </row>
    <row r="758" ht="15.75" customHeight="1">
      <c r="A758" s="85"/>
      <c r="B758" s="211"/>
      <c r="C758" s="85"/>
      <c r="D758" s="85"/>
      <c r="E758" s="211"/>
      <c r="F758" s="85"/>
      <c r="G758" s="85"/>
      <c r="H758" s="85"/>
      <c r="I758" s="89"/>
      <c r="J758" s="89"/>
      <c r="K758" s="89"/>
      <c r="L758" s="89"/>
      <c r="M758" s="89"/>
      <c r="N758" s="89"/>
      <c r="O758" s="89"/>
      <c r="P758" s="89"/>
      <c r="Q758" s="89"/>
      <c r="R758" s="89"/>
      <c r="S758" s="89"/>
      <c r="T758" s="89"/>
      <c r="U758" s="89"/>
      <c r="V758" s="89"/>
      <c r="W758" s="89"/>
      <c r="X758" s="89"/>
      <c r="Y758" s="89"/>
      <c r="Z758" s="89"/>
      <c r="AA758" s="89"/>
    </row>
    <row r="759" ht="15.75" customHeight="1">
      <c r="A759" s="85"/>
      <c r="B759" s="211"/>
      <c r="C759" s="85"/>
      <c r="D759" s="85"/>
      <c r="E759" s="211"/>
      <c r="F759" s="85"/>
      <c r="G759" s="85"/>
      <c r="H759" s="85"/>
      <c r="I759" s="89"/>
      <c r="J759" s="89"/>
      <c r="K759" s="89"/>
      <c r="L759" s="89"/>
      <c r="M759" s="89"/>
      <c r="N759" s="89"/>
      <c r="O759" s="89"/>
      <c r="P759" s="89"/>
      <c r="Q759" s="89"/>
      <c r="R759" s="89"/>
      <c r="S759" s="89"/>
      <c r="T759" s="89"/>
      <c r="U759" s="89"/>
      <c r="V759" s="89"/>
      <c r="W759" s="89"/>
      <c r="X759" s="89"/>
      <c r="Y759" s="89"/>
      <c r="Z759" s="89"/>
      <c r="AA759" s="89"/>
    </row>
    <row r="760" ht="15.75" customHeight="1">
      <c r="A760" s="85"/>
      <c r="B760" s="211"/>
      <c r="C760" s="85"/>
      <c r="D760" s="85"/>
      <c r="E760" s="211"/>
      <c r="F760" s="85"/>
      <c r="G760" s="85"/>
      <c r="H760" s="85"/>
      <c r="I760" s="89"/>
      <c r="J760" s="89"/>
      <c r="K760" s="89"/>
      <c r="L760" s="89"/>
      <c r="M760" s="89"/>
      <c r="N760" s="89"/>
      <c r="O760" s="89"/>
      <c r="P760" s="89"/>
      <c r="Q760" s="89"/>
      <c r="R760" s="89"/>
      <c r="S760" s="89"/>
      <c r="T760" s="89"/>
      <c r="U760" s="89"/>
      <c r="V760" s="89"/>
      <c r="W760" s="89"/>
      <c r="X760" s="89"/>
      <c r="Y760" s="89"/>
      <c r="Z760" s="89"/>
      <c r="AA760" s="89"/>
    </row>
    <row r="761" ht="15.75" customHeight="1">
      <c r="A761" s="85"/>
      <c r="B761" s="211"/>
      <c r="C761" s="85"/>
      <c r="D761" s="85"/>
      <c r="E761" s="211"/>
      <c r="F761" s="85"/>
      <c r="G761" s="85"/>
      <c r="H761" s="85"/>
      <c r="I761" s="89"/>
      <c r="J761" s="89"/>
      <c r="K761" s="89"/>
      <c r="L761" s="89"/>
      <c r="M761" s="89"/>
      <c r="N761" s="89"/>
      <c r="O761" s="89"/>
      <c r="P761" s="89"/>
      <c r="Q761" s="89"/>
      <c r="R761" s="89"/>
      <c r="S761" s="89"/>
      <c r="T761" s="89"/>
      <c r="U761" s="89"/>
      <c r="V761" s="89"/>
      <c r="W761" s="89"/>
      <c r="X761" s="89"/>
      <c r="Y761" s="89"/>
      <c r="Z761" s="89"/>
      <c r="AA761" s="89"/>
    </row>
    <row r="762" ht="15.75" customHeight="1">
      <c r="A762" s="85"/>
      <c r="B762" s="211"/>
      <c r="C762" s="85"/>
      <c r="D762" s="85"/>
      <c r="E762" s="211"/>
      <c r="F762" s="85"/>
      <c r="G762" s="85"/>
      <c r="H762" s="85"/>
      <c r="I762" s="89"/>
      <c r="J762" s="89"/>
      <c r="K762" s="89"/>
      <c r="L762" s="89"/>
      <c r="M762" s="89"/>
      <c r="N762" s="89"/>
      <c r="O762" s="89"/>
      <c r="P762" s="89"/>
      <c r="Q762" s="89"/>
      <c r="R762" s="89"/>
      <c r="S762" s="89"/>
      <c r="T762" s="89"/>
      <c r="U762" s="89"/>
      <c r="V762" s="89"/>
      <c r="W762" s="89"/>
      <c r="X762" s="89"/>
      <c r="Y762" s="89"/>
      <c r="Z762" s="89"/>
      <c r="AA762" s="89"/>
    </row>
    <row r="763" ht="15.75" customHeight="1">
      <c r="A763" s="85"/>
      <c r="B763" s="211"/>
      <c r="C763" s="85"/>
      <c r="D763" s="85"/>
      <c r="E763" s="211"/>
      <c r="F763" s="85"/>
      <c r="G763" s="85"/>
      <c r="H763" s="85"/>
      <c r="I763" s="89"/>
      <c r="J763" s="89"/>
      <c r="K763" s="89"/>
      <c r="L763" s="89"/>
      <c r="M763" s="89"/>
      <c r="N763" s="89"/>
      <c r="O763" s="89"/>
      <c r="P763" s="89"/>
      <c r="Q763" s="89"/>
      <c r="R763" s="89"/>
      <c r="S763" s="89"/>
      <c r="T763" s="89"/>
      <c r="U763" s="89"/>
      <c r="V763" s="89"/>
      <c r="W763" s="89"/>
      <c r="X763" s="89"/>
      <c r="Y763" s="89"/>
      <c r="Z763" s="89"/>
      <c r="AA763" s="89"/>
    </row>
    <row r="764" ht="15.75" customHeight="1">
      <c r="A764" s="85"/>
      <c r="B764" s="211"/>
      <c r="C764" s="85"/>
      <c r="D764" s="85"/>
      <c r="E764" s="211"/>
      <c r="F764" s="85"/>
      <c r="G764" s="85"/>
      <c r="H764" s="85"/>
      <c r="I764" s="89"/>
      <c r="J764" s="89"/>
      <c r="K764" s="89"/>
      <c r="L764" s="89"/>
      <c r="M764" s="89"/>
      <c r="N764" s="89"/>
      <c r="O764" s="89"/>
      <c r="P764" s="89"/>
      <c r="Q764" s="89"/>
      <c r="R764" s="89"/>
      <c r="S764" s="89"/>
      <c r="T764" s="89"/>
      <c r="U764" s="89"/>
      <c r="V764" s="89"/>
      <c r="W764" s="89"/>
      <c r="X764" s="89"/>
      <c r="Y764" s="89"/>
      <c r="Z764" s="89"/>
      <c r="AA764" s="89"/>
    </row>
    <row r="765" ht="15.75" customHeight="1">
      <c r="A765" s="85"/>
      <c r="B765" s="211"/>
      <c r="C765" s="85"/>
      <c r="D765" s="85"/>
      <c r="E765" s="211"/>
      <c r="F765" s="85"/>
      <c r="G765" s="85"/>
      <c r="H765" s="85"/>
      <c r="I765" s="89"/>
      <c r="J765" s="89"/>
      <c r="K765" s="89"/>
      <c r="L765" s="89"/>
      <c r="M765" s="89"/>
      <c r="N765" s="89"/>
      <c r="O765" s="89"/>
      <c r="P765" s="89"/>
      <c r="Q765" s="89"/>
      <c r="R765" s="89"/>
      <c r="S765" s="89"/>
      <c r="T765" s="89"/>
      <c r="U765" s="89"/>
      <c r="V765" s="89"/>
      <c r="W765" s="89"/>
      <c r="X765" s="89"/>
      <c r="Y765" s="89"/>
      <c r="Z765" s="89"/>
      <c r="AA765" s="89"/>
    </row>
    <row r="766" ht="15.75" customHeight="1">
      <c r="A766" s="85"/>
      <c r="B766" s="211"/>
      <c r="C766" s="85"/>
      <c r="D766" s="85"/>
      <c r="E766" s="211"/>
      <c r="F766" s="85"/>
      <c r="G766" s="85"/>
      <c r="H766" s="85"/>
      <c r="I766" s="89"/>
      <c r="J766" s="89"/>
      <c r="K766" s="89"/>
      <c r="L766" s="89"/>
      <c r="M766" s="89"/>
      <c r="N766" s="89"/>
      <c r="O766" s="89"/>
      <c r="P766" s="89"/>
      <c r="Q766" s="89"/>
      <c r="R766" s="89"/>
      <c r="S766" s="89"/>
      <c r="T766" s="89"/>
      <c r="U766" s="89"/>
      <c r="V766" s="89"/>
      <c r="W766" s="89"/>
      <c r="X766" s="89"/>
      <c r="Y766" s="89"/>
      <c r="Z766" s="89"/>
      <c r="AA766" s="89"/>
    </row>
    <row r="767" ht="15.75" customHeight="1">
      <c r="A767" s="85"/>
      <c r="B767" s="211"/>
      <c r="C767" s="85"/>
      <c r="D767" s="85"/>
      <c r="E767" s="211"/>
      <c r="F767" s="85"/>
      <c r="G767" s="85"/>
      <c r="H767" s="85"/>
      <c r="I767" s="89"/>
      <c r="J767" s="89"/>
      <c r="K767" s="89"/>
      <c r="L767" s="89"/>
      <c r="M767" s="89"/>
      <c r="N767" s="89"/>
      <c r="O767" s="89"/>
      <c r="P767" s="89"/>
      <c r="Q767" s="89"/>
      <c r="R767" s="89"/>
      <c r="S767" s="89"/>
      <c r="T767" s="89"/>
      <c r="U767" s="89"/>
      <c r="V767" s="89"/>
      <c r="W767" s="89"/>
      <c r="X767" s="89"/>
      <c r="Y767" s="89"/>
      <c r="Z767" s="89"/>
      <c r="AA767" s="89"/>
    </row>
    <row r="768" ht="15.75" customHeight="1">
      <c r="A768" s="85"/>
      <c r="B768" s="211"/>
      <c r="C768" s="85"/>
      <c r="D768" s="85"/>
      <c r="E768" s="211"/>
      <c r="F768" s="85"/>
      <c r="G768" s="85"/>
      <c r="H768" s="85"/>
      <c r="I768" s="89"/>
      <c r="J768" s="89"/>
      <c r="K768" s="89"/>
      <c r="L768" s="89"/>
      <c r="M768" s="89"/>
      <c r="N768" s="89"/>
      <c r="O768" s="89"/>
      <c r="P768" s="89"/>
      <c r="Q768" s="89"/>
      <c r="R768" s="89"/>
      <c r="S768" s="89"/>
      <c r="T768" s="89"/>
      <c r="U768" s="89"/>
      <c r="V768" s="89"/>
      <c r="W768" s="89"/>
      <c r="X768" s="89"/>
      <c r="Y768" s="89"/>
      <c r="Z768" s="89"/>
      <c r="AA768" s="89"/>
    </row>
    <row r="769" ht="15.75" customHeight="1">
      <c r="A769" s="85"/>
      <c r="B769" s="211"/>
      <c r="C769" s="85"/>
      <c r="D769" s="85"/>
      <c r="E769" s="211"/>
      <c r="F769" s="85"/>
      <c r="G769" s="85"/>
      <c r="H769" s="85"/>
      <c r="I769" s="89"/>
      <c r="J769" s="89"/>
      <c r="K769" s="89"/>
      <c r="L769" s="89"/>
      <c r="M769" s="89"/>
      <c r="N769" s="89"/>
      <c r="O769" s="89"/>
      <c r="P769" s="89"/>
      <c r="Q769" s="89"/>
      <c r="R769" s="89"/>
      <c r="S769" s="89"/>
      <c r="T769" s="89"/>
      <c r="U769" s="89"/>
      <c r="V769" s="89"/>
      <c r="W769" s="89"/>
      <c r="X769" s="89"/>
      <c r="Y769" s="89"/>
      <c r="Z769" s="89"/>
      <c r="AA769" s="89"/>
    </row>
    <row r="770" ht="15.75" customHeight="1">
      <c r="A770" s="85"/>
      <c r="B770" s="211"/>
      <c r="C770" s="85"/>
      <c r="D770" s="85"/>
      <c r="E770" s="211"/>
      <c r="F770" s="85"/>
      <c r="G770" s="85"/>
      <c r="H770" s="85"/>
      <c r="I770" s="89"/>
      <c r="J770" s="89"/>
      <c r="K770" s="89"/>
      <c r="L770" s="89"/>
      <c r="M770" s="89"/>
      <c r="N770" s="89"/>
      <c r="O770" s="89"/>
      <c r="P770" s="89"/>
      <c r="Q770" s="89"/>
      <c r="R770" s="89"/>
      <c r="S770" s="89"/>
      <c r="T770" s="89"/>
      <c r="U770" s="89"/>
      <c r="V770" s="89"/>
      <c r="W770" s="89"/>
      <c r="X770" s="89"/>
      <c r="Y770" s="89"/>
      <c r="Z770" s="89"/>
      <c r="AA770" s="89"/>
    </row>
    <row r="771" ht="15.75" customHeight="1">
      <c r="A771" s="85"/>
      <c r="B771" s="211"/>
      <c r="C771" s="85"/>
      <c r="D771" s="85"/>
      <c r="E771" s="211"/>
      <c r="F771" s="85"/>
      <c r="G771" s="85"/>
      <c r="H771" s="85"/>
      <c r="I771" s="89"/>
      <c r="J771" s="89"/>
      <c r="K771" s="89"/>
      <c r="L771" s="89"/>
      <c r="M771" s="89"/>
      <c r="N771" s="89"/>
      <c r="O771" s="89"/>
      <c r="P771" s="89"/>
      <c r="Q771" s="89"/>
      <c r="R771" s="89"/>
      <c r="S771" s="89"/>
      <c r="T771" s="89"/>
      <c r="U771" s="89"/>
      <c r="V771" s="89"/>
      <c r="W771" s="89"/>
      <c r="X771" s="89"/>
      <c r="Y771" s="89"/>
      <c r="Z771" s="89"/>
      <c r="AA771" s="89"/>
    </row>
    <row r="772" ht="15.75" customHeight="1">
      <c r="A772" s="85"/>
      <c r="B772" s="211"/>
      <c r="C772" s="85"/>
      <c r="D772" s="85"/>
      <c r="E772" s="211"/>
      <c r="F772" s="85"/>
      <c r="G772" s="85"/>
      <c r="H772" s="85"/>
      <c r="I772" s="89"/>
      <c r="J772" s="89"/>
      <c r="K772" s="89"/>
      <c r="L772" s="89"/>
      <c r="M772" s="89"/>
      <c r="N772" s="89"/>
      <c r="O772" s="89"/>
      <c r="P772" s="89"/>
      <c r="Q772" s="89"/>
      <c r="R772" s="89"/>
      <c r="S772" s="89"/>
      <c r="T772" s="89"/>
      <c r="U772" s="89"/>
      <c r="V772" s="89"/>
      <c r="W772" s="89"/>
      <c r="X772" s="89"/>
      <c r="Y772" s="89"/>
      <c r="Z772" s="89"/>
      <c r="AA772" s="89"/>
    </row>
    <row r="773" ht="15.75" customHeight="1">
      <c r="A773" s="85"/>
      <c r="B773" s="211"/>
      <c r="C773" s="85"/>
      <c r="D773" s="85"/>
      <c r="E773" s="211"/>
      <c r="F773" s="85"/>
      <c r="G773" s="85"/>
      <c r="H773" s="85"/>
      <c r="I773" s="89"/>
      <c r="J773" s="89"/>
      <c r="K773" s="89"/>
      <c r="L773" s="89"/>
      <c r="M773" s="89"/>
      <c r="N773" s="89"/>
      <c r="O773" s="89"/>
      <c r="P773" s="89"/>
      <c r="Q773" s="89"/>
      <c r="R773" s="89"/>
      <c r="S773" s="89"/>
      <c r="T773" s="89"/>
      <c r="U773" s="89"/>
      <c r="V773" s="89"/>
      <c r="W773" s="89"/>
      <c r="X773" s="89"/>
      <c r="Y773" s="89"/>
      <c r="Z773" s="89"/>
      <c r="AA773" s="89"/>
    </row>
    <row r="774" ht="15.75" customHeight="1">
      <c r="A774" s="85"/>
      <c r="B774" s="211"/>
      <c r="C774" s="85"/>
      <c r="D774" s="85"/>
      <c r="E774" s="211"/>
      <c r="F774" s="85"/>
      <c r="G774" s="85"/>
      <c r="H774" s="85"/>
      <c r="I774" s="89"/>
      <c r="J774" s="89"/>
      <c r="K774" s="89"/>
      <c r="L774" s="89"/>
      <c r="M774" s="89"/>
      <c r="N774" s="89"/>
      <c r="O774" s="89"/>
      <c r="P774" s="89"/>
      <c r="Q774" s="89"/>
      <c r="R774" s="89"/>
      <c r="S774" s="89"/>
      <c r="T774" s="89"/>
      <c r="U774" s="89"/>
      <c r="V774" s="89"/>
      <c r="W774" s="89"/>
      <c r="X774" s="89"/>
      <c r="Y774" s="89"/>
      <c r="Z774" s="89"/>
      <c r="AA774" s="89"/>
    </row>
    <row r="775" ht="15.75" customHeight="1">
      <c r="A775" s="85"/>
      <c r="B775" s="211"/>
      <c r="C775" s="85"/>
      <c r="D775" s="85"/>
      <c r="E775" s="211"/>
      <c r="F775" s="85"/>
      <c r="G775" s="85"/>
      <c r="H775" s="85"/>
      <c r="I775" s="89"/>
      <c r="J775" s="89"/>
      <c r="K775" s="89"/>
      <c r="L775" s="89"/>
      <c r="M775" s="89"/>
      <c r="N775" s="89"/>
      <c r="O775" s="89"/>
      <c r="P775" s="89"/>
      <c r="Q775" s="89"/>
      <c r="R775" s="89"/>
      <c r="S775" s="89"/>
      <c r="T775" s="89"/>
      <c r="U775" s="89"/>
      <c r="V775" s="89"/>
      <c r="W775" s="89"/>
      <c r="X775" s="89"/>
      <c r="Y775" s="89"/>
      <c r="Z775" s="89"/>
      <c r="AA775" s="89"/>
    </row>
    <row r="776" ht="15.75" customHeight="1">
      <c r="A776" s="85"/>
      <c r="B776" s="211"/>
      <c r="C776" s="85"/>
      <c r="D776" s="85"/>
      <c r="E776" s="211"/>
      <c r="F776" s="85"/>
      <c r="G776" s="85"/>
      <c r="H776" s="85"/>
      <c r="I776" s="89"/>
      <c r="J776" s="89"/>
      <c r="K776" s="89"/>
      <c r="L776" s="89"/>
      <c r="M776" s="89"/>
      <c r="N776" s="89"/>
      <c r="O776" s="89"/>
      <c r="P776" s="89"/>
      <c r="Q776" s="89"/>
      <c r="R776" s="89"/>
      <c r="S776" s="89"/>
      <c r="T776" s="89"/>
      <c r="U776" s="89"/>
      <c r="V776" s="89"/>
      <c r="W776" s="89"/>
      <c r="X776" s="89"/>
      <c r="Y776" s="89"/>
      <c r="Z776" s="89"/>
      <c r="AA776" s="89"/>
    </row>
    <row r="777" ht="15.75" customHeight="1">
      <c r="A777" s="85"/>
      <c r="B777" s="211"/>
      <c r="C777" s="85"/>
      <c r="D777" s="85"/>
      <c r="E777" s="211"/>
      <c r="F777" s="85"/>
      <c r="G777" s="85"/>
      <c r="H777" s="85"/>
      <c r="I777" s="89"/>
      <c r="J777" s="89"/>
      <c r="K777" s="89"/>
      <c r="L777" s="89"/>
      <c r="M777" s="89"/>
      <c r="N777" s="89"/>
      <c r="O777" s="89"/>
      <c r="P777" s="89"/>
      <c r="Q777" s="89"/>
      <c r="R777" s="89"/>
      <c r="S777" s="89"/>
      <c r="T777" s="89"/>
      <c r="U777" s="89"/>
      <c r="V777" s="89"/>
      <c r="W777" s="89"/>
      <c r="X777" s="89"/>
      <c r="Y777" s="89"/>
      <c r="Z777" s="89"/>
      <c r="AA777" s="89"/>
    </row>
    <row r="778" ht="15.75" customHeight="1">
      <c r="A778" s="85"/>
      <c r="B778" s="211"/>
      <c r="C778" s="85"/>
      <c r="D778" s="85"/>
      <c r="E778" s="211"/>
      <c r="F778" s="85"/>
      <c r="G778" s="85"/>
      <c r="H778" s="85"/>
      <c r="I778" s="89"/>
      <c r="J778" s="89"/>
      <c r="K778" s="89"/>
      <c r="L778" s="89"/>
      <c r="M778" s="89"/>
      <c r="N778" s="89"/>
      <c r="O778" s="89"/>
      <c r="P778" s="89"/>
      <c r="Q778" s="89"/>
      <c r="R778" s="89"/>
      <c r="S778" s="89"/>
      <c r="T778" s="89"/>
      <c r="U778" s="89"/>
      <c r="V778" s="89"/>
      <c r="W778" s="89"/>
      <c r="X778" s="89"/>
      <c r="Y778" s="89"/>
      <c r="Z778" s="89"/>
      <c r="AA778" s="89"/>
    </row>
    <row r="779" ht="15.75" customHeight="1">
      <c r="A779" s="85"/>
      <c r="B779" s="211"/>
      <c r="C779" s="85"/>
      <c r="D779" s="85"/>
      <c r="E779" s="211"/>
      <c r="F779" s="85"/>
      <c r="G779" s="85"/>
      <c r="H779" s="85"/>
      <c r="I779" s="89"/>
      <c r="J779" s="89"/>
      <c r="K779" s="89"/>
      <c r="L779" s="89"/>
      <c r="M779" s="89"/>
      <c r="N779" s="89"/>
      <c r="O779" s="89"/>
      <c r="P779" s="89"/>
      <c r="Q779" s="89"/>
      <c r="R779" s="89"/>
      <c r="S779" s="89"/>
      <c r="T779" s="89"/>
      <c r="U779" s="89"/>
      <c r="V779" s="89"/>
      <c r="W779" s="89"/>
      <c r="X779" s="89"/>
      <c r="Y779" s="89"/>
      <c r="Z779" s="89"/>
      <c r="AA779" s="89"/>
    </row>
    <row r="780" ht="15.75" customHeight="1">
      <c r="A780" s="85"/>
      <c r="B780" s="211"/>
      <c r="C780" s="85"/>
      <c r="D780" s="85"/>
      <c r="E780" s="211"/>
      <c r="F780" s="85"/>
      <c r="G780" s="85"/>
      <c r="H780" s="85"/>
      <c r="I780" s="89"/>
      <c r="J780" s="89"/>
      <c r="K780" s="89"/>
      <c r="L780" s="89"/>
      <c r="M780" s="89"/>
      <c r="N780" s="89"/>
      <c r="O780" s="89"/>
      <c r="P780" s="89"/>
      <c r="Q780" s="89"/>
      <c r="R780" s="89"/>
      <c r="S780" s="89"/>
      <c r="T780" s="89"/>
      <c r="U780" s="89"/>
      <c r="V780" s="89"/>
      <c r="W780" s="89"/>
      <c r="X780" s="89"/>
      <c r="Y780" s="89"/>
      <c r="Z780" s="89"/>
      <c r="AA780" s="89"/>
    </row>
    <row r="781" ht="15.75" customHeight="1">
      <c r="A781" s="85"/>
      <c r="B781" s="211"/>
      <c r="C781" s="85"/>
      <c r="D781" s="85"/>
      <c r="E781" s="211"/>
      <c r="F781" s="85"/>
      <c r="G781" s="85"/>
      <c r="H781" s="85"/>
      <c r="I781" s="89"/>
      <c r="J781" s="89"/>
      <c r="K781" s="89"/>
      <c r="L781" s="89"/>
      <c r="M781" s="89"/>
      <c r="N781" s="89"/>
      <c r="O781" s="89"/>
      <c r="P781" s="89"/>
      <c r="Q781" s="89"/>
      <c r="R781" s="89"/>
      <c r="S781" s="89"/>
      <c r="T781" s="89"/>
      <c r="U781" s="89"/>
      <c r="V781" s="89"/>
      <c r="W781" s="89"/>
      <c r="X781" s="89"/>
      <c r="Y781" s="89"/>
      <c r="Z781" s="89"/>
      <c r="AA781" s="89"/>
    </row>
    <row r="782" ht="15.75" customHeight="1">
      <c r="A782" s="85"/>
      <c r="B782" s="211"/>
      <c r="C782" s="85"/>
      <c r="D782" s="85"/>
      <c r="E782" s="211"/>
      <c r="F782" s="85"/>
      <c r="G782" s="85"/>
      <c r="H782" s="85"/>
      <c r="I782" s="89"/>
      <c r="J782" s="89"/>
      <c r="K782" s="89"/>
      <c r="L782" s="89"/>
      <c r="M782" s="89"/>
      <c r="N782" s="89"/>
      <c r="O782" s="89"/>
      <c r="P782" s="89"/>
      <c r="Q782" s="89"/>
      <c r="R782" s="89"/>
      <c r="S782" s="89"/>
      <c r="T782" s="89"/>
      <c r="U782" s="89"/>
      <c r="V782" s="89"/>
      <c r="W782" s="89"/>
      <c r="X782" s="89"/>
      <c r="Y782" s="89"/>
      <c r="Z782" s="89"/>
      <c r="AA782" s="89"/>
    </row>
    <row r="783" ht="15.75" customHeight="1">
      <c r="A783" s="85"/>
      <c r="B783" s="211"/>
      <c r="C783" s="85"/>
      <c r="D783" s="85"/>
      <c r="E783" s="211"/>
      <c r="F783" s="85"/>
      <c r="G783" s="85"/>
      <c r="H783" s="85"/>
      <c r="I783" s="89"/>
      <c r="J783" s="89"/>
      <c r="K783" s="89"/>
      <c r="L783" s="89"/>
      <c r="M783" s="89"/>
      <c r="N783" s="89"/>
      <c r="O783" s="89"/>
      <c r="P783" s="89"/>
      <c r="Q783" s="89"/>
      <c r="R783" s="89"/>
      <c r="S783" s="89"/>
      <c r="T783" s="89"/>
      <c r="U783" s="89"/>
      <c r="V783" s="89"/>
      <c r="W783" s="89"/>
      <c r="X783" s="89"/>
      <c r="Y783" s="89"/>
      <c r="Z783" s="89"/>
      <c r="AA783" s="89"/>
    </row>
    <row r="784" ht="15.75" customHeight="1">
      <c r="A784" s="85"/>
      <c r="B784" s="211"/>
      <c r="C784" s="85"/>
      <c r="D784" s="85"/>
      <c r="E784" s="211"/>
      <c r="F784" s="85"/>
      <c r="G784" s="85"/>
      <c r="H784" s="85"/>
      <c r="I784" s="89"/>
      <c r="J784" s="89"/>
      <c r="K784" s="89"/>
      <c r="L784" s="89"/>
      <c r="M784" s="89"/>
      <c r="N784" s="89"/>
      <c r="O784" s="89"/>
      <c r="P784" s="89"/>
      <c r="Q784" s="89"/>
      <c r="R784" s="89"/>
      <c r="S784" s="89"/>
      <c r="T784" s="89"/>
      <c r="U784" s="89"/>
      <c r="V784" s="89"/>
      <c r="W784" s="89"/>
      <c r="X784" s="89"/>
      <c r="Y784" s="89"/>
      <c r="Z784" s="89"/>
      <c r="AA784" s="89"/>
    </row>
    <row r="785" ht="15.75" customHeight="1">
      <c r="A785" s="85"/>
      <c r="B785" s="211"/>
      <c r="C785" s="85"/>
      <c r="D785" s="85"/>
      <c r="E785" s="211"/>
      <c r="F785" s="85"/>
      <c r="G785" s="85"/>
      <c r="H785" s="85"/>
      <c r="I785" s="89"/>
      <c r="J785" s="89"/>
      <c r="K785" s="89"/>
      <c r="L785" s="89"/>
      <c r="M785" s="89"/>
      <c r="N785" s="89"/>
      <c r="O785" s="89"/>
      <c r="P785" s="89"/>
      <c r="Q785" s="89"/>
      <c r="R785" s="89"/>
      <c r="S785" s="89"/>
      <c r="T785" s="89"/>
      <c r="U785" s="89"/>
      <c r="V785" s="89"/>
      <c r="W785" s="89"/>
      <c r="X785" s="89"/>
      <c r="Y785" s="89"/>
      <c r="Z785" s="89"/>
      <c r="AA785" s="89"/>
    </row>
    <row r="786" ht="15.75" customHeight="1">
      <c r="A786" s="85"/>
      <c r="B786" s="211"/>
      <c r="C786" s="85"/>
      <c r="D786" s="85"/>
      <c r="E786" s="211"/>
      <c r="F786" s="85"/>
      <c r="G786" s="85"/>
      <c r="H786" s="85"/>
      <c r="I786" s="89"/>
      <c r="J786" s="89"/>
      <c r="K786" s="89"/>
      <c r="L786" s="89"/>
      <c r="M786" s="89"/>
      <c r="N786" s="89"/>
      <c r="O786" s="89"/>
      <c r="P786" s="89"/>
      <c r="Q786" s="89"/>
      <c r="R786" s="89"/>
      <c r="S786" s="89"/>
      <c r="T786" s="89"/>
      <c r="U786" s="89"/>
      <c r="V786" s="89"/>
      <c r="W786" s="89"/>
      <c r="X786" s="89"/>
      <c r="Y786" s="89"/>
      <c r="Z786" s="89"/>
      <c r="AA786" s="89"/>
    </row>
    <row r="787" ht="15.75" customHeight="1">
      <c r="A787" s="85"/>
      <c r="B787" s="211"/>
      <c r="C787" s="85"/>
      <c r="D787" s="85"/>
      <c r="E787" s="211"/>
      <c r="F787" s="85"/>
      <c r="G787" s="85"/>
      <c r="H787" s="85"/>
      <c r="I787" s="89"/>
      <c r="J787" s="89"/>
      <c r="K787" s="89"/>
      <c r="L787" s="89"/>
      <c r="M787" s="89"/>
      <c r="N787" s="89"/>
      <c r="O787" s="89"/>
      <c r="P787" s="89"/>
      <c r="Q787" s="89"/>
      <c r="R787" s="89"/>
      <c r="S787" s="89"/>
      <c r="T787" s="89"/>
      <c r="U787" s="89"/>
      <c r="V787" s="89"/>
      <c r="W787" s="89"/>
      <c r="X787" s="89"/>
      <c r="Y787" s="89"/>
      <c r="Z787" s="89"/>
      <c r="AA787" s="89"/>
    </row>
    <row r="788" ht="15.75" customHeight="1">
      <c r="A788" s="85"/>
      <c r="B788" s="211"/>
      <c r="C788" s="85"/>
      <c r="D788" s="85"/>
      <c r="E788" s="211"/>
      <c r="F788" s="85"/>
      <c r="G788" s="85"/>
      <c r="H788" s="85"/>
      <c r="I788" s="89"/>
      <c r="J788" s="89"/>
      <c r="K788" s="89"/>
      <c r="L788" s="89"/>
      <c r="M788" s="89"/>
      <c r="N788" s="89"/>
      <c r="O788" s="89"/>
      <c r="P788" s="89"/>
      <c r="Q788" s="89"/>
      <c r="R788" s="89"/>
      <c r="S788" s="89"/>
      <c r="T788" s="89"/>
      <c r="U788" s="89"/>
      <c r="V788" s="89"/>
      <c r="W788" s="89"/>
      <c r="X788" s="89"/>
      <c r="Y788" s="89"/>
      <c r="Z788" s="89"/>
      <c r="AA788" s="89"/>
    </row>
    <row r="789" ht="15.75" customHeight="1">
      <c r="A789" s="85"/>
      <c r="B789" s="211"/>
      <c r="C789" s="85"/>
      <c r="D789" s="85"/>
      <c r="E789" s="211"/>
      <c r="F789" s="85"/>
      <c r="G789" s="85"/>
      <c r="H789" s="85"/>
      <c r="I789" s="89"/>
      <c r="J789" s="89"/>
      <c r="K789" s="89"/>
      <c r="L789" s="89"/>
      <c r="M789" s="89"/>
      <c r="N789" s="89"/>
      <c r="O789" s="89"/>
      <c r="P789" s="89"/>
      <c r="Q789" s="89"/>
      <c r="R789" s="89"/>
      <c r="S789" s="89"/>
      <c r="T789" s="89"/>
      <c r="U789" s="89"/>
      <c r="V789" s="89"/>
      <c r="W789" s="89"/>
      <c r="X789" s="89"/>
      <c r="Y789" s="89"/>
      <c r="Z789" s="89"/>
      <c r="AA789" s="89"/>
    </row>
    <row r="790" ht="15.75" customHeight="1">
      <c r="A790" s="85"/>
      <c r="B790" s="211"/>
      <c r="C790" s="85"/>
      <c r="D790" s="85"/>
      <c r="E790" s="211"/>
      <c r="F790" s="85"/>
      <c r="G790" s="85"/>
      <c r="H790" s="85"/>
      <c r="I790" s="89"/>
      <c r="J790" s="89"/>
      <c r="K790" s="89"/>
      <c r="L790" s="89"/>
      <c r="M790" s="89"/>
      <c r="N790" s="89"/>
      <c r="O790" s="89"/>
      <c r="P790" s="89"/>
      <c r="Q790" s="89"/>
      <c r="R790" s="89"/>
      <c r="S790" s="89"/>
      <c r="T790" s="89"/>
      <c r="U790" s="89"/>
      <c r="V790" s="89"/>
      <c r="W790" s="89"/>
      <c r="X790" s="89"/>
      <c r="Y790" s="89"/>
      <c r="Z790" s="89"/>
      <c r="AA790" s="89"/>
    </row>
    <row r="791" ht="15.75" customHeight="1">
      <c r="A791" s="85"/>
      <c r="B791" s="211"/>
      <c r="C791" s="85"/>
      <c r="D791" s="85"/>
      <c r="E791" s="211"/>
      <c r="F791" s="85"/>
      <c r="G791" s="85"/>
      <c r="H791" s="85"/>
      <c r="I791" s="89"/>
      <c r="J791" s="89"/>
      <c r="K791" s="89"/>
      <c r="L791" s="89"/>
      <c r="M791" s="89"/>
      <c r="N791" s="89"/>
      <c r="O791" s="89"/>
      <c r="P791" s="89"/>
      <c r="Q791" s="89"/>
      <c r="R791" s="89"/>
      <c r="S791" s="89"/>
      <c r="T791" s="89"/>
      <c r="U791" s="89"/>
      <c r="V791" s="89"/>
      <c r="W791" s="89"/>
      <c r="X791" s="89"/>
      <c r="Y791" s="89"/>
      <c r="Z791" s="89"/>
      <c r="AA791" s="89"/>
    </row>
    <row r="792" ht="15.75" customHeight="1">
      <c r="A792" s="85"/>
      <c r="B792" s="211"/>
      <c r="C792" s="85"/>
      <c r="D792" s="85"/>
      <c r="E792" s="211"/>
      <c r="F792" s="85"/>
      <c r="G792" s="85"/>
      <c r="H792" s="85"/>
      <c r="I792" s="89"/>
      <c r="J792" s="89"/>
      <c r="K792" s="89"/>
      <c r="L792" s="89"/>
      <c r="M792" s="89"/>
      <c r="N792" s="89"/>
      <c r="O792" s="89"/>
      <c r="P792" s="89"/>
      <c r="Q792" s="89"/>
      <c r="R792" s="89"/>
      <c r="S792" s="89"/>
      <c r="T792" s="89"/>
      <c r="U792" s="89"/>
      <c r="V792" s="89"/>
      <c r="W792" s="89"/>
      <c r="X792" s="89"/>
      <c r="Y792" s="89"/>
      <c r="Z792" s="89"/>
      <c r="AA792" s="89"/>
    </row>
    <row r="793" ht="15.75" customHeight="1">
      <c r="A793" s="85"/>
      <c r="B793" s="211"/>
      <c r="C793" s="85"/>
      <c r="D793" s="85"/>
      <c r="E793" s="211"/>
      <c r="F793" s="85"/>
      <c r="G793" s="85"/>
      <c r="H793" s="85"/>
      <c r="I793" s="89"/>
      <c r="J793" s="89"/>
      <c r="K793" s="89"/>
      <c r="L793" s="89"/>
      <c r="M793" s="89"/>
      <c r="N793" s="89"/>
      <c r="O793" s="89"/>
      <c r="P793" s="89"/>
      <c r="Q793" s="89"/>
      <c r="R793" s="89"/>
      <c r="S793" s="89"/>
      <c r="T793" s="89"/>
      <c r="U793" s="89"/>
      <c r="V793" s="89"/>
      <c r="W793" s="89"/>
      <c r="X793" s="89"/>
      <c r="Y793" s="89"/>
      <c r="Z793" s="89"/>
      <c r="AA793" s="89"/>
    </row>
    <row r="794" ht="15.75" customHeight="1">
      <c r="A794" s="85"/>
      <c r="B794" s="211"/>
      <c r="C794" s="85"/>
      <c r="D794" s="85"/>
      <c r="E794" s="211"/>
      <c r="F794" s="85"/>
      <c r="G794" s="85"/>
      <c r="H794" s="85"/>
      <c r="I794" s="89"/>
      <c r="J794" s="89"/>
      <c r="K794" s="89"/>
      <c r="L794" s="89"/>
      <c r="M794" s="89"/>
      <c r="N794" s="89"/>
      <c r="O794" s="89"/>
      <c r="P794" s="89"/>
      <c r="Q794" s="89"/>
      <c r="R794" s="89"/>
      <c r="S794" s="89"/>
      <c r="T794" s="89"/>
      <c r="U794" s="89"/>
      <c r="V794" s="89"/>
      <c r="W794" s="89"/>
      <c r="X794" s="89"/>
      <c r="Y794" s="89"/>
      <c r="Z794" s="89"/>
      <c r="AA794" s="89"/>
    </row>
    <row r="795" ht="15.75" customHeight="1">
      <c r="A795" s="85"/>
      <c r="B795" s="211"/>
      <c r="C795" s="85"/>
      <c r="D795" s="85"/>
      <c r="E795" s="211"/>
      <c r="F795" s="85"/>
      <c r="G795" s="85"/>
      <c r="H795" s="85"/>
      <c r="I795" s="89"/>
      <c r="J795" s="89"/>
      <c r="K795" s="89"/>
      <c r="L795" s="89"/>
      <c r="M795" s="89"/>
      <c r="N795" s="89"/>
      <c r="O795" s="89"/>
      <c r="P795" s="89"/>
      <c r="Q795" s="89"/>
      <c r="R795" s="89"/>
      <c r="S795" s="89"/>
      <c r="T795" s="89"/>
      <c r="U795" s="89"/>
      <c r="V795" s="89"/>
      <c r="W795" s="89"/>
      <c r="X795" s="89"/>
      <c r="Y795" s="89"/>
      <c r="Z795" s="89"/>
      <c r="AA795" s="89"/>
    </row>
    <row r="796" ht="15.75" customHeight="1">
      <c r="A796" s="85"/>
      <c r="B796" s="211"/>
      <c r="C796" s="85"/>
      <c r="D796" s="85"/>
      <c r="E796" s="211"/>
      <c r="F796" s="85"/>
      <c r="G796" s="85"/>
      <c r="H796" s="85"/>
      <c r="I796" s="89"/>
      <c r="J796" s="89"/>
      <c r="K796" s="89"/>
      <c r="L796" s="89"/>
      <c r="M796" s="89"/>
      <c r="N796" s="89"/>
      <c r="O796" s="89"/>
      <c r="P796" s="89"/>
      <c r="Q796" s="89"/>
      <c r="R796" s="89"/>
      <c r="S796" s="89"/>
      <c r="T796" s="89"/>
      <c r="U796" s="89"/>
      <c r="V796" s="89"/>
      <c r="W796" s="89"/>
      <c r="X796" s="89"/>
      <c r="Y796" s="89"/>
      <c r="Z796" s="89"/>
      <c r="AA796" s="89"/>
    </row>
    <row r="797" ht="15.75" customHeight="1">
      <c r="A797" s="85"/>
      <c r="B797" s="211"/>
      <c r="C797" s="85"/>
      <c r="D797" s="85"/>
      <c r="E797" s="211"/>
      <c r="F797" s="85"/>
      <c r="G797" s="85"/>
      <c r="H797" s="85"/>
      <c r="I797" s="89"/>
      <c r="J797" s="89"/>
      <c r="K797" s="89"/>
      <c r="L797" s="89"/>
      <c r="M797" s="89"/>
      <c r="N797" s="89"/>
      <c r="O797" s="89"/>
      <c r="P797" s="89"/>
      <c r="Q797" s="89"/>
      <c r="R797" s="89"/>
      <c r="S797" s="89"/>
      <c r="T797" s="89"/>
      <c r="U797" s="89"/>
      <c r="V797" s="89"/>
      <c r="W797" s="89"/>
      <c r="X797" s="89"/>
      <c r="Y797" s="89"/>
      <c r="Z797" s="89"/>
      <c r="AA797" s="89"/>
    </row>
    <row r="798" ht="15.75" customHeight="1">
      <c r="A798" s="85"/>
      <c r="B798" s="211"/>
      <c r="C798" s="85"/>
      <c r="D798" s="85"/>
      <c r="E798" s="211"/>
      <c r="F798" s="85"/>
      <c r="G798" s="85"/>
      <c r="H798" s="85"/>
      <c r="I798" s="89"/>
      <c r="J798" s="89"/>
      <c r="K798" s="89"/>
      <c r="L798" s="89"/>
      <c r="M798" s="89"/>
      <c r="N798" s="89"/>
      <c r="O798" s="89"/>
      <c r="P798" s="89"/>
      <c r="Q798" s="89"/>
      <c r="R798" s="89"/>
      <c r="S798" s="89"/>
      <c r="T798" s="89"/>
      <c r="U798" s="89"/>
      <c r="V798" s="89"/>
      <c r="W798" s="89"/>
      <c r="X798" s="89"/>
      <c r="Y798" s="89"/>
      <c r="Z798" s="89"/>
      <c r="AA798" s="89"/>
    </row>
    <row r="799" ht="15.75" customHeight="1">
      <c r="A799" s="85"/>
      <c r="B799" s="211"/>
      <c r="C799" s="85"/>
      <c r="D799" s="85"/>
      <c r="E799" s="211"/>
      <c r="F799" s="85"/>
      <c r="G799" s="85"/>
      <c r="H799" s="85"/>
      <c r="I799" s="89"/>
      <c r="J799" s="89"/>
      <c r="K799" s="89"/>
      <c r="L799" s="89"/>
      <c r="M799" s="89"/>
      <c r="N799" s="89"/>
      <c r="O799" s="89"/>
      <c r="P799" s="89"/>
      <c r="Q799" s="89"/>
      <c r="R799" s="89"/>
      <c r="S799" s="89"/>
      <c r="T799" s="89"/>
      <c r="U799" s="89"/>
      <c r="V799" s="89"/>
      <c r="W799" s="89"/>
      <c r="X799" s="89"/>
      <c r="Y799" s="89"/>
      <c r="Z799" s="89"/>
      <c r="AA799" s="89"/>
    </row>
    <row r="800" ht="15.75" customHeight="1">
      <c r="A800" s="85"/>
      <c r="B800" s="211"/>
      <c r="C800" s="85"/>
      <c r="D800" s="85"/>
      <c r="E800" s="211"/>
      <c r="F800" s="85"/>
      <c r="G800" s="85"/>
      <c r="H800" s="85"/>
      <c r="I800" s="89"/>
      <c r="J800" s="89"/>
      <c r="K800" s="89"/>
      <c r="L800" s="89"/>
      <c r="M800" s="89"/>
      <c r="N800" s="89"/>
      <c r="O800" s="89"/>
      <c r="P800" s="89"/>
      <c r="Q800" s="89"/>
      <c r="R800" s="89"/>
      <c r="S800" s="89"/>
      <c r="T800" s="89"/>
      <c r="U800" s="89"/>
      <c r="V800" s="89"/>
      <c r="W800" s="89"/>
      <c r="X800" s="89"/>
      <c r="Y800" s="89"/>
      <c r="Z800" s="89"/>
      <c r="AA800" s="89"/>
    </row>
    <row r="801" ht="15.75" customHeight="1">
      <c r="A801" s="85"/>
      <c r="B801" s="211"/>
      <c r="C801" s="85"/>
      <c r="D801" s="85"/>
      <c r="E801" s="211"/>
      <c r="F801" s="85"/>
      <c r="G801" s="85"/>
      <c r="H801" s="85"/>
      <c r="I801" s="89"/>
      <c r="J801" s="89"/>
      <c r="K801" s="89"/>
      <c r="L801" s="89"/>
      <c r="M801" s="89"/>
      <c r="N801" s="89"/>
      <c r="O801" s="89"/>
      <c r="P801" s="89"/>
      <c r="Q801" s="89"/>
      <c r="R801" s="89"/>
      <c r="S801" s="89"/>
      <c r="T801" s="89"/>
      <c r="U801" s="89"/>
      <c r="V801" s="89"/>
      <c r="W801" s="89"/>
      <c r="X801" s="89"/>
      <c r="Y801" s="89"/>
      <c r="Z801" s="89"/>
      <c r="AA801" s="89"/>
    </row>
    <row r="802" ht="15.75" customHeight="1">
      <c r="A802" s="85"/>
      <c r="B802" s="211"/>
      <c r="C802" s="85"/>
      <c r="D802" s="85"/>
      <c r="E802" s="211"/>
      <c r="F802" s="85"/>
      <c r="G802" s="85"/>
      <c r="H802" s="85"/>
      <c r="I802" s="89"/>
      <c r="J802" s="89"/>
      <c r="K802" s="89"/>
      <c r="L802" s="89"/>
      <c r="M802" s="89"/>
      <c r="N802" s="89"/>
      <c r="O802" s="89"/>
      <c r="P802" s="89"/>
      <c r="Q802" s="89"/>
      <c r="R802" s="89"/>
      <c r="S802" s="89"/>
      <c r="T802" s="89"/>
      <c r="U802" s="89"/>
      <c r="V802" s="89"/>
      <c r="W802" s="89"/>
      <c r="X802" s="89"/>
      <c r="Y802" s="89"/>
      <c r="Z802" s="89"/>
      <c r="AA802" s="89"/>
    </row>
    <row r="803" ht="15.75" customHeight="1">
      <c r="A803" s="85"/>
      <c r="B803" s="211"/>
      <c r="C803" s="85"/>
      <c r="D803" s="85"/>
      <c r="E803" s="211"/>
      <c r="F803" s="85"/>
      <c r="G803" s="85"/>
      <c r="H803" s="85"/>
      <c r="I803" s="89"/>
      <c r="J803" s="89"/>
      <c r="K803" s="89"/>
      <c r="L803" s="89"/>
      <c r="M803" s="89"/>
      <c r="N803" s="89"/>
      <c r="O803" s="89"/>
      <c r="P803" s="89"/>
      <c r="Q803" s="89"/>
      <c r="R803" s="89"/>
      <c r="S803" s="89"/>
      <c r="T803" s="89"/>
      <c r="U803" s="89"/>
      <c r="V803" s="89"/>
      <c r="W803" s="89"/>
      <c r="X803" s="89"/>
      <c r="Y803" s="89"/>
      <c r="Z803" s="89"/>
      <c r="AA803" s="89"/>
    </row>
    <row r="804" ht="15.75" customHeight="1">
      <c r="A804" s="85"/>
      <c r="B804" s="211"/>
      <c r="C804" s="85"/>
      <c r="D804" s="85"/>
      <c r="E804" s="211"/>
      <c r="F804" s="85"/>
      <c r="G804" s="85"/>
      <c r="H804" s="85"/>
      <c r="I804" s="89"/>
      <c r="J804" s="89"/>
      <c r="K804" s="89"/>
      <c r="L804" s="89"/>
      <c r="M804" s="89"/>
      <c r="N804" s="89"/>
      <c r="O804" s="89"/>
      <c r="P804" s="89"/>
      <c r="Q804" s="89"/>
      <c r="R804" s="89"/>
      <c r="S804" s="89"/>
      <c r="T804" s="89"/>
      <c r="U804" s="89"/>
      <c r="V804" s="89"/>
      <c r="W804" s="89"/>
      <c r="X804" s="89"/>
      <c r="Y804" s="89"/>
      <c r="Z804" s="89"/>
      <c r="AA804" s="89"/>
    </row>
    <row r="805" ht="15.75" customHeight="1">
      <c r="A805" s="85"/>
      <c r="B805" s="211"/>
      <c r="C805" s="85"/>
      <c r="D805" s="85"/>
      <c r="E805" s="211"/>
      <c r="F805" s="85"/>
      <c r="G805" s="85"/>
      <c r="H805" s="85"/>
      <c r="I805" s="89"/>
      <c r="J805" s="89"/>
      <c r="K805" s="89"/>
      <c r="L805" s="89"/>
      <c r="M805" s="89"/>
      <c r="N805" s="89"/>
      <c r="O805" s="89"/>
      <c r="P805" s="89"/>
      <c r="Q805" s="89"/>
      <c r="R805" s="89"/>
      <c r="S805" s="89"/>
      <c r="T805" s="89"/>
      <c r="U805" s="89"/>
      <c r="V805" s="89"/>
      <c r="W805" s="89"/>
      <c r="X805" s="89"/>
      <c r="Y805" s="89"/>
      <c r="Z805" s="89"/>
      <c r="AA805" s="89"/>
    </row>
    <row r="806" ht="15.75" customHeight="1">
      <c r="A806" s="85"/>
      <c r="B806" s="211"/>
      <c r="C806" s="85"/>
      <c r="D806" s="85"/>
      <c r="E806" s="211"/>
      <c r="F806" s="85"/>
      <c r="G806" s="85"/>
      <c r="H806" s="85"/>
      <c r="I806" s="89"/>
      <c r="J806" s="89"/>
      <c r="K806" s="89"/>
      <c r="L806" s="89"/>
      <c r="M806" s="89"/>
      <c r="N806" s="89"/>
      <c r="O806" s="89"/>
      <c r="P806" s="89"/>
      <c r="Q806" s="89"/>
      <c r="R806" s="89"/>
      <c r="S806" s="89"/>
      <c r="T806" s="89"/>
      <c r="U806" s="89"/>
      <c r="V806" s="89"/>
      <c r="W806" s="89"/>
      <c r="X806" s="89"/>
      <c r="Y806" s="89"/>
      <c r="Z806" s="89"/>
      <c r="AA806" s="89"/>
    </row>
    <row r="807" ht="15.75" customHeight="1">
      <c r="A807" s="85"/>
      <c r="B807" s="211"/>
      <c r="C807" s="85"/>
      <c r="D807" s="85"/>
      <c r="E807" s="211"/>
      <c r="F807" s="85"/>
      <c r="G807" s="85"/>
      <c r="H807" s="85"/>
      <c r="I807" s="89"/>
      <c r="J807" s="89"/>
      <c r="K807" s="89"/>
      <c r="L807" s="89"/>
      <c r="M807" s="89"/>
      <c r="N807" s="89"/>
      <c r="O807" s="89"/>
      <c r="P807" s="89"/>
      <c r="Q807" s="89"/>
      <c r="R807" s="89"/>
      <c r="S807" s="89"/>
      <c r="T807" s="89"/>
      <c r="U807" s="89"/>
      <c r="V807" s="89"/>
      <c r="W807" s="89"/>
      <c r="X807" s="89"/>
      <c r="Y807" s="89"/>
      <c r="Z807" s="89"/>
      <c r="AA807" s="89"/>
    </row>
    <row r="808" ht="15.75" customHeight="1">
      <c r="A808" s="85"/>
      <c r="B808" s="211"/>
      <c r="C808" s="85"/>
      <c r="D808" s="85"/>
      <c r="E808" s="211"/>
      <c r="F808" s="85"/>
      <c r="G808" s="85"/>
      <c r="H808" s="85"/>
      <c r="I808" s="89"/>
      <c r="J808" s="89"/>
      <c r="K808" s="89"/>
      <c r="L808" s="89"/>
      <c r="M808" s="89"/>
      <c r="N808" s="89"/>
      <c r="O808" s="89"/>
      <c r="P808" s="89"/>
      <c r="Q808" s="89"/>
      <c r="R808" s="89"/>
      <c r="S808" s="89"/>
      <c r="T808" s="89"/>
      <c r="U808" s="89"/>
      <c r="V808" s="89"/>
      <c r="W808" s="89"/>
      <c r="X808" s="89"/>
      <c r="Y808" s="89"/>
      <c r="Z808" s="89"/>
      <c r="AA808" s="89"/>
    </row>
    <row r="809" ht="15.75" customHeight="1">
      <c r="A809" s="85"/>
      <c r="B809" s="211"/>
      <c r="C809" s="85"/>
      <c r="D809" s="85"/>
      <c r="E809" s="211"/>
      <c r="F809" s="85"/>
      <c r="G809" s="85"/>
      <c r="H809" s="85"/>
      <c r="I809" s="89"/>
      <c r="J809" s="89"/>
      <c r="K809" s="89"/>
      <c r="L809" s="89"/>
      <c r="M809" s="89"/>
      <c r="N809" s="89"/>
      <c r="O809" s="89"/>
      <c r="P809" s="89"/>
      <c r="Q809" s="89"/>
      <c r="R809" s="89"/>
      <c r="S809" s="89"/>
      <c r="T809" s="89"/>
      <c r="U809" s="89"/>
      <c r="V809" s="89"/>
      <c r="W809" s="89"/>
      <c r="X809" s="89"/>
      <c r="Y809" s="89"/>
      <c r="Z809" s="89"/>
      <c r="AA809" s="89"/>
    </row>
    <row r="810" ht="15.75" customHeight="1">
      <c r="A810" s="85"/>
      <c r="B810" s="211"/>
      <c r="C810" s="85"/>
      <c r="D810" s="85"/>
      <c r="E810" s="211"/>
      <c r="F810" s="85"/>
      <c r="G810" s="85"/>
      <c r="H810" s="85"/>
      <c r="I810" s="89"/>
      <c r="J810" s="89"/>
      <c r="K810" s="89"/>
      <c r="L810" s="89"/>
      <c r="M810" s="89"/>
      <c r="N810" s="89"/>
      <c r="O810" s="89"/>
      <c r="P810" s="89"/>
      <c r="Q810" s="89"/>
      <c r="R810" s="89"/>
      <c r="S810" s="89"/>
      <c r="T810" s="89"/>
      <c r="U810" s="89"/>
      <c r="V810" s="89"/>
      <c r="W810" s="89"/>
      <c r="X810" s="89"/>
      <c r="Y810" s="89"/>
      <c r="Z810" s="89"/>
      <c r="AA810" s="89"/>
    </row>
    <row r="811" ht="15.75" customHeight="1">
      <c r="A811" s="85"/>
      <c r="B811" s="211"/>
      <c r="C811" s="85"/>
      <c r="D811" s="85"/>
      <c r="E811" s="211"/>
      <c r="F811" s="85"/>
      <c r="G811" s="85"/>
      <c r="H811" s="85"/>
      <c r="I811" s="89"/>
      <c r="J811" s="89"/>
      <c r="K811" s="89"/>
      <c r="L811" s="89"/>
      <c r="M811" s="89"/>
      <c r="N811" s="89"/>
      <c r="O811" s="89"/>
      <c r="P811" s="89"/>
      <c r="Q811" s="89"/>
      <c r="R811" s="89"/>
      <c r="S811" s="89"/>
      <c r="T811" s="89"/>
      <c r="U811" s="89"/>
      <c r="V811" s="89"/>
      <c r="W811" s="89"/>
      <c r="X811" s="89"/>
      <c r="Y811" s="89"/>
      <c r="Z811" s="89"/>
      <c r="AA811" s="89"/>
    </row>
    <row r="812" ht="15.75" customHeight="1">
      <c r="A812" s="85"/>
      <c r="B812" s="211"/>
      <c r="C812" s="85"/>
      <c r="D812" s="85"/>
      <c r="E812" s="211"/>
      <c r="F812" s="85"/>
      <c r="G812" s="85"/>
      <c r="H812" s="85"/>
      <c r="I812" s="89"/>
      <c r="J812" s="89"/>
      <c r="K812" s="89"/>
      <c r="L812" s="89"/>
      <c r="M812" s="89"/>
      <c r="N812" s="89"/>
      <c r="O812" s="89"/>
      <c r="P812" s="89"/>
      <c r="Q812" s="89"/>
      <c r="R812" s="89"/>
      <c r="S812" s="89"/>
      <c r="T812" s="89"/>
      <c r="U812" s="89"/>
      <c r="V812" s="89"/>
      <c r="W812" s="89"/>
      <c r="X812" s="89"/>
      <c r="Y812" s="89"/>
      <c r="Z812" s="89"/>
      <c r="AA812" s="89"/>
    </row>
    <row r="813" ht="15.75" customHeight="1">
      <c r="A813" s="85"/>
      <c r="B813" s="211"/>
      <c r="C813" s="85"/>
      <c r="D813" s="85"/>
      <c r="E813" s="211"/>
      <c r="F813" s="85"/>
      <c r="G813" s="85"/>
      <c r="H813" s="85"/>
      <c r="I813" s="89"/>
      <c r="J813" s="89"/>
      <c r="K813" s="89"/>
      <c r="L813" s="89"/>
      <c r="M813" s="89"/>
      <c r="N813" s="89"/>
      <c r="O813" s="89"/>
      <c r="P813" s="89"/>
      <c r="Q813" s="89"/>
      <c r="R813" s="89"/>
      <c r="S813" s="89"/>
      <c r="T813" s="89"/>
      <c r="U813" s="89"/>
      <c r="V813" s="89"/>
      <c r="W813" s="89"/>
      <c r="X813" s="89"/>
      <c r="Y813" s="89"/>
      <c r="Z813" s="89"/>
      <c r="AA813" s="89"/>
    </row>
    <row r="814" ht="15.75" customHeight="1">
      <c r="A814" s="85"/>
      <c r="B814" s="211"/>
      <c r="C814" s="85"/>
      <c r="D814" s="85"/>
      <c r="E814" s="211"/>
      <c r="F814" s="85"/>
      <c r="G814" s="85"/>
      <c r="H814" s="85"/>
      <c r="I814" s="89"/>
      <c r="J814" s="89"/>
      <c r="K814" s="89"/>
      <c r="L814" s="89"/>
      <c r="M814" s="89"/>
      <c r="N814" s="89"/>
      <c r="O814" s="89"/>
      <c r="P814" s="89"/>
      <c r="Q814" s="89"/>
      <c r="R814" s="89"/>
      <c r="S814" s="89"/>
      <c r="T814" s="89"/>
      <c r="U814" s="89"/>
      <c r="V814" s="89"/>
      <c r="W814" s="89"/>
      <c r="X814" s="89"/>
      <c r="Y814" s="89"/>
      <c r="Z814" s="89"/>
      <c r="AA814" s="89"/>
    </row>
    <row r="815" ht="15.75" customHeight="1">
      <c r="A815" s="85"/>
      <c r="B815" s="211"/>
      <c r="C815" s="85"/>
      <c r="D815" s="85"/>
      <c r="E815" s="211"/>
      <c r="F815" s="85"/>
      <c r="G815" s="85"/>
      <c r="H815" s="85"/>
      <c r="I815" s="89"/>
      <c r="J815" s="89"/>
      <c r="K815" s="89"/>
      <c r="L815" s="89"/>
      <c r="M815" s="89"/>
      <c r="N815" s="89"/>
      <c r="O815" s="89"/>
      <c r="P815" s="89"/>
      <c r="Q815" s="89"/>
      <c r="R815" s="89"/>
      <c r="S815" s="89"/>
      <c r="T815" s="89"/>
      <c r="U815" s="89"/>
      <c r="V815" s="89"/>
      <c r="W815" s="89"/>
      <c r="X815" s="89"/>
      <c r="Y815" s="89"/>
      <c r="Z815" s="89"/>
      <c r="AA815" s="89"/>
    </row>
    <row r="816" ht="15.75" customHeight="1">
      <c r="A816" s="85"/>
      <c r="B816" s="211"/>
      <c r="C816" s="85"/>
      <c r="D816" s="85"/>
      <c r="E816" s="211"/>
      <c r="F816" s="85"/>
      <c r="G816" s="85"/>
      <c r="H816" s="85"/>
      <c r="I816" s="89"/>
      <c r="J816" s="89"/>
      <c r="K816" s="89"/>
      <c r="L816" s="89"/>
      <c r="M816" s="89"/>
      <c r="N816" s="89"/>
      <c r="O816" s="89"/>
      <c r="P816" s="89"/>
      <c r="Q816" s="89"/>
      <c r="R816" s="89"/>
      <c r="S816" s="89"/>
      <c r="T816" s="89"/>
      <c r="U816" s="89"/>
      <c r="V816" s="89"/>
      <c r="W816" s="89"/>
      <c r="X816" s="89"/>
      <c r="Y816" s="89"/>
      <c r="Z816" s="89"/>
      <c r="AA816" s="89"/>
    </row>
    <row r="817" ht="15.75" customHeight="1">
      <c r="A817" s="85"/>
      <c r="B817" s="211"/>
      <c r="C817" s="85"/>
      <c r="D817" s="85"/>
      <c r="E817" s="211"/>
      <c r="F817" s="85"/>
      <c r="G817" s="85"/>
      <c r="H817" s="85"/>
      <c r="I817" s="89"/>
      <c r="J817" s="89"/>
      <c r="K817" s="89"/>
      <c r="L817" s="89"/>
      <c r="M817" s="89"/>
      <c r="N817" s="89"/>
      <c r="O817" s="89"/>
      <c r="P817" s="89"/>
      <c r="Q817" s="89"/>
      <c r="R817" s="89"/>
      <c r="S817" s="89"/>
      <c r="T817" s="89"/>
      <c r="U817" s="89"/>
      <c r="V817" s="89"/>
      <c r="W817" s="89"/>
      <c r="X817" s="89"/>
      <c r="Y817" s="89"/>
      <c r="Z817" s="89"/>
      <c r="AA817" s="89"/>
    </row>
    <row r="818" ht="15.75" customHeight="1">
      <c r="A818" s="85"/>
      <c r="B818" s="211"/>
      <c r="C818" s="85"/>
      <c r="D818" s="85"/>
      <c r="E818" s="211"/>
      <c r="F818" s="85"/>
      <c r="G818" s="85"/>
      <c r="H818" s="85"/>
      <c r="I818" s="89"/>
      <c r="J818" s="89"/>
      <c r="K818" s="89"/>
      <c r="L818" s="89"/>
      <c r="M818" s="89"/>
      <c r="N818" s="89"/>
      <c r="O818" s="89"/>
      <c r="P818" s="89"/>
      <c r="Q818" s="89"/>
      <c r="R818" s="89"/>
      <c r="S818" s="89"/>
      <c r="T818" s="89"/>
      <c r="U818" s="89"/>
      <c r="V818" s="89"/>
      <c r="W818" s="89"/>
      <c r="X818" s="89"/>
      <c r="Y818" s="89"/>
      <c r="Z818" s="89"/>
      <c r="AA818" s="89"/>
    </row>
    <row r="819" ht="15.75" customHeight="1">
      <c r="A819" s="85"/>
      <c r="B819" s="211"/>
      <c r="C819" s="85"/>
      <c r="D819" s="85"/>
      <c r="E819" s="211"/>
      <c r="F819" s="85"/>
      <c r="G819" s="85"/>
      <c r="H819" s="85"/>
      <c r="I819" s="89"/>
      <c r="J819" s="89"/>
      <c r="K819" s="89"/>
      <c r="L819" s="89"/>
      <c r="M819" s="89"/>
      <c r="N819" s="89"/>
      <c r="O819" s="89"/>
      <c r="P819" s="89"/>
      <c r="Q819" s="89"/>
      <c r="R819" s="89"/>
      <c r="S819" s="89"/>
      <c r="T819" s="89"/>
      <c r="U819" s="89"/>
      <c r="V819" s="89"/>
      <c r="W819" s="89"/>
      <c r="X819" s="89"/>
      <c r="Y819" s="89"/>
      <c r="Z819" s="89"/>
      <c r="AA819" s="89"/>
    </row>
    <row r="820" ht="15.75" customHeight="1">
      <c r="A820" s="85"/>
      <c r="B820" s="211"/>
      <c r="C820" s="85"/>
      <c r="D820" s="85"/>
      <c r="E820" s="211"/>
      <c r="F820" s="85"/>
      <c r="G820" s="85"/>
      <c r="H820" s="85"/>
      <c r="I820" s="89"/>
      <c r="J820" s="89"/>
      <c r="K820" s="89"/>
      <c r="L820" s="89"/>
      <c r="M820" s="89"/>
      <c r="N820" s="89"/>
      <c r="O820" s="89"/>
      <c r="P820" s="89"/>
      <c r="Q820" s="89"/>
      <c r="R820" s="89"/>
      <c r="S820" s="89"/>
      <c r="T820" s="89"/>
      <c r="U820" s="89"/>
      <c r="V820" s="89"/>
      <c r="W820" s="89"/>
      <c r="X820" s="89"/>
      <c r="Y820" s="89"/>
      <c r="Z820" s="89"/>
      <c r="AA820" s="89"/>
    </row>
    <row r="821" ht="15.75" customHeight="1">
      <c r="A821" s="85"/>
      <c r="B821" s="211"/>
      <c r="C821" s="85"/>
      <c r="D821" s="85"/>
      <c r="E821" s="211"/>
      <c r="F821" s="85"/>
      <c r="G821" s="85"/>
      <c r="H821" s="85"/>
      <c r="I821" s="89"/>
      <c r="J821" s="89"/>
      <c r="K821" s="89"/>
      <c r="L821" s="89"/>
      <c r="M821" s="89"/>
      <c r="N821" s="89"/>
      <c r="O821" s="89"/>
      <c r="P821" s="89"/>
      <c r="Q821" s="89"/>
      <c r="R821" s="89"/>
      <c r="S821" s="89"/>
      <c r="T821" s="89"/>
      <c r="U821" s="89"/>
      <c r="V821" s="89"/>
      <c r="W821" s="89"/>
      <c r="X821" s="89"/>
      <c r="Y821" s="89"/>
      <c r="Z821" s="89"/>
      <c r="AA821" s="89"/>
    </row>
    <row r="822" ht="15.75" customHeight="1">
      <c r="A822" s="85"/>
      <c r="B822" s="211"/>
      <c r="C822" s="85"/>
      <c r="D822" s="85"/>
      <c r="E822" s="211"/>
      <c r="F822" s="85"/>
      <c r="G822" s="85"/>
      <c r="H822" s="85"/>
      <c r="I822" s="89"/>
      <c r="J822" s="89"/>
      <c r="K822" s="89"/>
      <c r="L822" s="89"/>
      <c r="M822" s="89"/>
      <c r="N822" s="89"/>
      <c r="O822" s="89"/>
      <c r="P822" s="89"/>
      <c r="Q822" s="89"/>
      <c r="R822" s="89"/>
      <c r="S822" s="89"/>
      <c r="T822" s="89"/>
      <c r="U822" s="89"/>
      <c r="V822" s="89"/>
      <c r="W822" s="89"/>
      <c r="X822" s="89"/>
      <c r="Y822" s="89"/>
      <c r="Z822" s="89"/>
      <c r="AA822" s="89"/>
    </row>
    <row r="823" ht="15.75" customHeight="1">
      <c r="A823" s="85"/>
      <c r="B823" s="211"/>
      <c r="C823" s="85"/>
      <c r="D823" s="85"/>
      <c r="E823" s="211"/>
      <c r="F823" s="85"/>
      <c r="G823" s="85"/>
      <c r="H823" s="85"/>
      <c r="I823" s="89"/>
      <c r="J823" s="89"/>
      <c r="K823" s="89"/>
      <c r="L823" s="89"/>
      <c r="M823" s="89"/>
      <c r="N823" s="89"/>
      <c r="O823" s="89"/>
      <c r="P823" s="89"/>
      <c r="Q823" s="89"/>
      <c r="R823" s="89"/>
      <c r="S823" s="89"/>
      <c r="T823" s="89"/>
      <c r="U823" s="89"/>
      <c r="V823" s="89"/>
      <c r="W823" s="89"/>
      <c r="X823" s="89"/>
      <c r="Y823" s="89"/>
      <c r="Z823" s="89"/>
      <c r="AA823" s="89"/>
    </row>
    <row r="824" ht="15.75" customHeight="1">
      <c r="A824" s="85"/>
      <c r="B824" s="211"/>
      <c r="C824" s="85"/>
      <c r="D824" s="85"/>
      <c r="E824" s="211"/>
      <c r="F824" s="85"/>
      <c r="G824" s="85"/>
      <c r="H824" s="85"/>
      <c r="I824" s="89"/>
      <c r="J824" s="89"/>
      <c r="K824" s="89"/>
      <c r="L824" s="89"/>
      <c r="M824" s="89"/>
      <c r="N824" s="89"/>
      <c r="O824" s="89"/>
      <c r="P824" s="89"/>
      <c r="Q824" s="89"/>
      <c r="R824" s="89"/>
      <c r="S824" s="89"/>
      <c r="T824" s="89"/>
      <c r="U824" s="89"/>
      <c r="V824" s="89"/>
      <c r="W824" s="89"/>
      <c r="X824" s="89"/>
      <c r="Y824" s="89"/>
      <c r="Z824" s="89"/>
      <c r="AA824" s="89"/>
    </row>
    <row r="825" ht="15.75" customHeight="1">
      <c r="A825" s="85"/>
      <c r="B825" s="211"/>
      <c r="C825" s="85"/>
      <c r="D825" s="85"/>
      <c r="E825" s="211"/>
      <c r="F825" s="85"/>
      <c r="G825" s="85"/>
      <c r="H825" s="85"/>
      <c r="I825" s="89"/>
      <c r="J825" s="89"/>
      <c r="K825" s="89"/>
      <c r="L825" s="89"/>
      <c r="M825" s="89"/>
      <c r="N825" s="89"/>
      <c r="O825" s="89"/>
      <c r="P825" s="89"/>
      <c r="Q825" s="89"/>
      <c r="R825" s="89"/>
      <c r="S825" s="89"/>
      <c r="T825" s="89"/>
      <c r="U825" s="89"/>
      <c r="V825" s="89"/>
      <c r="W825" s="89"/>
      <c r="X825" s="89"/>
      <c r="Y825" s="89"/>
      <c r="Z825" s="89"/>
      <c r="AA825" s="89"/>
    </row>
    <row r="826" ht="15.75" customHeight="1">
      <c r="A826" s="85"/>
      <c r="B826" s="211"/>
      <c r="C826" s="85"/>
      <c r="D826" s="85"/>
      <c r="E826" s="211"/>
      <c r="F826" s="85"/>
      <c r="G826" s="85"/>
      <c r="H826" s="85"/>
      <c r="I826" s="89"/>
      <c r="J826" s="89"/>
      <c r="K826" s="89"/>
      <c r="L826" s="89"/>
      <c r="M826" s="89"/>
      <c r="N826" s="89"/>
      <c r="O826" s="89"/>
      <c r="P826" s="89"/>
      <c r="Q826" s="89"/>
      <c r="R826" s="89"/>
      <c r="S826" s="89"/>
      <c r="T826" s="89"/>
      <c r="U826" s="89"/>
      <c r="V826" s="89"/>
      <c r="W826" s="89"/>
      <c r="X826" s="89"/>
      <c r="Y826" s="89"/>
      <c r="Z826" s="89"/>
      <c r="AA826" s="89"/>
    </row>
    <row r="827" ht="15.75" customHeight="1">
      <c r="A827" s="85"/>
      <c r="B827" s="211"/>
      <c r="C827" s="85"/>
      <c r="D827" s="85"/>
      <c r="E827" s="211"/>
      <c r="F827" s="85"/>
      <c r="G827" s="85"/>
      <c r="H827" s="85"/>
      <c r="I827" s="89"/>
      <c r="J827" s="89"/>
      <c r="K827" s="89"/>
      <c r="L827" s="89"/>
      <c r="M827" s="89"/>
      <c r="N827" s="89"/>
      <c r="O827" s="89"/>
      <c r="P827" s="89"/>
      <c r="Q827" s="89"/>
      <c r="R827" s="89"/>
      <c r="S827" s="89"/>
      <c r="T827" s="89"/>
      <c r="U827" s="89"/>
      <c r="V827" s="89"/>
      <c r="W827" s="89"/>
      <c r="X827" s="89"/>
      <c r="Y827" s="89"/>
      <c r="Z827" s="89"/>
      <c r="AA827" s="89"/>
    </row>
    <row r="828" ht="15.75" customHeight="1">
      <c r="A828" s="85"/>
      <c r="B828" s="211"/>
      <c r="C828" s="85"/>
      <c r="D828" s="85"/>
      <c r="E828" s="211"/>
      <c r="F828" s="85"/>
      <c r="G828" s="85"/>
      <c r="H828" s="85"/>
      <c r="I828" s="89"/>
      <c r="J828" s="89"/>
      <c r="K828" s="89"/>
      <c r="L828" s="89"/>
      <c r="M828" s="89"/>
      <c r="N828" s="89"/>
      <c r="O828" s="89"/>
      <c r="P828" s="89"/>
      <c r="Q828" s="89"/>
      <c r="R828" s="89"/>
      <c r="S828" s="89"/>
      <c r="T828" s="89"/>
      <c r="U828" s="89"/>
      <c r="V828" s="89"/>
      <c r="W828" s="89"/>
      <c r="X828" s="89"/>
      <c r="Y828" s="89"/>
      <c r="Z828" s="89"/>
      <c r="AA828" s="89"/>
    </row>
    <row r="829" ht="15.75" customHeight="1">
      <c r="A829" s="85"/>
      <c r="B829" s="211"/>
      <c r="C829" s="85"/>
      <c r="D829" s="85"/>
      <c r="E829" s="211"/>
      <c r="F829" s="85"/>
      <c r="G829" s="85"/>
      <c r="H829" s="85"/>
      <c r="I829" s="89"/>
      <c r="J829" s="89"/>
      <c r="K829" s="89"/>
      <c r="L829" s="89"/>
      <c r="M829" s="89"/>
      <c r="N829" s="89"/>
      <c r="O829" s="89"/>
      <c r="P829" s="89"/>
      <c r="Q829" s="89"/>
      <c r="R829" s="89"/>
      <c r="S829" s="89"/>
      <c r="T829" s="89"/>
      <c r="U829" s="89"/>
      <c r="V829" s="89"/>
      <c r="W829" s="89"/>
      <c r="X829" s="89"/>
      <c r="Y829" s="89"/>
      <c r="Z829" s="89"/>
      <c r="AA829" s="89"/>
    </row>
    <row r="830" ht="15.75" customHeight="1">
      <c r="A830" s="85"/>
      <c r="B830" s="211"/>
      <c r="C830" s="85"/>
      <c r="D830" s="85"/>
      <c r="E830" s="211"/>
      <c r="F830" s="85"/>
      <c r="G830" s="85"/>
      <c r="H830" s="85"/>
      <c r="I830" s="89"/>
      <c r="J830" s="89"/>
      <c r="K830" s="89"/>
      <c r="L830" s="89"/>
      <c r="M830" s="89"/>
      <c r="N830" s="89"/>
      <c r="O830" s="89"/>
      <c r="P830" s="89"/>
      <c r="Q830" s="89"/>
      <c r="R830" s="89"/>
      <c r="S830" s="89"/>
      <c r="T830" s="89"/>
      <c r="U830" s="89"/>
      <c r="V830" s="89"/>
      <c r="W830" s="89"/>
      <c r="X830" s="89"/>
      <c r="Y830" s="89"/>
      <c r="Z830" s="89"/>
      <c r="AA830" s="89"/>
    </row>
    <row r="831" ht="15.75" customHeight="1">
      <c r="A831" s="85"/>
      <c r="B831" s="211"/>
      <c r="C831" s="85"/>
      <c r="D831" s="85"/>
      <c r="E831" s="211"/>
      <c r="F831" s="85"/>
      <c r="G831" s="85"/>
      <c r="H831" s="85"/>
      <c r="I831" s="89"/>
      <c r="J831" s="89"/>
      <c r="K831" s="89"/>
      <c r="L831" s="89"/>
      <c r="M831" s="89"/>
      <c r="N831" s="89"/>
      <c r="O831" s="89"/>
      <c r="P831" s="89"/>
      <c r="Q831" s="89"/>
      <c r="R831" s="89"/>
      <c r="S831" s="89"/>
      <c r="T831" s="89"/>
      <c r="U831" s="89"/>
      <c r="V831" s="89"/>
      <c r="W831" s="89"/>
      <c r="X831" s="89"/>
      <c r="Y831" s="89"/>
      <c r="Z831" s="89"/>
      <c r="AA831" s="89"/>
    </row>
    <row r="832" ht="15.75" customHeight="1">
      <c r="A832" s="85"/>
      <c r="B832" s="211"/>
      <c r="C832" s="85"/>
      <c r="D832" s="85"/>
      <c r="E832" s="211"/>
      <c r="F832" s="85"/>
      <c r="G832" s="85"/>
      <c r="H832" s="85"/>
      <c r="I832" s="89"/>
      <c r="J832" s="89"/>
      <c r="K832" s="89"/>
      <c r="L832" s="89"/>
      <c r="M832" s="89"/>
      <c r="N832" s="89"/>
      <c r="O832" s="89"/>
      <c r="P832" s="89"/>
      <c r="Q832" s="89"/>
      <c r="R832" s="89"/>
      <c r="S832" s="89"/>
      <c r="T832" s="89"/>
      <c r="U832" s="89"/>
      <c r="V832" s="89"/>
      <c r="W832" s="89"/>
      <c r="X832" s="89"/>
      <c r="Y832" s="89"/>
      <c r="Z832" s="89"/>
      <c r="AA832" s="89"/>
    </row>
    <row r="833" ht="15.75" customHeight="1">
      <c r="A833" s="85"/>
      <c r="B833" s="211"/>
      <c r="C833" s="85"/>
      <c r="D833" s="85"/>
      <c r="E833" s="211"/>
      <c r="F833" s="85"/>
      <c r="G833" s="85"/>
      <c r="H833" s="85"/>
      <c r="I833" s="89"/>
      <c r="J833" s="89"/>
      <c r="K833" s="89"/>
      <c r="L833" s="89"/>
      <c r="M833" s="89"/>
      <c r="N833" s="89"/>
      <c r="O833" s="89"/>
      <c r="P833" s="89"/>
      <c r="Q833" s="89"/>
      <c r="R833" s="89"/>
      <c r="S833" s="89"/>
      <c r="T833" s="89"/>
      <c r="U833" s="89"/>
      <c r="V833" s="89"/>
      <c r="W833" s="89"/>
      <c r="X833" s="89"/>
      <c r="Y833" s="89"/>
      <c r="Z833" s="89"/>
      <c r="AA833" s="89"/>
    </row>
    <row r="834" ht="15.75" customHeight="1">
      <c r="A834" s="85"/>
      <c r="B834" s="211"/>
      <c r="C834" s="85"/>
      <c r="D834" s="85"/>
      <c r="E834" s="211"/>
      <c r="F834" s="85"/>
      <c r="G834" s="85"/>
      <c r="H834" s="85"/>
      <c r="I834" s="89"/>
      <c r="J834" s="89"/>
      <c r="K834" s="89"/>
      <c r="L834" s="89"/>
      <c r="M834" s="89"/>
      <c r="N834" s="89"/>
      <c r="O834" s="89"/>
      <c r="P834" s="89"/>
      <c r="Q834" s="89"/>
      <c r="R834" s="89"/>
      <c r="S834" s="89"/>
      <c r="T834" s="89"/>
      <c r="U834" s="89"/>
      <c r="V834" s="89"/>
      <c r="W834" s="89"/>
      <c r="X834" s="89"/>
      <c r="Y834" s="89"/>
      <c r="Z834" s="89"/>
      <c r="AA834" s="89"/>
    </row>
    <row r="835" ht="15.75" customHeight="1">
      <c r="A835" s="85"/>
      <c r="B835" s="211"/>
      <c r="C835" s="85"/>
      <c r="D835" s="85"/>
      <c r="E835" s="211"/>
      <c r="F835" s="85"/>
      <c r="G835" s="85"/>
      <c r="H835" s="85"/>
      <c r="I835" s="89"/>
      <c r="J835" s="89"/>
      <c r="K835" s="89"/>
      <c r="L835" s="89"/>
      <c r="M835" s="89"/>
      <c r="N835" s="89"/>
      <c r="O835" s="89"/>
      <c r="P835" s="89"/>
      <c r="Q835" s="89"/>
      <c r="R835" s="89"/>
      <c r="S835" s="89"/>
      <c r="T835" s="89"/>
      <c r="U835" s="89"/>
      <c r="V835" s="89"/>
      <c r="W835" s="89"/>
      <c r="X835" s="89"/>
      <c r="Y835" s="89"/>
      <c r="Z835" s="89"/>
      <c r="AA835" s="89"/>
    </row>
    <row r="836" ht="15.75" customHeight="1">
      <c r="A836" s="85"/>
      <c r="B836" s="211"/>
      <c r="C836" s="85"/>
      <c r="D836" s="85"/>
      <c r="E836" s="211"/>
      <c r="F836" s="85"/>
      <c r="G836" s="85"/>
      <c r="H836" s="85"/>
      <c r="I836" s="89"/>
      <c r="J836" s="89"/>
      <c r="K836" s="89"/>
      <c r="L836" s="89"/>
      <c r="M836" s="89"/>
      <c r="N836" s="89"/>
      <c r="O836" s="89"/>
      <c r="P836" s="89"/>
      <c r="Q836" s="89"/>
      <c r="R836" s="89"/>
      <c r="S836" s="89"/>
      <c r="T836" s="89"/>
      <c r="U836" s="89"/>
      <c r="V836" s="89"/>
      <c r="W836" s="89"/>
      <c r="X836" s="89"/>
      <c r="Y836" s="89"/>
      <c r="Z836" s="89"/>
      <c r="AA836" s="89"/>
    </row>
    <row r="837" ht="15.75" customHeight="1">
      <c r="A837" s="85"/>
      <c r="B837" s="211"/>
      <c r="C837" s="85"/>
      <c r="D837" s="85"/>
      <c r="E837" s="211"/>
      <c r="F837" s="85"/>
      <c r="G837" s="85"/>
      <c r="H837" s="85"/>
      <c r="I837" s="89"/>
      <c r="J837" s="89"/>
      <c r="K837" s="89"/>
      <c r="L837" s="89"/>
      <c r="M837" s="89"/>
      <c r="N837" s="89"/>
      <c r="O837" s="89"/>
      <c r="P837" s="89"/>
      <c r="Q837" s="89"/>
      <c r="R837" s="89"/>
      <c r="S837" s="89"/>
      <c r="T837" s="89"/>
      <c r="U837" s="89"/>
      <c r="V837" s="89"/>
      <c r="W837" s="89"/>
      <c r="X837" s="89"/>
      <c r="Y837" s="89"/>
      <c r="Z837" s="89"/>
      <c r="AA837" s="89"/>
    </row>
    <row r="838" ht="15.75" customHeight="1">
      <c r="A838" s="85"/>
      <c r="B838" s="211"/>
      <c r="C838" s="85"/>
      <c r="D838" s="85"/>
      <c r="E838" s="211"/>
      <c r="F838" s="85"/>
      <c r="G838" s="85"/>
      <c r="H838" s="85"/>
      <c r="I838" s="89"/>
      <c r="J838" s="89"/>
      <c r="K838" s="89"/>
      <c r="L838" s="89"/>
      <c r="M838" s="89"/>
      <c r="N838" s="89"/>
      <c r="O838" s="89"/>
      <c r="P838" s="89"/>
      <c r="Q838" s="89"/>
      <c r="R838" s="89"/>
      <c r="S838" s="89"/>
      <c r="T838" s="89"/>
      <c r="U838" s="89"/>
      <c r="V838" s="89"/>
      <c r="W838" s="89"/>
      <c r="X838" s="89"/>
      <c r="Y838" s="89"/>
      <c r="Z838" s="89"/>
      <c r="AA838" s="89"/>
    </row>
    <row r="839" ht="15.75" customHeight="1">
      <c r="A839" s="85"/>
      <c r="B839" s="211"/>
      <c r="C839" s="85"/>
      <c r="D839" s="85"/>
      <c r="E839" s="211"/>
      <c r="F839" s="85"/>
      <c r="G839" s="85"/>
      <c r="H839" s="85"/>
      <c r="I839" s="89"/>
      <c r="J839" s="89"/>
      <c r="K839" s="89"/>
      <c r="L839" s="89"/>
      <c r="M839" s="89"/>
      <c r="N839" s="89"/>
      <c r="O839" s="89"/>
      <c r="P839" s="89"/>
      <c r="Q839" s="89"/>
      <c r="R839" s="89"/>
      <c r="S839" s="89"/>
      <c r="T839" s="89"/>
      <c r="U839" s="89"/>
      <c r="V839" s="89"/>
      <c r="W839" s="89"/>
      <c r="X839" s="89"/>
      <c r="Y839" s="89"/>
      <c r="Z839" s="89"/>
      <c r="AA839" s="89"/>
    </row>
    <row r="840" ht="15.75" customHeight="1">
      <c r="A840" s="85"/>
      <c r="B840" s="211"/>
      <c r="C840" s="85"/>
      <c r="D840" s="85"/>
      <c r="E840" s="211"/>
      <c r="F840" s="85"/>
      <c r="G840" s="85"/>
      <c r="H840" s="85"/>
      <c r="I840" s="89"/>
      <c r="J840" s="89"/>
      <c r="K840" s="89"/>
      <c r="L840" s="89"/>
      <c r="M840" s="89"/>
      <c r="N840" s="89"/>
      <c r="O840" s="89"/>
      <c r="P840" s="89"/>
      <c r="Q840" s="89"/>
      <c r="R840" s="89"/>
      <c r="S840" s="89"/>
      <c r="T840" s="89"/>
      <c r="U840" s="89"/>
      <c r="V840" s="89"/>
      <c r="W840" s="89"/>
      <c r="X840" s="89"/>
      <c r="Y840" s="89"/>
      <c r="Z840" s="89"/>
      <c r="AA840" s="89"/>
    </row>
    <row r="841" ht="15.75" customHeight="1">
      <c r="A841" s="85"/>
      <c r="B841" s="211"/>
      <c r="C841" s="85"/>
      <c r="D841" s="85"/>
      <c r="E841" s="211"/>
      <c r="F841" s="85"/>
      <c r="G841" s="85"/>
      <c r="H841" s="85"/>
      <c r="I841" s="89"/>
      <c r="J841" s="89"/>
      <c r="K841" s="89"/>
      <c r="L841" s="89"/>
      <c r="M841" s="89"/>
      <c r="N841" s="89"/>
      <c r="O841" s="89"/>
      <c r="P841" s="89"/>
      <c r="Q841" s="89"/>
      <c r="R841" s="89"/>
      <c r="S841" s="89"/>
      <c r="T841" s="89"/>
      <c r="U841" s="89"/>
      <c r="V841" s="89"/>
      <c r="W841" s="89"/>
      <c r="X841" s="89"/>
      <c r="Y841" s="89"/>
      <c r="Z841" s="89"/>
      <c r="AA841" s="89"/>
    </row>
    <row r="842" ht="15.75" customHeight="1">
      <c r="A842" s="85"/>
      <c r="B842" s="211"/>
      <c r="C842" s="85"/>
      <c r="D842" s="85"/>
      <c r="E842" s="211"/>
      <c r="F842" s="85"/>
      <c r="G842" s="85"/>
      <c r="H842" s="85"/>
      <c r="I842" s="89"/>
      <c r="J842" s="89"/>
      <c r="K842" s="89"/>
      <c r="L842" s="89"/>
      <c r="M842" s="89"/>
      <c r="N842" s="89"/>
      <c r="O842" s="89"/>
      <c r="P842" s="89"/>
      <c r="Q842" s="89"/>
      <c r="R842" s="89"/>
      <c r="S842" s="89"/>
      <c r="T842" s="89"/>
      <c r="U842" s="89"/>
      <c r="V842" s="89"/>
      <c r="W842" s="89"/>
      <c r="X842" s="89"/>
      <c r="Y842" s="89"/>
      <c r="Z842" s="89"/>
      <c r="AA842" s="89"/>
    </row>
    <row r="843" ht="15.75" customHeight="1">
      <c r="A843" s="85"/>
      <c r="B843" s="211"/>
      <c r="C843" s="85"/>
      <c r="D843" s="85"/>
      <c r="E843" s="211"/>
      <c r="F843" s="85"/>
      <c r="G843" s="85"/>
      <c r="H843" s="85"/>
      <c r="I843" s="89"/>
      <c r="J843" s="89"/>
      <c r="K843" s="89"/>
      <c r="L843" s="89"/>
      <c r="M843" s="89"/>
      <c r="N843" s="89"/>
      <c r="O843" s="89"/>
      <c r="P843" s="89"/>
      <c r="Q843" s="89"/>
      <c r="R843" s="89"/>
      <c r="S843" s="89"/>
      <c r="T843" s="89"/>
      <c r="U843" s="89"/>
      <c r="V843" s="89"/>
      <c r="W843" s="89"/>
      <c r="X843" s="89"/>
      <c r="Y843" s="89"/>
      <c r="Z843" s="89"/>
      <c r="AA843" s="89"/>
    </row>
    <row r="844" ht="15.75" customHeight="1">
      <c r="A844" s="85"/>
      <c r="B844" s="211"/>
      <c r="C844" s="85"/>
      <c r="D844" s="85"/>
      <c r="E844" s="211"/>
      <c r="F844" s="85"/>
      <c r="G844" s="85"/>
      <c r="H844" s="85"/>
      <c r="I844" s="89"/>
      <c r="J844" s="89"/>
      <c r="K844" s="89"/>
      <c r="L844" s="89"/>
      <c r="M844" s="89"/>
      <c r="N844" s="89"/>
      <c r="O844" s="89"/>
      <c r="P844" s="89"/>
      <c r="Q844" s="89"/>
      <c r="R844" s="89"/>
      <c r="S844" s="89"/>
      <c r="T844" s="89"/>
      <c r="U844" s="89"/>
      <c r="V844" s="89"/>
      <c r="W844" s="89"/>
      <c r="X844" s="89"/>
      <c r="Y844" s="89"/>
      <c r="Z844" s="89"/>
      <c r="AA844" s="89"/>
    </row>
    <row r="845" ht="15.75" customHeight="1">
      <c r="A845" s="85"/>
      <c r="B845" s="211"/>
      <c r="C845" s="85"/>
      <c r="D845" s="85"/>
      <c r="E845" s="211"/>
      <c r="F845" s="85"/>
      <c r="G845" s="85"/>
      <c r="H845" s="85"/>
      <c r="I845" s="89"/>
      <c r="J845" s="89"/>
      <c r="K845" s="89"/>
      <c r="L845" s="89"/>
      <c r="M845" s="89"/>
      <c r="N845" s="89"/>
      <c r="O845" s="89"/>
      <c r="P845" s="89"/>
      <c r="Q845" s="89"/>
      <c r="R845" s="89"/>
      <c r="S845" s="89"/>
      <c r="T845" s="89"/>
      <c r="U845" s="89"/>
      <c r="V845" s="89"/>
      <c r="W845" s="89"/>
      <c r="X845" s="89"/>
      <c r="Y845" s="89"/>
      <c r="Z845" s="89"/>
      <c r="AA845" s="89"/>
    </row>
    <row r="846" ht="15.75" customHeight="1">
      <c r="A846" s="85"/>
      <c r="B846" s="211"/>
      <c r="C846" s="85"/>
      <c r="D846" s="85"/>
      <c r="E846" s="211"/>
      <c r="F846" s="85"/>
      <c r="G846" s="85"/>
      <c r="H846" s="85"/>
      <c r="I846" s="89"/>
      <c r="J846" s="89"/>
      <c r="K846" s="89"/>
      <c r="L846" s="89"/>
      <c r="M846" s="89"/>
      <c r="N846" s="89"/>
      <c r="O846" s="89"/>
      <c r="P846" s="89"/>
      <c r="Q846" s="89"/>
      <c r="R846" s="89"/>
      <c r="S846" s="89"/>
      <c r="T846" s="89"/>
      <c r="U846" s="89"/>
      <c r="V846" s="89"/>
      <c r="W846" s="89"/>
      <c r="X846" s="89"/>
      <c r="Y846" s="89"/>
      <c r="Z846" s="89"/>
      <c r="AA846" s="89"/>
    </row>
    <row r="847" ht="15.75" customHeight="1">
      <c r="A847" s="85"/>
      <c r="B847" s="211"/>
      <c r="C847" s="85"/>
      <c r="D847" s="85"/>
      <c r="E847" s="211"/>
      <c r="F847" s="85"/>
      <c r="G847" s="85"/>
      <c r="H847" s="85"/>
      <c r="I847" s="89"/>
      <c r="J847" s="89"/>
      <c r="K847" s="89"/>
      <c r="L847" s="89"/>
      <c r="M847" s="89"/>
      <c r="N847" s="89"/>
      <c r="O847" s="89"/>
      <c r="P847" s="89"/>
      <c r="Q847" s="89"/>
      <c r="R847" s="89"/>
      <c r="S847" s="89"/>
      <c r="T847" s="89"/>
      <c r="U847" s="89"/>
      <c r="V847" s="89"/>
      <c r="W847" s="89"/>
      <c r="X847" s="89"/>
      <c r="Y847" s="89"/>
      <c r="Z847" s="89"/>
      <c r="AA847" s="89"/>
    </row>
    <row r="848" ht="15.75" customHeight="1">
      <c r="A848" s="85"/>
      <c r="B848" s="211"/>
      <c r="C848" s="85"/>
      <c r="D848" s="85"/>
      <c r="E848" s="211"/>
      <c r="F848" s="85"/>
      <c r="G848" s="85"/>
      <c r="H848" s="85"/>
      <c r="I848" s="89"/>
      <c r="J848" s="89"/>
      <c r="K848" s="89"/>
      <c r="L848" s="89"/>
      <c r="M848" s="89"/>
      <c r="N848" s="89"/>
      <c r="O848" s="89"/>
      <c r="P848" s="89"/>
      <c r="Q848" s="89"/>
      <c r="R848" s="89"/>
      <c r="S848" s="89"/>
      <c r="T848" s="89"/>
      <c r="U848" s="89"/>
      <c r="V848" s="89"/>
      <c r="W848" s="89"/>
      <c r="X848" s="89"/>
      <c r="Y848" s="89"/>
      <c r="Z848" s="89"/>
      <c r="AA848" s="89"/>
    </row>
    <row r="849" ht="15.75" customHeight="1">
      <c r="A849" s="85"/>
      <c r="B849" s="211"/>
      <c r="C849" s="85"/>
      <c r="D849" s="85"/>
      <c r="E849" s="211"/>
      <c r="F849" s="85"/>
      <c r="G849" s="85"/>
      <c r="H849" s="85"/>
      <c r="I849" s="89"/>
      <c r="J849" s="89"/>
      <c r="K849" s="89"/>
      <c r="L849" s="89"/>
      <c r="M849" s="89"/>
      <c r="N849" s="89"/>
      <c r="O849" s="89"/>
      <c r="P849" s="89"/>
      <c r="Q849" s="89"/>
      <c r="R849" s="89"/>
      <c r="S849" s="89"/>
      <c r="T849" s="89"/>
      <c r="U849" s="89"/>
      <c r="V849" s="89"/>
      <c r="W849" s="89"/>
      <c r="X849" s="89"/>
      <c r="Y849" s="89"/>
      <c r="Z849" s="89"/>
      <c r="AA849" s="89"/>
    </row>
    <row r="850" ht="15.75" customHeight="1">
      <c r="A850" s="85"/>
      <c r="B850" s="211"/>
      <c r="C850" s="85"/>
      <c r="D850" s="85"/>
      <c r="E850" s="211"/>
      <c r="F850" s="85"/>
      <c r="G850" s="85"/>
      <c r="H850" s="85"/>
      <c r="I850" s="89"/>
      <c r="J850" s="89"/>
      <c r="K850" s="89"/>
      <c r="L850" s="89"/>
      <c r="M850" s="89"/>
      <c r="N850" s="89"/>
      <c r="O850" s="89"/>
      <c r="P850" s="89"/>
      <c r="Q850" s="89"/>
      <c r="R850" s="89"/>
      <c r="S850" s="89"/>
      <c r="T850" s="89"/>
      <c r="U850" s="89"/>
      <c r="V850" s="89"/>
      <c r="W850" s="89"/>
      <c r="X850" s="89"/>
      <c r="Y850" s="89"/>
      <c r="Z850" s="89"/>
      <c r="AA850" s="89"/>
    </row>
    <row r="851" ht="15.75" customHeight="1">
      <c r="A851" s="85"/>
      <c r="B851" s="211"/>
      <c r="C851" s="85"/>
      <c r="D851" s="85"/>
      <c r="E851" s="211"/>
      <c r="F851" s="85"/>
      <c r="G851" s="85"/>
      <c r="H851" s="85"/>
      <c r="I851" s="89"/>
      <c r="J851" s="89"/>
      <c r="K851" s="89"/>
      <c r="L851" s="89"/>
      <c r="M851" s="89"/>
      <c r="N851" s="89"/>
      <c r="O851" s="89"/>
      <c r="P851" s="89"/>
      <c r="Q851" s="89"/>
      <c r="R851" s="89"/>
      <c r="S851" s="89"/>
      <c r="T851" s="89"/>
      <c r="U851" s="89"/>
      <c r="V851" s="89"/>
      <c r="W851" s="89"/>
      <c r="X851" s="89"/>
      <c r="Y851" s="89"/>
      <c r="Z851" s="89"/>
      <c r="AA851" s="89"/>
    </row>
    <row r="852" ht="15.75" customHeight="1">
      <c r="A852" s="85"/>
      <c r="B852" s="211"/>
      <c r="C852" s="85"/>
      <c r="D852" s="85"/>
      <c r="E852" s="211"/>
      <c r="F852" s="85"/>
      <c r="G852" s="85"/>
      <c r="H852" s="85"/>
      <c r="I852" s="89"/>
      <c r="J852" s="89"/>
      <c r="K852" s="89"/>
      <c r="L852" s="89"/>
      <c r="M852" s="89"/>
      <c r="N852" s="89"/>
      <c r="O852" s="89"/>
      <c r="P852" s="89"/>
      <c r="Q852" s="89"/>
      <c r="R852" s="89"/>
      <c r="S852" s="89"/>
      <c r="T852" s="89"/>
      <c r="U852" s="89"/>
      <c r="V852" s="89"/>
      <c r="W852" s="89"/>
      <c r="X852" s="89"/>
      <c r="Y852" s="89"/>
      <c r="Z852" s="89"/>
      <c r="AA852" s="89"/>
    </row>
    <row r="853" ht="15.75" customHeight="1">
      <c r="A853" s="85"/>
      <c r="B853" s="211"/>
      <c r="C853" s="85"/>
      <c r="D853" s="85"/>
      <c r="E853" s="211"/>
      <c r="F853" s="85"/>
      <c r="G853" s="85"/>
      <c r="H853" s="85"/>
      <c r="I853" s="89"/>
      <c r="J853" s="89"/>
      <c r="K853" s="89"/>
      <c r="L853" s="89"/>
      <c r="M853" s="89"/>
      <c r="N853" s="89"/>
      <c r="O853" s="89"/>
      <c r="P853" s="89"/>
      <c r="Q853" s="89"/>
      <c r="R853" s="89"/>
      <c r="S853" s="89"/>
      <c r="T853" s="89"/>
      <c r="U853" s="89"/>
      <c r="V853" s="89"/>
      <c r="W853" s="89"/>
      <c r="X853" s="89"/>
      <c r="Y853" s="89"/>
      <c r="Z853" s="89"/>
      <c r="AA853" s="89"/>
    </row>
    <row r="854" ht="15.75" customHeight="1">
      <c r="A854" s="85"/>
      <c r="B854" s="211"/>
      <c r="C854" s="85"/>
      <c r="D854" s="85"/>
      <c r="E854" s="211"/>
      <c r="F854" s="85"/>
      <c r="G854" s="85"/>
      <c r="H854" s="85"/>
      <c r="I854" s="89"/>
      <c r="J854" s="89"/>
      <c r="K854" s="89"/>
      <c r="L854" s="89"/>
      <c r="M854" s="89"/>
      <c r="N854" s="89"/>
      <c r="O854" s="89"/>
      <c r="P854" s="89"/>
      <c r="Q854" s="89"/>
      <c r="R854" s="89"/>
      <c r="S854" s="89"/>
      <c r="T854" s="89"/>
      <c r="U854" s="89"/>
      <c r="V854" s="89"/>
      <c r="W854" s="89"/>
      <c r="X854" s="89"/>
      <c r="Y854" s="89"/>
      <c r="Z854" s="89"/>
      <c r="AA854" s="89"/>
    </row>
    <row r="855" ht="15.75" customHeight="1">
      <c r="A855" s="85"/>
      <c r="B855" s="211"/>
      <c r="C855" s="85"/>
      <c r="D855" s="85"/>
      <c r="E855" s="211"/>
      <c r="F855" s="85"/>
      <c r="G855" s="85"/>
      <c r="H855" s="85"/>
      <c r="I855" s="89"/>
      <c r="J855" s="89"/>
      <c r="K855" s="89"/>
      <c r="L855" s="89"/>
      <c r="M855" s="89"/>
      <c r="N855" s="89"/>
      <c r="O855" s="89"/>
      <c r="P855" s="89"/>
      <c r="Q855" s="89"/>
      <c r="R855" s="89"/>
      <c r="S855" s="89"/>
      <c r="T855" s="89"/>
      <c r="U855" s="89"/>
      <c r="V855" s="89"/>
      <c r="W855" s="89"/>
      <c r="X855" s="89"/>
      <c r="Y855" s="89"/>
      <c r="Z855" s="89"/>
      <c r="AA855" s="89"/>
    </row>
    <row r="856" ht="15.75" customHeight="1">
      <c r="A856" s="85"/>
      <c r="B856" s="211"/>
      <c r="C856" s="85"/>
      <c r="D856" s="85"/>
      <c r="E856" s="211"/>
      <c r="F856" s="85"/>
      <c r="G856" s="85"/>
      <c r="H856" s="85"/>
      <c r="I856" s="89"/>
      <c r="J856" s="89"/>
      <c r="K856" s="89"/>
      <c r="L856" s="89"/>
      <c r="M856" s="89"/>
      <c r="N856" s="89"/>
      <c r="O856" s="89"/>
      <c r="P856" s="89"/>
      <c r="Q856" s="89"/>
      <c r="R856" s="89"/>
      <c r="S856" s="89"/>
      <c r="T856" s="89"/>
      <c r="U856" s="89"/>
      <c r="V856" s="89"/>
      <c r="W856" s="89"/>
      <c r="X856" s="89"/>
      <c r="Y856" s="89"/>
      <c r="Z856" s="89"/>
      <c r="AA856" s="89"/>
    </row>
    <row r="857" ht="15.75" customHeight="1">
      <c r="A857" s="85"/>
      <c r="B857" s="211"/>
      <c r="C857" s="85"/>
      <c r="D857" s="85"/>
      <c r="E857" s="211"/>
      <c r="F857" s="85"/>
      <c r="G857" s="85"/>
      <c r="H857" s="85"/>
      <c r="I857" s="89"/>
      <c r="J857" s="89"/>
      <c r="K857" s="89"/>
      <c r="L857" s="89"/>
      <c r="M857" s="89"/>
      <c r="N857" s="89"/>
      <c r="O857" s="89"/>
      <c r="P857" s="89"/>
      <c r="Q857" s="89"/>
      <c r="R857" s="89"/>
      <c r="S857" s="89"/>
      <c r="T857" s="89"/>
      <c r="U857" s="89"/>
      <c r="V857" s="89"/>
      <c r="W857" s="89"/>
      <c r="X857" s="89"/>
      <c r="Y857" s="89"/>
      <c r="Z857" s="89"/>
      <c r="AA857" s="89"/>
    </row>
    <row r="858" ht="15.75" customHeight="1">
      <c r="A858" s="85"/>
      <c r="B858" s="211"/>
      <c r="C858" s="85"/>
      <c r="D858" s="85"/>
      <c r="E858" s="211"/>
      <c r="F858" s="85"/>
      <c r="G858" s="85"/>
      <c r="H858" s="85"/>
      <c r="I858" s="89"/>
      <c r="J858" s="89"/>
      <c r="K858" s="89"/>
      <c r="L858" s="89"/>
      <c r="M858" s="89"/>
      <c r="N858" s="89"/>
      <c r="O858" s="89"/>
      <c r="P858" s="89"/>
      <c r="Q858" s="89"/>
      <c r="R858" s="89"/>
      <c r="S858" s="89"/>
      <c r="T858" s="89"/>
      <c r="U858" s="89"/>
      <c r="V858" s="89"/>
      <c r="W858" s="89"/>
      <c r="X858" s="89"/>
      <c r="Y858" s="89"/>
      <c r="Z858" s="89"/>
      <c r="AA858" s="89"/>
    </row>
    <row r="859" ht="15.75" customHeight="1">
      <c r="A859" s="85"/>
      <c r="B859" s="211"/>
      <c r="C859" s="85"/>
      <c r="D859" s="85"/>
      <c r="E859" s="211"/>
      <c r="F859" s="85"/>
      <c r="G859" s="85"/>
      <c r="H859" s="85"/>
      <c r="I859" s="89"/>
      <c r="J859" s="89"/>
      <c r="K859" s="89"/>
      <c r="L859" s="89"/>
      <c r="M859" s="89"/>
      <c r="N859" s="89"/>
      <c r="O859" s="89"/>
      <c r="P859" s="89"/>
      <c r="Q859" s="89"/>
      <c r="R859" s="89"/>
      <c r="S859" s="89"/>
      <c r="T859" s="89"/>
      <c r="U859" s="89"/>
      <c r="V859" s="89"/>
      <c r="W859" s="89"/>
      <c r="X859" s="89"/>
      <c r="Y859" s="89"/>
      <c r="Z859" s="89"/>
      <c r="AA859" s="89"/>
    </row>
    <row r="860" ht="15.75" customHeight="1">
      <c r="A860" s="85"/>
      <c r="B860" s="211"/>
      <c r="C860" s="85"/>
      <c r="D860" s="85"/>
      <c r="E860" s="211"/>
      <c r="F860" s="85"/>
      <c r="G860" s="85"/>
      <c r="H860" s="85"/>
      <c r="I860" s="89"/>
      <c r="J860" s="89"/>
      <c r="K860" s="89"/>
      <c r="L860" s="89"/>
      <c r="M860" s="89"/>
      <c r="N860" s="89"/>
      <c r="O860" s="89"/>
      <c r="P860" s="89"/>
      <c r="Q860" s="89"/>
      <c r="R860" s="89"/>
      <c r="S860" s="89"/>
      <c r="T860" s="89"/>
      <c r="U860" s="89"/>
      <c r="V860" s="89"/>
      <c r="W860" s="89"/>
      <c r="X860" s="89"/>
      <c r="Y860" s="89"/>
      <c r="Z860" s="89"/>
      <c r="AA860" s="89"/>
    </row>
    <row r="861" ht="15.75" customHeight="1">
      <c r="A861" s="85"/>
      <c r="B861" s="211"/>
      <c r="C861" s="85"/>
      <c r="D861" s="85"/>
      <c r="E861" s="211"/>
      <c r="F861" s="85"/>
      <c r="G861" s="85"/>
      <c r="H861" s="85"/>
      <c r="I861" s="89"/>
      <c r="J861" s="89"/>
      <c r="K861" s="89"/>
      <c r="L861" s="89"/>
      <c r="M861" s="89"/>
      <c r="N861" s="89"/>
      <c r="O861" s="89"/>
      <c r="P861" s="89"/>
      <c r="Q861" s="89"/>
      <c r="R861" s="89"/>
      <c r="S861" s="89"/>
      <c r="T861" s="89"/>
      <c r="U861" s="89"/>
      <c r="V861" s="89"/>
      <c r="W861" s="89"/>
      <c r="X861" s="89"/>
      <c r="Y861" s="89"/>
      <c r="Z861" s="89"/>
      <c r="AA861" s="89"/>
    </row>
    <row r="862" ht="15.75" customHeight="1">
      <c r="A862" s="85"/>
      <c r="B862" s="211"/>
      <c r="C862" s="85"/>
      <c r="D862" s="85"/>
      <c r="E862" s="211"/>
      <c r="F862" s="85"/>
      <c r="G862" s="85"/>
      <c r="H862" s="85"/>
      <c r="I862" s="89"/>
      <c r="J862" s="89"/>
      <c r="K862" s="89"/>
      <c r="L862" s="89"/>
      <c r="M862" s="89"/>
      <c r="N862" s="89"/>
      <c r="O862" s="89"/>
      <c r="P862" s="89"/>
      <c r="Q862" s="89"/>
      <c r="R862" s="89"/>
      <c r="S862" s="89"/>
      <c r="T862" s="89"/>
      <c r="U862" s="89"/>
      <c r="V862" s="89"/>
      <c r="W862" s="89"/>
      <c r="X862" s="89"/>
      <c r="Y862" s="89"/>
      <c r="Z862" s="89"/>
      <c r="AA862" s="89"/>
    </row>
    <row r="863" ht="15.75" customHeight="1">
      <c r="A863" s="85"/>
      <c r="B863" s="211"/>
      <c r="C863" s="85"/>
      <c r="D863" s="85"/>
      <c r="E863" s="211"/>
      <c r="F863" s="85"/>
      <c r="G863" s="85"/>
      <c r="H863" s="85"/>
      <c r="I863" s="89"/>
      <c r="J863" s="89"/>
      <c r="K863" s="89"/>
      <c r="L863" s="89"/>
      <c r="M863" s="89"/>
      <c r="N863" s="89"/>
      <c r="O863" s="89"/>
      <c r="P863" s="89"/>
      <c r="Q863" s="89"/>
      <c r="R863" s="89"/>
      <c r="S863" s="89"/>
      <c r="T863" s="89"/>
      <c r="U863" s="89"/>
      <c r="V863" s="89"/>
      <c r="W863" s="89"/>
      <c r="X863" s="89"/>
      <c r="Y863" s="89"/>
      <c r="Z863" s="89"/>
      <c r="AA863" s="89"/>
    </row>
    <row r="864" ht="15.75" customHeight="1">
      <c r="A864" s="85"/>
      <c r="B864" s="211"/>
      <c r="C864" s="85"/>
      <c r="D864" s="85"/>
      <c r="E864" s="211"/>
      <c r="F864" s="85"/>
      <c r="G864" s="85"/>
      <c r="H864" s="85"/>
      <c r="I864" s="89"/>
      <c r="J864" s="89"/>
      <c r="K864" s="89"/>
      <c r="L864" s="89"/>
      <c r="M864" s="89"/>
      <c r="N864" s="89"/>
      <c r="O864" s="89"/>
      <c r="P864" s="89"/>
      <c r="Q864" s="89"/>
      <c r="R864" s="89"/>
      <c r="S864" s="89"/>
      <c r="T864" s="89"/>
      <c r="U864" s="89"/>
      <c r="V864" s="89"/>
      <c r="W864" s="89"/>
      <c r="X864" s="89"/>
      <c r="Y864" s="89"/>
      <c r="Z864" s="89"/>
      <c r="AA864" s="89"/>
    </row>
    <row r="865" ht="15.75" customHeight="1">
      <c r="A865" s="85"/>
      <c r="B865" s="211"/>
      <c r="C865" s="85"/>
      <c r="D865" s="85"/>
      <c r="E865" s="211"/>
      <c r="F865" s="85"/>
      <c r="G865" s="85"/>
      <c r="H865" s="85"/>
      <c r="I865" s="89"/>
      <c r="J865" s="89"/>
      <c r="K865" s="89"/>
      <c r="L865" s="89"/>
      <c r="M865" s="89"/>
      <c r="N865" s="89"/>
      <c r="O865" s="89"/>
      <c r="P865" s="89"/>
      <c r="Q865" s="89"/>
      <c r="R865" s="89"/>
      <c r="S865" s="89"/>
      <c r="T865" s="89"/>
      <c r="U865" s="89"/>
      <c r="V865" s="89"/>
      <c r="W865" s="89"/>
      <c r="X865" s="89"/>
      <c r="Y865" s="89"/>
      <c r="Z865" s="89"/>
      <c r="AA865" s="89"/>
    </row>
    <row r="866" ht="15.75" customHeight="1">
      <c r="A866" s="85"/>
      <c r="B866" s="211"/>
      <c r="C866" s="85"/>
      <c r="D866" s="85"/>
      <c r="E866" s="211"/>
      <c r="F866" s="85"/>
      <c r="G866" s="85"/>
      <c r="H866" s="85"/>
      <c r="I866" s="89"/>
      <c r="J866" s="89"/>
      <c r="K866" s="89"/>
      <c r="L866" s="89"/>
      <c r="M866" s="89"/>
      <c r="N866" s="89"/>
      <c r="O866" s="89"/>
      <c r="P866" s="89"/>
      <c r="Q866" s="89"/>
      <c r="R866" s="89"/>
      <c r="S866" s="89"/>
      <c r="T866" s="89"/>
      <c r="U866" s="89"/>
      <c r="V866" s="89"/>
      <c r="W866" s="89"/>
      <c r="X866" s="89"/>
      <c r="Y866" s="89"/>
      <c r="Z866" s="89"/>
      <c r="AA866" s="89"/>
    </row>
    <row r="867" ht="15.75" customHeight="1">
      <c r="A867" s="85"/>
      <c r="B867" s="211"/>
      <c r="C867" s="85"/>
      <c r="D867" s="85"/>
      <c r="E867" s="211"/>
      <c r="F867" s="85"/>
      <c r="G867" s="85"/>
      <c r="H867" s="85"/>
      <c r="I867" s="89"/>
      <c r="J867" s="89"/>
      <c r="K867" s="89"/>
      <c r="L867" s="89"/>
      <c r="M867" s="89"/>
      <c r="N867" s="89"/>
      <c r="O867" s="89"/>
      <c r="P867" s="89"/>
      <c r="Q867" s="89"/>
      <c r="R867" s="89"/>
      <c r="S867" s="89"/>
      <c r="T867" s="89"/>
      <c r="U867" s="89"/>
      <c r="V867" s="89"/>
      <c r="W867" s="89"/>
      <c r="X867" s="89"/>
      <c r="Y867" s="89"/>
      <c r="Z867" s="89"/>
      <c r="AA867" s="89"/>
    </row>
    <row r="868" ht="15.75" customHeight="1">
      <c r="A868" s="85"/>
      <c r="B868" s="211"/>
      <c r="C868" s="85"/>
      <c r="D868" s="85"/>
      <c r="E868" s="211"/>
      <c r="F868" s="85"/>
      <c r="G868" s="85"/>
      <c r="H868" s="85"/>
      <c r="I868" s="89"/>
      <c r="J868" s="89"/>
      <c r="K868" s="89"/>
      <c r="L868" s="89"/>
      <c r="M868" s="89"/>
      <c r="N868" s="89"/>
      <c r="O868" s="89"/>
      <c r="P868" s="89"/>
      <c r="Q868" s="89"/>
      <c r="R868" s="89"/>
      <c r="S868" s="89"/>
      <c r="T868" s="89"/>
      <c r="U868" s="89"/>
      <c r="V868" s="89"/>
      <c r="W868" s="89"/>
      <c r="X868" s="89"/>
      <c r="Y868" s="89"/>
      <c r="Z868" s="89"/>
      <c r="AA868" s="89"/>
    </row>
    <row r="869" ht="15.75" customHeight="1">
      <c r="A869" s="85"/>
      <c r="B869" s="211"/>
      <c r="C869" s="85"/>
      <c r="D869" s="85"/>
      <c r="E869" s="211"/>
      <c r="F869" s="85"/>
      <c r="G869" s="85"/>
      <c r="H869" s="85"/>
      <c r="I869" s="89"/>
      <c r="J869" s="89"/>
      <c r="K869" s="89"/>
      <c r="L869" s="89"/>
      <c r="M869" s="89"/>
      <c r="N869" s="89"/>
      <c r="O869" s="89"/>
      <c r="P869" s="89"/>
      <c r="Q869" s="89"/>
      <c r="R869" s="89"/>
      <c r="S869" s="89"/>
      <c r="T869" s="89"/>
      <c r="U869" s="89"/>
      <c r="V869" s="89"/>
      <c r="W869" s="89"/>
      <c r="X869" s="89"/>
      <c r="Y869" s="89"/>
      <c r="Z869" s="89"/>
      <c r="AA869" s="89"/>
    </row>
    <row r="870" ht="15.75" customHeight="1">
      <c r="A870" s="85"/>
      <c r="B870" s="211"/>
      <c r="C870" s="85"/>
      <c r="D870" s="85"/>
      <c r="E870" s="211"/>
      <c r="F870" s="85"/>
      <c r="G870" s="85"/>
      <c r="H870" s="85"/>
      <c r="I870" s="89"/>
      <c r="J870" s="89"/>
      <c r="K870" s="89"/>
      <c r="L870" s="89"/>
      <c r="M870" s="89"/>
      <c r="N870" s="89"/>
      <c r="O870" s="89"/>
      <c r="P870" s="89"/>
      <c r="Q870" s="89"/>
      <c r="R870" s="89"/>
      <c r="S870" s="89"/>
      <c r="T870" s="89"/>
      <c r="U870" s="89"/>
      <c r="V870" s="89"/>
      <c r="W870" s="89"/>
      <c r="X870" s="89"/>
      <c r="Y870" s="89"/>
      <c r="Z870" s="89"/>
      <c r="AA870" s="89"/>
    </row>
    <row r="871" ht="15.75" customHeight="1">
      <c r="A871" s="85"/>
      <c r="B871" s="211"/>
      <c r="C871" s="85"/>
      <c r="D871" s="85"/>
      <c r="E871" s="211"/>
      <c r="F871" s="85"/>
      <c r="G871" s="85"/>
      <c r="H871" s="85"/>
      <c r="I871" s="89"/>
      <c r="J871" s="89"/>
      <c r="K871" s="89"/>
      <c r="L871" s="89"/>
      <c r="M871" s="89"/>
      <c r="N871" s="89"/>
      <c r="O871" s="89"/>
      <c r="P871" s="89"/>
      <c r="Q871" s="89"/>
      <c r="R871" s="89"/>
      <c r="S871" s="89"/>
      <c r="T871" s="89"/>
      <c r="U871" s="89"/>
      <c r="V871" s="89"/>
      <c r="W871" s="89"/>
      <c r="X871" s="89"/>
      <c r="Y871" s="89"/>
      <c r="Z871" s="89"/>
      <c r="AA871" s="89"/>
    </row>
    <row r="872" ht="15.75" customHeight="1">
      <c r="A872" s="85"/>
      <c r="B872" s="211"/>
      <c r="C872" s="85"/>
      <c r="D872" s="85"/>
      <c r="E872" s="211"/>
      <c r="F872" s="85"/>
      <c r="G872" s="85"/>
      <c r="H872" s="85"/>
      <c r="I872" s="89"/>
      <c r="J872" s="89"/>
      <c r="K872" s="89"/>
      <c r="L872" s="89"/>
      <c r="M872" s="89"/>
      <c r="N872" s="89"/>
      <c r="O872" s="89"/>
      <c r="P872" s="89"/>
      <c r="Q872" s="89"/>
      <c r="R872" s="89"/>
      <c r="S872" s="89"/>
      <c r="T872" s="89"/>
      <c r="U872" s="89"/>
      <c r="V872" s="89"/>
      <c r="W872" s="89"/>
      <c r="X872" s="89"/>
      <c r="Y872" s="89"/>
      <c r="Z872" s="89"/>
      <c r="AA872" s="89"/>
    </row>
    <row r="873" ht="15.75" customHeight="1">
      <c r="A873" s="85"/>
      <c r="B873" s="211"/>
      <c r="C873" s="85"/>
      <c r="D873" s="85"/>
      <c r="E873" s="211"/>
      <c r="F873" s="85"/>
      <c r="G873" s="85"/>
      <c r="H873" s="85"/>
      <c r="I873" s="89"/>
      <c r="J873" s="89"/>
      <c r="K873" s="89"/>
      <c r="L873" s="89"/>
      <c r="M873" s="89"/>
      <c r="N873" s="89"/>
      <c r="O873" s="89"/>
      <c r="P873" s="89"/>
      <c r="Q873" s="89"/>
      <c r="R873" s="89"/>
      <c r="S873" s="89"/>
      <c r="T873" s="89"/>
      <c r="U873" s="89"/>
      <c r="V873" s="89"/>
      <c r="W873" s="89"/>
      <c r="X873" s="89"/>
      <c r="Y873" s="89"/>
      <c r="Z873" s="89"/>
      <c r="AA873" s="89"/>
    </row>
    <row r="874" ht="15.75" customHeight="1">
      <c r="A874" s="85"/>
      <c r="B874" s="211"/>
      <c r="C874" s="85"/>
      <c r="D874" s="85"/>
      <c r="E874" s="211"/>
      <c r="F874" s="85"/>
      <c r="G874" s="85"/>
      <c r="H874" s="85"/>
      <c r="I874" s="89"/>
      <c r="J874" s="89"/>
      <c r="K874" s="89"/>
      <c r="L874" s="89"/>
      <c r="M874" s="89"/>
      <c r="N874" s="89"/>
      <c r="O874" s="89"/>
      <c r="P874" s="89"/>
      <c r="Q874" s="89"/>
      <c r="R874" s="89"/>
      <c r="S874" s="89"/>
      <c r="T874" s="89"/>
      <c r="U874" s="89"/>
      <c r="V874" s="89"/>
      <c r="W874" s="89"/>
      <c r="X874" s="89"/>
      <c r="Y874" s="89"/>
      <c r="Z874" s="89"/>
      <c r="AA874" s="89"/>
    </row>
    <row r="875" ht="15.75" customHeight="1">
      <c r="A875" s="85"/>
      <c r="B875" s="211"/>
      <c r="C875" s="85"/>
      <c r="D875" s="85"/>
      <c r="E875" s="211"/>
      <c r="F875" s="85"/>
      <c r="G875" s="85"/>
      <c r="H875" s="85"/>
      <c r="I875" s="89"/>
      <c r="J875" s="89"/>
      <c r="K875" s="89"/>
      <c r="L875" s="89"/>
      <c r="M875" s="89"/>
      <c r="N875" s="89"/>
      <c r="O875" s="89"/>
      <c r="P875" s="89"/>
      <c r="Q875" s="89"/>
      <c r="R875" s="89"/>
      <c r="S875" s="89"/>
      <c r="T875" s="89"/>
      <c r="U875" s="89"/>
      <c r="V875" s="89"/>
      <c r="W875" s="89"/>
      <c r="X875" s="89"/>
      <c r="Y875" s="89"/>
      <c r="Z875" s="89"/>
      <c r="AA875" s="89"/>
    </row>
    <row r="876" ht="15.75" customHeight="1">
      <c r="A876" s="85"/>
      <c r="B876" s="211"/>
      <c r="C876" s="85"/>
      <c r="D876" s="85"/>
      <c r="E876" s="211"/>
      <c r="F876" s="85"/>
      <c r="G876" s="85"/>
      <c r="H876" s="85"/>
      <c r="I876" s="89"/>
      <c r="J876" s="89"/>
      <c r="K876" s="89"/>
      <c r="L876" s="89"/>
      <c r="M876" s="89"/>
      <c r="N876" s="89"/>
      <c r="O876" s="89"/>
      <c r="P876" s="89"/>
      <c r="Q876" s="89"/>
      <c r="R876" s="89"/>
      <c r="S876" s="89"/>
      <c r="T876" s="89"/>
      <c r="U876" s="89"/>
      <c r="V876" s="89"/>
      <c r="W876" s="89"/>
      <c r="X876" s="89"/>
      <c r="Y876" s="89"/>
      <c r="Z876" s="89"/>
      <c r="AA876" s="89"/>
    </row>
    <row r="877" ht="15.75" customHeight="1">
      <c r="A877" s="85"/>
      <c r="B877" s="211"/>
      <c r="C877" s="85"/>
      <c r="D877" s="85"/>
      <c r="E877" s="211"/>
      <c r="F877" s="85"/>
      <c r="G877" s="85"/>
      <c r="H877" s="85"/>
      <c r="I877" s="89"/>
      <c r="J877" s="89"/>
      <c r="K877" s="89"/>
      <c r="L877" s="89"/>
      <c r="M877" s="89"/>
      <c r="N877" s="89"/>
      <c r="O877" s="89"/>
      <c r="P877" s="89"/>
      <c r="Q877" s="89"/>
      <c r="R877" s="89"/>
      <c r="S877" s="89"/>
      <c r="T877" s="89"/>
      <c r="U877" s="89"/>
      <c r="V877" s="89"/>
      <c r="W877" s="89"/>
      <c r="X877" s="89"/>
      <c r="Y877" s="89"/>
      <c r="Z877" s="89"/>
      <c r="AA877" s="89"/>
    </row>
    <row r="878" ht="15.75" customHeight="1">
      <c r="A878" s="85"/>
      <c r="B878" s="211"/>
      <c r="C878" s="85"/>
      <c r="D878" s="85"/>
      <c r="E878" s="211"/>
      <c r="F878" s="85"/>
      <c r="G878" s="85"/>
      <c r="H878" s="85"/>
      <c r="I878" s="89"/>
      <c r="J878" s="89"/>
      <c r="K878" s="89"/>
      <c r="L878" s="89"/>
      <c r="M878" s="89"/>
      <c r="N878" s="89"/>
      <c r="O878" s="89"/>
      <c r="P878" s="89"/>
      <c r="Q878" s="89"/>
      <c r="R878" s="89"/>
      <c r="S878" s="89"/>
      <c r="T878" s="89"/>
      <c r="U878" s="89"/>
      <c r="V878" s="89"/>
      <c r="W878" s="89"/>
      <c r="X878" s="89"/>
      <c r="Y878" s="89"/>
      <c r="Z878" s="89"/>
      <c r="AA878" s="89"/>
    </row>
    <row r="879" ht="15.75" customHeight="1">
      <c r="A879" s="85"/>
      <c r="B879" s="211"/>
      <c r="C879" s="85"/>
      <c r="D879" s="85"/>
      <c r="E879" s="211"/>
      <c r="F879" s="85"/>
      <c r="G879" s="85"/>
      <c r="H879" s="85"/>
      <c r="I879" s="89"/>
      <c r="J879" s="89"/>
      <c r="K879" s="89"/>
      <c r="L879" s="89"/>
      <c r="M879" s="89"/>
      <c r="N879" s="89"/>
      <c r="O879" s="89"/>
      <c r="P879" s="89"/>
      <c r="Q879" s="89"/>
      <c r="R879" s="89"/>
      <c r="S879" s="89"/>
      <c r="T879" s="89"/>
      <c r="U879" s="89"/>
      <c r="V879" s="89"/>
      <c r="W879" s="89"/>
      <c r="X879" s="89"/>
      <c r="Y879" s="89"/>
      <c r="Z879" s="89"/>
      <c r="AA879" s="89"/>
    </row>
    <row r="880" ht="15.75" customHeight="1">
      <c r="A880" s="85"/>
      <c r="B880" s="211"/>
      <c r="C880" s="85"/>
      <c r="D880" s="85"/>
      <c r="E880" s="211"/>
      <c r="F880" s="85"/>
      <c r="G880" s="85"/>
      <c r="H880" s="85"/>
      <c r="I880" s="89"/>
      <c r="J880" s="89"/>
      <c r="K880" s="89"/>
      <c r="L880" s="89"/>
      <c r="M880" s="89"/>
      <c r="N880" s="89"/>
      <c r="O880" s="89"/>
      <c r="P880" s="89"/>
      <c r="Q880" s="89"/>
      <c r="R880" s="89"/>
      <c r="S880" s="89"/>
      <c r="T880" s="89"/>
      <c r="U880" s="89"/>
      <c r="V880" s="89"/>
      <c r="W880" s="89"/>
      <c r="X880" s="89"/>
      <c r="Y880" s="89"/>
      <c r="Z880" s="89"/>
      <c r="AA880" s="89"/>
    </row>
    <row r="881" ht="15.75" customHeight="1">
      <c r="A881" s="85"/>
      <c r="B881" s="211"/>
      <c r="C881" s="85"/>
      <c r="D881" s="85"/>
      <c r="E881" s="211"/>
      <c r="F881" s="85"/>
      <c r="G881" s="85"/>
      <c r="H881" s="85"/>
      <c r="I881" s="89"/>
      <c r="J881" s="89"/>
      <c r="K881" s="89"/>
      <c r="L881" s="89"/>
      <c r="M881" s="89"/>
      <c r="N881" s="89"/>
      <c r="O881" s="89"/>
      <c r="P881" s="89"/>
      <c r="Q881" s="89"/>
      <c r="R881" s="89"/>
      <c r="S881" s="89"/>
      <c r="T881" s="89"/>
      <c r="U881" s="89"/>
      <c r="V881" s="89"/>
      <c r="W881" s="89"/>
      <c r="X881" s="89"/>
      <c r="Y881" s="89"/>
      <c r="Z881" s="89"/>
      <c r="AA881" s="89"/>
    </row>
    <row r="882" ht="15.75" customHeight="1">
      <c r="A882" s="85"/>
      <c r="B882" s="211"/>
      <c r="C882" s="85"/>
      <c r="D882" s="85"/>
      <c r="E882" s="211"/>
      <c r="F882" s="85"/>
      <c r="G882" s="85"/>
      <c r="H882" s="85"/>
      <c r="I882" s="89"/>
      <c r="J882" s="89"/>
      <c r="K882" s="89"/>
      <c r="L882" s="89"/>
      <c r="M882" s="89"/>
      <c r="N882" s="89"/>
      <c r="O882" s="89"/>
      <c r="P882" s="89"/>
      <c r="Q882" s="89"/>
      <c r="R882" s="89"/>
      <c r="S882" s="89"/>
      <c r="T882" s="89"/>
      <c r="U882" s="89"/>
      <c r="V882" s="89"/>
      <c r="W882" s="89"/>
      <c r="X882" s="89"/>
      <c r="Y882" s="89"/>
      <c r="Z882" s="89"/>
      <c r="AA882" s="89"/>
    </row>
    <row r="883" ht="15.75" customHeight="1">
      <c r="A883" s="85"/>
      <c r="B883" s="211"/>
      <c r="C883" s="85"/>
      <c r="D883" s="85"/>
      <c r="E883" s="211"/>
      <c r="F883" s="85"/>
      <c r="G883" s="85"/>
      <c r="H883" s="85"/>
      <c r="I883" s="89"/>
      <c r="J883" s="89"/>
      <c r="K883" s="89"/>
      <c r="L883" s="89"/>
      <c r="M883" s="89"/>
      <c r="N883" s="89"/>
      <c r="O883" s="89"/>
      <c r="P883" s="89"/>
      <c r="Q883" s="89"/>
      <c r="R883" s="89"/>
      <c r="S883" s="89"/>
      <c r="T883" s="89"/>
      <c r="U883" s="89"/>
      <c r="V883" s="89"/>
      <c r="W883" s="89"/>
      <c r="X883" s="89"/>
      <c r="Y883" s="89"/>
      <c r="Z883" s="89"/>
      <c r="AA883" s="89"/>
    </row>
    <row r="884" ht="15.75" customHeight="1">
      <c r="A884" s="85"/>
      <c r="B884" s="211"/>
      <c r="C884" s="85"/>
      <c r="D884" s="85"/>
      <c r="E884" s="211"/>
      <c r="F884" s="85"/>
      <c r="G884" s="85"/>
      <c r="H884" s="85"/>
      <c r="I884" s="89"/>
      <c r="J884" s="89"/>
      <c r="K884" s="89"/>
      <c r="L884" s="89"/>
      <c r="M884" s="89"/>
      <c r="N884" s="89"/>
      <c r="O884" s="89"/>
      <c r="P884" s="89"/>
      <c r="Q884" s="89"/>
      <c r="R884" s="89"/>
      <c r="S884" s="89"/>
      <c r="T884" s="89"/>
      <c r="U884" s="89"/>
      <c r="V884" s="89"/>
      <c r="W884" s="89"/>
      <c r="X884" s="89"/>
      <c r="Y884" s="89"/>
      <c r="Z884" s="89"/>
      <c r="AA884" s="89"/>
    </row>
    <row r="885" ht="15.75" customHeight="1">
      <c r="A885" s="85"/>
      <c r="B885" s="211"/>
      <c r="C885" s="85"/>
      <c r="D885" s="85"/>
      <c r="E885" s="211"/>
      <c r="F885" s="85"/>
      <c r="G885" s="85"/>
      <c r="H885" s="85"/>
      <c r="I885" s="89"/>
      <c r="J885" s="89"/>
      <c r="K885" s="89"/>
      <c r="L885" s="89"/>
      <c r="M885" s="89"/>
      <c r="N885" s="89"/>
      <c r="O885" s="89"/>
      <c r="P885" s="89"/>
      <c r="Q885" s="89"/>
      <c r="R885" s="89"/>
      <c r="S885" s="89"/>
      <c r="T885" s="89"/>
      <c r="U885" s="89"/>
      <c r="V885" s="89"/>
      <c r="W885" s="89"/>
      <c r="X885" s="89"/>
      <c r="Y885" s="89"/>
      <c r="Z885" s="89"/>
      <c r="AA885" s="89"/>
    </row>
    <row r="886" ht="15.75" customHeight="1">
      <c r="A886" s="85"/>
      <c r="B886" s="211"/>
      <c r="C886" s="85"/>
      <c r="D886" s="85"/>
      <c r="E886" s="211"/>
      <c r="F886" s="85"/>
      <c r="G886" s="85"/>
      <c r="H886" s="85"/>
      <c r="I886" s="89"/>
      <c r="J886" s="89"/>
      <c r="K886" s="89"/>
      <c r="L886" s="89"/>
      <c r="M886" s="89"/>
      <c r="N886" s="89"/>
      <c r="O886" s="89"/>
      <c r="P886" s="89"/>
      <c r="Q886" s="89"/>
      <c r="R886" s="89"/>
      <c r="S886" s="89"/>
      <c r="T886" s="89"/>
      <c r="U886" s="89"/>
      <c r="V886" s="89"/>
      <c r="W886" s="89"/>
      <c r="X886" s="89"/>
      <c r="Y886" s="89"/>
      <c r="Z886" s="89"/>
      <c r="AA886" s="89"/>
    </row>
    <row r="887" ht="15.75" customHeight="1">
      <c r="A887" s="85"/>
      <c r="B887" s="211"/>
      <c r="C887" s="85"/>
      <c r="D887" s="85"/>
      <c r="E887" s="211"/>
      <c r="F887" s="85"/>
      <c r="G887" s="85"/>
      <c r="H887" s="85"/>
      <c r="I887" s="89"/>
      <c r="J887" s="89"/>
      <c r="K887" s="89"/>
      <c r="L887" s="89"/>
      <c r="M887" s="89"/>
      <c r="N887" s="89"/>
      <c r="O887" s="89"/>
      <c r="P887" s="89"/>
      <c r="Q887" s="89"/>
      <c r="R887" s="89"/>
      <c r="S887" s="89"/>
      <c r="T887" s="89"/>
      <c r="U887" s="89"/>
      <c r="V887" s="89"/>
      <c r="W887" s="89"/>
      <c r="X887" s="89"/>
      <c r="Y887" s="89"/>
      <c r="Z887" s="89"/>
      <c r="AA887" s="89"/>
    </row>
    <row r="888" ht="15.75" customHeight="1">
      <c r="A888" s="85"/>
      <c r="B888" s="211"/>
      <c r="C888" s="85"/>
      <c r="D888" s="85"/>
      <c r="E888" s="211"/>
      <c r="F888" s="85"/>
      <c r="G888" s="85"/>
      <c r="H888" s="85"/>
      <c r="I888" s="89"/>
      <c r="J888" s="89"/>
      <c r="K888" s="89"/>
      <c r="L888" s="89"/>
      <c r="M888" s="89"/>
      <c r="N888" s="89"/>
      <c r="O888" s="89"/>
      <c r="P888" s="89"/>
      <c r="Q888" s="89"/>
      <c r="R888" s="89"/>
      <c r="S888" s="89"/>
      <c r="T888" s="89"/>
      <c r="U888" s="89"/>
      <c r="V888" s="89"/>
      <c r="W888" s="89"/>
      <c r="X888" s="89"/>
      <c r="Y888" s="89"/>
      <c r="Z888" s="89"/>
      <c r="AA888" s="89"/>
    </row>
    <row r="889" ht="15.75" customHeight="1">
      <c r="A889" s="85"/>
      <c r="B889" s="211"/>
      <c r="C889" s="85"/>
      <c r="D889" s="85"/>
      <c r="E889" s="211"/>
      <c r="F889" s="85"/>
      <c r="G889" s="85"/>
      <c r="H889" s="85"/>
      <c r="I889" s="89"/>
      <c r="J889" s="89"/>
      <c r="K889" s="89"/>
      <c r="L889" s="89"/>
      <c r="M889" s="89"/>
      <c r="N889" s="89"/>
      <c r="O889" s="89"/>
      <c r="P889" s="89"/>
      <c r="Q889" s="89"/>
      <c r="R889" s="89"/>
      <c r="S889" s="89"/>
      <c r="T889" s="89"/>
      <c r="U889" s="89"/>
      <c r="V889" s="89"/>
      <c r="W889" s="89"/>
      <c r="X889" s="89"/>
      <c r="Y889" s="89"/>
      <c r="Z889" s="89"/>
      <c r="AA889" s="89"/>
    </row>
    <row r="890" ht="15.75" customHeight="1">
      <c r="A890" s="85"/>
      <c r="B890" s="211"/>
      <c r="C890" s="85"/>
      <c r="D890" s="85"/>
      <c r="E890" s="211"/>
      <c r="F890" s="85"/>
      <c r="G890" s="85"/>
      <c r="H890" s="85"/>
      <c r="I890" s="89"/>
      <c r="J890" s="89"/>
      <c r="K890" s="89"/>
      <c r="L890" s="89"/>
      <c r="M890" s="89"/>
      <c r="N890" s="89"/>
      <c r="O890" s="89"/>
      <c r="P890" s="89"/>
      <c r="Q890" s="89"/>
      <c r="R890" s="89"/>
      <c r="S890" s="89"/>
      <c r="T890" s="89"/>
      <c r="U890" s="89"/>
      <c r="V890" s="89"/>
      <c r="W890" s="89"/>
      <c r="X890" s="89"/>
      <c r="Y890" s="89"/>
      <c r="Z890" s="89"/>
      <c r="AA890" s="89"/>
    </row>
    <row r="891" ht="15.75" customHeight="1">
      <c r="A891" s="85"/>
      <c r="B891" s="211"/>
      <c r="C891" s="85"/>
      <c r="D891" s="85"/>
      <c r="E891" s="211"/>
      <c r="F891" s="85"/>
      <c r="G891" s="85"/>
      <c r="H891" s="85"/>
      <c r="I891" s="89"/>
      <c r="J891" s="89"/>
      <c r="K891" s="89"/>
      <c r="L891" s="89"/>
      <c r="M891" s="89"/>
      <c r="N891" s="89"/>
      <c r="O891" s="89"/>
      <c r="P891" s="89"/>
      <c r="Q891" s="89"/>
      <c r="R891" s="89"/>
      <c r="S891" s="89"/>
      <c r="T891" s="89"/>
      <c r="U891" s="89"/>
      <c r="V891" s="89"/>
      <c r="W891" s="89"/>
      <c r="X891" s="89"/>
      <c r="Y891" s="89"/>
      <c r="Z891" s="89"/>
      <c r="AA891" s="89"/>
    </row>
    <row r="892" ht="15.75" customHeight="1">
      <c r="A892" s="85"/>
      <c r="B892" s="211"/>
      <c r="C892" s="85"/>
      <c r="D892" s="85"/>
      <c r="E892" s="211"/>
      <c r="F892" s="85"/>
      <c r="G892" s="85"/>
      <c r="H892" s="85"/>
      <c r="I892" s="89"/>
      <c r="J892" s="89"/>
      <c r="K892" s="89"/>
      <c r="L892" s="89"/>
      <c r="M892" s="89"/>
      <c r="N892" s="89"/>
      <c r="O892" s="89"/>
      <c r="P892" s="89"/>
      <c r="Q892" s="89"/>
      <c r="R892" s="89"/>
      <c r="S892" s="89"/>
      <c r="T892" s="89"/>
      <c r="U892" s="89"/>
      <c r="V892" s="89"/>
      <c r="W892" s="89"/>
      <c r="X892" s="89"/>
      <c r="Y892" s="89"/>
      <c r="Z892" s="89"/>
      <c r="AA892" s="89"/>
    </row>
    <row r="893" ht="15.75" customHeight="1">
      <c r="A893" s="85"/>
      <c r="B893" s="211"/>
      <c r="C893" s="85"/>
      <c r="D893" s="85"/>
      <c r="E893" s="211"/>
      <c r="F893" s="85"/>
      <c r="G893" s="85"/>
      <c r="H893" s="85"/>
      <c r="I893" s="89"/>
      <c r="J893" s="89"/>
      <c r="K893" s="89"/>
      <c r="L893" s="89"/>
      <c r="M893" s="89"/>
      <c r="N893" s="89"/>
      <c r="O893" s="89"/>
      <c r="P893" s="89"/>
      <c r="Q893" s="89"/>
      <c r="R893" s="89"/>
      <c r="S893" s="89"/>
      <c r="T893" s="89"/>
      <c r="U893" s="89"/>
      <c r="V893" s="89"/>
      <c r="W893" s="89"/>
      <c r="X893" s="89"/>
      <c r="Y893" s="89"/>
      <c r="Z893" s="89"/>
      <c r="AA893" s="89"/>
    </row>
    <row r="894" ht="15.75" customHeight="1">
      <c r="A894" s="85"/>
      <c r="B894" s="211"/>
      <c r="C894" s="85"/>
      <c r="D894" s="85"/>
      <c r="E894" s="211"/>
      <c r="F894" s="85"/>
      <c r="G894" s="85"/>
      <c r="H894" s="85"/>
      <c r="I894" s="89"/>
      <c r="J894" s="89"/>
      <c r="K894" s="89"/>
      <c r="L894" s="89"/>
      <c r="M894" s="89"/>
      <c r="N894" s="89"/>
      <c r="O894" s="89"/>
      <c r="P894" s="89"/>
      <c r="Q894" s="89"/>
      <c r="R894" s="89"/>
      <c r="S894" s="89"/>
      <c r="T894" s="89"/>
      <c r="U894" s="89"/>
      <c r="V894" s="89"/>
      <c r="W894" s="89"/>
      <c r="X894" s="89"/>
      <c r="Y894" s="89"/>
      <c r="Z894" s="89"/>
      <c r="AA894" s="89"/>
    </row>
    <row r="895" ht="15.75" customHeight="1">
      <c r="A895" s="85"/>
      <c r="B895" s="211"/>
      <c r="C895" s="85"/>
      <c r="D895" s="85"/>
      <c r="E895" s="211"/>
      <c r="F895" s="85"/>
      <c r="G895" s="85"/>
      <c r="H895" s="85"/>
      <c r="I895" s="89"/>
      <c r="J895" s="89"/>
      <c r="K895" s="89"/>
      <c r="L895" s="89"/>
      <c r="M895" s="89"/>
      <c r="N895" s="89"/>
      <c r="O895" s="89"/>
      <c r="P895" s="89"/>
      <c r="Q895" s="89"/>
      <c r="R895" s="89"/>
      <c r="S895" s="89"/>
      <c r="T895" s="89"/>
      <c r="U895" s="89"/>
      <c r="V895" s="89"/>
      <c r="W895" s="89"/>
      <c r="X895" s="89"/>
      <c r="Y895" s="89"/>
      <c r="Z895" s="89"/>
      <c r="AA895" s="89"/>
    </row>
    <row r="896" ht="15.75" customHeight="1">
      <c r="A896" s="85"/>
      <c r="B896" s="211"/>
      <c r="C896" s="85"/>
      <c r="D896" s="85"/>
      <c r="E896" s="211"/>
      <c r="F896" s="85"/>
      <c r="G896" s="85"/>
      <c r="H896" s="85"/>
      <c r="I896" s="89"/>
      <c r="J896" s="89"/>
      <c r="K896" s="89"/>
      <c r="L896" s="89"/>
      <c r="M896" s="89"/>
      <c r="N896" s="89"/>
      <c r="O896" s="89"/>
      <c r="P896" s="89"/>
      <c r="Q896" s="89"/>
      <c r="R896" s="89"/>
      <c r="S896" s="89"/>
      <c r="T896" s="89"/>
      <c r="U896" s="89"/>
      <c r="V896" s="89"/>
      <c r="W896" s="89"/>
      <c r="X896" s="89"/>
      <c r="Y896" s="89"/>
      <c r="Z896" s="89"/>
      <c r="AA896" s="89"/>
    </row>
    <row r="897" ht="15.75" customHeight="1">
      <c r="A897" s="85"/>
      <c r="B897" s="211"/>
      <c r="C897" s="85"/>
      <c r="D897" s="85"/>
      <c r="E897" s="211"/>
      <c r="F897" s="85"/>
      <c r="G897" s="85"/>
      <c r="H897" s="85"/>
      <c r="I897" s="89"/>
      <c r="J897" s="89"/>
      <c r="K897" s="89"/>
      <c r="L897" s="89"/>
      <c r="M897" s="89"/>
      <c r="N897" s="89"/>
      <c r="O897" s="89"/>
      <c r="P897" s="89"/>
      <c r="Q897" s="89"/>
      <c r="R897" s="89"/>
      <c r="S897" s="89"/>
      <c r="T897" s="89"/>
      <c r="U897" s="89"/>
      <c r="V897" s="89"/>
      <c r="W897" s="89"/>
      <c r="X897" s="89"/>
      <c r="Y897" s="89"/>
      <c r="Z897" s="89"/>
      <c r="AA897" s="89"/>
    </row>
    <row r="898" ht="15.75" customHeight="1">
      <c r="A898" s="85"/>
      <c r="B898" s="211"/>
      <c r="C898" s="85"/>
      <c r="D898" s="85"/>
      <c r="E898" s="211"/>
      <c r="F898" s="85"/>
      <c r="G898" s="85"/>
      <c r="H898" s="85"/>
      <c r="I898" s="89"/>
      <c r="J898" s="89"/>
      <c r="K898" s="89"/>
      <c r="L898" s="89"/>
      <c r="M898" s="89"/>
      <c r="N898" s="89"/>
      <c r="O898" s="89"/>
      <c r="P898" s="89"/>
      <c r="Q898" s="89"/>
      <c r="R898" s="89"/>
      <c r="S898" s="89"/>
      <c r="T898" s="89"/>
      <c r="U898" s="89"/>
      <c r="V898" s="89"/>
      <c r="W898" s="89"/>
      <c r="X898" s="89"/>
      <c r="Y898" s="89"/>
      <c r="Z898" s="89"/>
      <c r="AA898" s="89"/>
    </row>
    <row r="899" ht="15.75" customHeight="1">
      <c r="A899" s="85"/>
      <c r="B899" s="211"/>
      <c r="C899" s="85"/>
      <c r="D899" s="85"/>
      <c r="E899" s="211"/>
      <c r="F899" s="85"/>
      <c r="G899" s="85"/>
      <c r="H899" s="85"/>
      <c r="I899" s="89"/>
      <c r="J899" s="89"/>
      <c r="K899" s="89"/>
      <c r="L899" s="89"/>
      <c r="M899" s="89"/>
      <c r="N899" s="89"/>
      <c r="O899" s="89"/>
      <c r="P899" s="89"/>
      <c r="Q899" s="89"/>
      <c r="R899" s="89"/>
      <c r="S899" s="89"/>
      <c r="T899" s="89"/>
      <c r="U899" s="89"/>
      <c r="V899" s="89"/>
      <c r="W899" s="89"/>
      <c r="X899" s="89"/>
      <c r="Y899" s="89"/>
      <c r="Z899" s="89"/>
      <c r="AA899" s="89"/>
    </row>
    <row r="900" ht="15.75" customHeight="1">
      <c r="A900" s="85"/>
      <c r="B900" s="211"/>
      <c r="C900" s="85"/>
      <c r="D900" s="85"/>
      <c r="E900" s="211"/>
      <c r="F900" s="85"/>
      <c r="G900" s="85"/>
      <c r="H900" s="85"/>
      <c r="I900" s="89"/>
      <c r="J900" s="89"/>
      <c r="K900" s="89"/>
      <c r="L900" s="89"/>
      <c r="M900" s="89"/>
      <c r="N900" s="89"/>
      <c r="O900" s="89"/>
      <c r="P900" s="89"/>
      <c r="Q900" s="89"/>
      <c r="R900" s="89"/>
      <c r="S900" s="89"/>
      <c r="T900" s="89"/>
      <c r="U900" s="89"/>
      <c r="V900" s="89"/>
      <c r="W900" s="89"/>
      <c r="X900" s="89"/>
      <c r="Y900" s="89"/>
      <c r="Z900" s="89"/>
      <c r="AA900" s="89"/>
    </row>
    <row r="901" ht="15.75" customHeight="1">
      <c r="A901" s="85"/>
      <c r="B901" s="211"/>
      <c r="C901" s="85"/>
      <c r="D901" s="85"/>
      <c r="E901" s="211"/>
      <c r="F901" s="85"/>
      <c r="G901" s="85"/>
      <c r="H901" s="85"/>
      <c r="I901" s="89"/>
      <c r="J901" s="89"/>
      <c r="K901" s="89"/>
      <c r="L901" s="89"/>
      <c r="M901" s="89"/>
      <c r="N901" s="89"/>
      <c r="O901" s="89"/>
      <c r="P901" s="89"/>
      <c r="Q901" s="89"/>
      <c r="R901" s="89"/>
      <c r="S901" s="89"/>
      <c r="T901" s="89"/>
      <c r="U901" s="89"/>
      <c r="V901" s="89"/>
      <c r="W901" s="89"/>
      <c r="X901" s="89"/>
      <c r="Y901" s="89"/>
      <c r="Z901" s="89"/>
      <c r="AA901" s="89"/>
    </row>
    <row r="902" ht="15.75" customHeight="1">
      <c r="A902" s="85"/>
      <c r="B902" s="211"/>
      <c r="C902" s="85"/>
      <c r="D902" s="85"/>
      <c r="E902" s="211"/>
      <c r="F902" s="85"/>
      <c r="G902" s="85"/>
      <c r="H902" s="85"/>
      <c r="I902" s="89"/>
      <c r="J902" s="89"/>
      <c r="K902" s="89"/>
      <c r="L902" s="89"/>
      <c r="M902" s="89"/>
      <c r="N902" s="89"/>
      <c r="O902" s="89"/>
      <c r="P902" s="89"/>
      <c r="Q902" s="89"/>
      <c r="R902" s="89"/>
      <c r="S902" s="89"/>
      <c r="T902" s="89"/>
      <c r="U902" s="89"/>
      <c r="V902" s="89"/>
      <c r="W902" s="89"/>
      <c r="X902" s="89"/>
      <c r="Y902" s="89"/>
      <c r="Z902" s="89"/>
      <c r="AA902" s="89"/>
    </row>
    <row r="903" ht="15.75" customHeight="1">
      <c r="A903" s="85"/>
      <c r="B903" s="211"/>
      <c r="C903" s="85"/>
      <c r="D903" s="85"/>
      <c r="E903" s="211"/>
      <c r="F903" s="85"/>
      <c r="G903" s="85"/>
      <c r="H903" s="85"/>
      <c r="I903" s="89"/>
      <c r="J903" s="89"/>
      <c r="K903" s="89"/>
      <c r="L903" s="89"/>
      <c r="M903" s="89"/>
      <c r="N903" s="89"/>
      <c r="O903" s="89"/>
      <c r="P903" s="89"/>
      <c r="Q903" s="89"/>
      <c r="R903" s="89"/>
      <c r="S903" s="89"/>
      <c r="T903" s="89"/>
      <c r="U903" s="89"/>
      <c r="V903" s="89"/>
      <c r="W903" s="89"/>
      <c r="X903" s="89"/>
      <c r="Y903" s="89"/>
      <c r="Z903" s="89"/>
      <c r="AA903" s="89"/>
    </row>
    <row r="904" ht="15.75" customHeight="1">
      <c r="A904" s="85"/>
      <c r="B904" s="211"/>
      <c r="C904" s="85"/>
      <c r="D904" s="85"/>
      <c r="E904" s="211"/>
      <c r="F904" s="85"/>
      <c r="G904" s="85"/>
      <c r="H904" s="85"/>
      <c r="I904" s="89"/>
      <c r="J904" s="89"/>
      <c r="K904" s="89"/>
      <c r="L904" s="89"/>
      <c r="M904" s="89"/>
      <c r="N904" s="89"/>
      <c r="O904" s="89"/>
      <c r="P904" s="89"/>
      <c r="Q904" s="89"/>
      <c r="R904" s="89"/>
      <c r="S904" s="89"/>
      <c r="T904" s="89"/>
      <c r="U904" s="89"/>
      <c r="V904" s="89"/>
      <c r="W904" s="89"/>
      <c r="X904" s="89"/>
      <c r="Y904" s="89"/>
      <c r="Z904" s="89"/>
      <c r="AA904" s="89"/>
    </row>
    <row r="905" ht="15.75" customHeight="1">
      <c r="A905" s="85"/>
      <c r="B905" s="211"/>
      <c r="C905" s="85"/>
      <c r="D905" s="85"/>
      <c r="E905" s="211"/>
      <c r="F905" s="85"/>
      <c r="G905" s="85"/>
      <c r="H905" s="85"/>
      <c r="I905" s="89"/>
      <c r="J905" s="89"/>
      <c r="K905" s="89"/>
      <c r="L905" s="89"/>
      <c r="M905" s="89"/>
      <c r="N905" s="89"/>
      <c r="O905" s="89"/>
      <c r="P905" s="89"/>
      <c r="Q905" s="89"/>
      <c r="R905" s="89"/>
      <c r="S905" s="89"/>
      <c r="T905" s="89"/>
      <c r="U905" s="89"/>
      <c r="V905" s="89"/>
      <c r="W905" s="89"/>
      <c r="X905" s="89"/>
      <c r="Y905" s="89"/>
      <c r="Z905" s="89"/>
      <c r="AA905" s="89"/>
    </row>
    <row r="906" ht="15.75" customHeight="1">
      <c r="A906" s="85"/>
      <c r="B906" s="211"/>
      <c r="C906" s="85"/>
      <c r="D906" s="85"/>
      <c r="E906" s="211"/>
      <c r="F906" s="85"/>
      <c r="G906" s="85"/>
      <c r="H906" s="85"/>
      <c r="I906" s="89"/>
      <c r="J906" s="89"/>
      <c r="K906" s="89"/>
      <c r="L906" s="89"/>
      <c r="M906" s="89"/>
      <c r="N906" s="89"/>
      <c r="O906" s="89"/>
      <c r="P906" s="89"/>
      <c r="Q906" s="89"/>
      <c r="R906" s="89"/>
      <c r="S906" s="89"/>
      <c r="T906" s="89"/>
      <c r="U906" s="89"/>
      <c r="V906" s="89"/>
      <c r="W906" s="89"/>
      <c r="X906" s="89"/>
      <c r="Y906" s="89"/>
      <c r="Z906" s="89"/>
      <c r="AA906" s="89"/>
    </row>
    <row r="907" ht="15.75" customHeight="1">
      <c r="A907" s="85"/>
      <c r="B907" s="211"/>
      <c r="C907" s="85"/>
      <c r="D907" s="85"/>
      <c r="E907" s="211"/>
      <c r="F907" s="85"/>
      <c r="G907" s="85"/>
      <c r="H907" s="85"/>
      <c r="I907" s="89"/>
      <c r="J907" s="89"/>
      <c r="K907" s="89"/>
      <c r="L907" s="89"/>
      <c r="M907" s="89"/>
      <c r="N907" s="89"/>
      <c r="O907" s="89"/>
      <c r="P907" s="89"/>
      <c r="Q907" s="89"/>
      <c r="R907" s="89"/>
      <c r="S907" s="89"/>
      <c r="T907" s="89"/>
      <c r="U907" s="89"/>
      <c r="V907" s="89"/>
      <c r="W907" s="89"/>
      <c r="X907" s="89"/>
      <c r="Y907" s="89"/>
      <c r="Z907" s="89"/>
      <c r="AA907" s="89"/>
    </row>
    <row r="908" ht="15.75" customHeight="1">
      <c r="A908" s="85"/>
      <c r="B908" s="211"/>
      <c r="C908" s="85"/>
      <c r="D908" s="85"/>
      <c r="E908" s="211"/>
      <c r="F908" s="85"/>
      <c r="G908" s="85"/>
      <c r="H908" s="85"/>
      <c r="I908" s="89"/>
      <c r="J908" s="89"/>
      <c r="K908" s="89"/>
      <c r="L908" s="89"/>
      <c r="M908" s="89"/>
      <c r="N908" s="89"/>
      <c r="O908" s="89"/>
      <c r="P908" s="89"/>
      <c r="Q908" s="89"/>
      <c r="R908" s="89"/>
      <c r="S908" s="89"/>
      <c r="T908" s="89"/>
      <c r="U908" s="89"/>
      <c r="V908" s="89"/>
      <c r="W908" s="89"/>
      <c r="X908" s="89"/>
      <c r="Y908" s="89"/>
      <c r="Z908" s="89"/>
      <c r="AA908" s="89"/>
    </row>
    <row r="909" ht="15.75" customHeight="1">
      <c r="A909" s="85"/>
      <c r="B909" s="211"/>
      <c r="C909" s="85"/>
      <c r="D909" s="85"/>
      <c r="E909" s="211"/>
      <c r="F909" s="85"/>
      <c r="G909" s="85"/>
      <c r="H909" s="85"/>
      <c r="I909" s="89"/>
      <c r="J909" s="89"/>
      <c r="K909" s="89"/>
      <c r="L909" s="89"/>
      <c r="M909" s="89"/>
      <c r="N909" s="89"/>
      <c r="O909" s="89"/>
      <c r="P909" s="89"/>
      <c r="Q909" s="89"/>
      <c r="R909" s="89"/>
      <c r="S909" s="89"/>
      <c r="T909" s="89"/>
      <c r="U909" s="89"/>
      <c r="V909" s="89"/>
      <c r="W909" s="89"/>
      <c r="X909" s="89"/>
      <c r="Y909" s="89"/>
      <c r="Z909" s="89"/>
      <c r="AA909" s="89"/>
    </row>
    <row r="910" ht="15.75" customHeight="1">
      <c r="A910" s="85"/>
      <c r="B910" s="211"/>
      <c r="C910" s="85"/>
      <c r="D910" s="85"/>
      <c r="E910" s="211"/>
      <c r="F910" s="85"/>
      <c r="G910" s="85"/>
      <c r="H910" s="85"/>
      <c r="I910" s="89"/>
      <c r="J910" s="89"/>
      <c r="K910" s="89"/>
      <c r="L910" s="89"/>
      <c r="M910" s="89"/>
      <c r="N910" s="89"/>
      <c r="O910" s="89"/>
      <c r="P910" s="89"/>
      <c r="Q910" s="89"/>
      <c r="R910" s="89"/>
      <c r="S910" s="89"/>
      <c r="T910" s="89"/>
      <c r="U910" s="89"/>
      <c r="V910" s="89"/>
      <c r="W910" s="89"/>
      <c r="X910" s="89"/>
      <c r="Y910" s="89"/>
      <c r="Z910" s="89"/>
      <c r="AA910" s="89"/>
    </row>
    <row r="911" ht="15.75" customHeight="1">
      <c r="A911" s="85"/>
      <c r="B911" s="211"/>
      <c r="C911" s="85"/>
      <c r="D911" s="85"/>
      <c r="E911" s="211"/>
      <c r="F911" s="85"/>
      <c r="G911" s="85"/>
      <c r="H911" s="85"/>
      <c r="I911" s="89"/>
      <c r="J911" s="89"/>
      <c r="K911" s="89"/>
      <c r="L911" s="89"/>
      <c r="M911" s="89"/>
      <c r="N911" s="89"/>
      <c r="O911" s="89"/>
      <c r="P911" s="89"/>
      <c r="Q911" s="89"/>
      <c r="R911" s="89"/>
      <c r="S911" s="89"/>
      <c r="T911" s="89"/>
      <c r="U911" s="89"/>
      <c r="V911" s="89"/>
      <c r="W911" s="89"/>
      <c r="X911" s="89"/>
      <c r="Y911" s="89"/>
      <c r="Z911" s="89"/>
      <c r="AA911" s="89"/>
    </row>
    <row r="912" ht="15.75" customHeight="1">
      <c r="A912" s="85"/>
      <c r="B912" s="211"/>
      <c r="C912" s="85"/>
      <c r="D912" s="85"/>
      <c r="E912" s="211"/>
      <c r="F912" s="85"/>
      <c r="G912" s="85"/>
      <c r="H912" s="85"/>
      <c r="I912" s="89"/>
      <c r="J912" s="89"/>
      <c r="K912" s="89"/>
      <c r="L912" s="89"/>
      <c r="M912" s="89"/>
      <c r="N912" s="89"/>
      <c r="O912" s="89"/>
      <c r="P912" s="89"/>
      <c r="Q912" s="89"/>
      <c r="R912" s="89"/>
      <c r="S912" s="89"/>
      <c r="T912" s="89"/>
      <c r="U912" s="89"/>
      <c r="V912" s="89"/>
      <c r="W912" s="89"/>
      <c r="X912" s="89"/>
      <c r="Y912" s="89"/>
      <c r="Z912" s="89"/>
      <c r="AA912" s="89"/>
    </row>
    <row r="913" ht="15.75" customHeight="1">
      <c r="A913" s="85"/>
      <c r="B913" s="211"/>
      <c r="C913" s="85"/>
      <c r="D913" s="85"/>
      <c r="E913" s="211"/>
      <c r="F913" s="85"/>
      <c r="G913" s="85"/>
      <c r="H913" s="85"/>
      <c r="I913" s="89"/>
      <c r="J913" s="89"/>
      <c r="K913" s="89"/>
      <c r="L913" s="89"/>
      <c r="M913" s="89"/>
      <c r="N913" s="89"/>
      <c r="O913" s="89"/>
      <c r="P913" s="89"/>
      <c r="Q913" s="89"/>
      <c r="R913" s="89"/>
      <c r="S913" s="89"/>
      <c r="T913" s="89"/>
      <c r="U913" s="89"/>
      <c r="V913" s="89"/>
      <c r="W913" s="89"/>
      <c r="X913" s="89"/>
      <c r="Y913" s="89"/>
      <c r="Z913" s="89"/>
      <c r="AA913" s="89"/>
    </row>
    <row r="914" ht="15.75" customHeight="1">
      <c r="A914" s="85"/>
      <c r="B914" s="211"/>
      <c r="C914" s="85"/>
      <c r="D914" s="85"/>
      <c r="E914" s="211"/>
      <c r="F914" s="85"/>
      <c r="G914" s="85"/>
      <c r="H914" s="85"/>
      <c r="I914" s="89"/>
      <c r="J914" s="89"/>
      <c r="K914" s="89"/>
      <c r="L914" s="89"/>
      <c r="M914" s="89"/>
      <c r="N914" s="89"/>
      <c r="O914" s="89"/>
      <c r="P914" s="89"/>
      <c r="Q914" s="89"/>
      <c r="R914" s="89"/>
      <c r="S914" s="89"/>
      <c r="T914" s="89"/>
      <c r="U914" s="89"/>
      <c r="V914" s="89"/>
      <c r="W914" s="89"/>
      <c r="X914" s="89"/>
      <c r="Y914" s="89"/>
      <c r="Z914" s="89"/>
      <c r="AA914" s="89"/>
    </row>
    <row r="915" ht="15.75" customHeight="1">
      <c r="A915" s="85"/>
      <c r="B915" s="211"/>
      <c r="C915" s="85"/>
      <c r="D915" s="85"/>
      <c r="E915" s="211"/>
      <c r="F915" s="85"/>
      <c r="G915" s="85"/>
      <c r="H915" s="85"/>
      <c r="I915" s="89"/>
      <c r="J915" s="89"/>
      <c r="K915" s="89"/>
      <c r="L915" s="89"/>
      <c r="M915" s="89"/>
      <c r="N915" s="89"/>
      <c r="O915" s="89"/>
      <c r="P915" s="89"/>
      <c r="Q915" s="89"/>
      <c r="R915" s="89"/>
      <c r="S915" s="89"/>
      <c r="T915" s="89"/>
      <c r="U915" s="89"/>
      <c r="V915" s="89"/>
      <c r="W915" s="89"/>
      <c r="X915" s="89"/>
      <c r="Y915" s="89"/>
      <c r="Z915" s="89"/>
      <c r="AA915" s="89"/>
    </row>
    <row r="916" ht="15.75" customHeight="1">
      <c r="A916" s="85"/>
      <c r="B916" s="211"/>
      <c r="C916" s="85"/>
      <c r="D916" s="85"/>
      <c r="E916" s="211"/>
      <c r="F916" s="85"/>
      <c r="G916" s="85"/>
      <c r="H916" s="85"/>
      <c r="I916" s="89"/>
      <c r="J916" s="89"/>
      <c r="K916" s="89"/>
      <c r="L916" s="89"/>
      <c r="M916" s="89"/>
      <c r="N916" s="89"/>
      <c r="O916" s="89"/>
      <c r="P916" s="89"/>
      <c r="Q916" s="89"/>
      <c r="R916" s="89"/>
      <c r="S916" s="89"/>
      <c r="T916" s="89"/>
      <c r="U916" s="89"/>
      <c r="V916" s="89"/>
      <c r="W916" s="89"/>
      <c r="X916" s="89"/>
      <c r="Y916" s="89"/>
      <c r="Z916" s="89"/>
      <c r="AA916" s="89"/>
    </row>
    <row r="917" ht="15.75" customHeight="1">
      <c r="A917" s="85"/>
      <c r="B917" s="211"/>
      <c r="C917" s="85"/>
      <c r="D917" s="85"/>
      <c r="E917" s="211"/>
      <c r="F917" s="85"/>
      <c r="G917" s="85"/>
      <c r="H917" s="85"/>
      <c r="I917" s="89"/>
      <c r="J917" s="89"/>
      <c r="K917" s="89"/>
      <c r="L917" s="89"/>
      <c r="M917" s="89"/>
      <c r="N917" s="89"/>
      <c r="O917" s="89"/>
      <c r="P917" s="89"/>
      <c r="Q917" s="89"/>
      <c r="R917" s="89"/>
      <c r="S917" s="89"/>
      <c r="T917" s="89"/>
      <c r="U917" s="89"/>
      <c r="V917" s="89"/>
      <c r="W917" s="89"/>
      <c r="X917" s="89"/>
      <c r="Y917" s="89"/>
      <c r="Z917" s="89"/>
      <c r="AA917" s="89"/>
    </row>
    <row r="918" ht="15.75" customHeight="1">
      <c r="A918" s="85"/>
      <c r="B918" s="211"/>
      <c r="C918" s="85"/>
      <c r="D918" s="85"/>
      <c r="E918" s="211"/>
      <c r="F918" s="85"/>
      <c r="G918" s="85"/>
      <c r="H918" s="85"/>
      <c r="I918" s="89"/>
      <c r="J918" s="89"/>
      <c r="K918" s="89"/>
      <c r="L918" s="89"/>
      <c r="M918" s="89"/>
      <c r="N918" s="89"/>
      <c r="O918" s="89"/>
      <c r="P918" s="89"/>
      <c r="Q918" s="89"/>
      <c r="R918" s="89"/>
      <c r="S918" s="89"/>
      <c r="T918" s="89"/>
      <c r="U918" s="89"/>
      <c r="V918" s="89"/>
      <c r="W918" s="89"/>
      <c r="X918" s="89"/>
      <c r="Y918" s="89"/>
      <c r="Z918" s="89"/>
      <c r="AA918" s="89"/>
    </row>
    <row r="919" ht="15.75" customHeight="1">
      <c r="A919" s="85"/>
      <c r="B919" s="211"/>
      <c r="C919" s="85"/>
      <c r="D919" s="85"/>
      <c r="E919" s="211"/>
      <c r="F919" s="85"/>
      <c r="G919" s="85"/>
      <c r="H919" s="85"/>
      <c r="I919" s="89"/>
      <c r="J919" s="89"/>
      <c r="K919" s="89"/>
      <c r="L919" s="89"/>
      <c r="M919" s="89"/>
      <c r="N919" s="89"/>
      <c r="O919" s="89"/>
      <c r="P919" s="89"/>
      <c r="Q919" s="89"/>
      <c r="R919" s="89"/>
      <c r="S919" s="89"/>
      <c r="T919" s="89"/>
      <c r="U919" s="89"/>
      <c r="V919" s="89"/>
      <c r="W919" s="89"/>
      <c r="X919" s="89"/>
      <c r="Y919" s="89"/>
      <c r="Z919" s="89"/>
      <c r="AA919" s="89"/>
    </row>
    <row r="920" ht="15.75" customHeight="1">
      <c r="A920" s="85"/>
      <c r="B920" s="211"/>
      <c r="C920" s="85"/>
      <c r="D920" s="85"/>
      <c r="E920" s="211"/>
      <c r="F920" s="85"/>
      <c r="G920" s="85"/>
      <c r="H920" s="85"/>
      <c r="I920" s="89"/>
      <c r="J920" s="89"/>
      <c r="K920" s="89"/>
      <c r="L920" s="89"/>
      <c r="M920" s="89"/>
      <c r="N920" s="89"/>
      <c r="O920" s="89"/>
      <c r="P920" s="89"/>
      <c r="Q920" s="89"/>
      <c r="R920" s="89"/>
      <c r="S920" s="89"/>
      <c r="T920" s="89"/>
      <c r="U920" s="89"/>
      <c r="V920" s="89"/>
      <c r="W920" s="89"/>
      <c r="X920" s="89"/>
      <c r="Y920" s="89"/>
      <c r="Z920" s="89"/>
      <c r="AA920" s="89"/>
    </row>
    <row r="921" ht="15.75" customHeight="1">
      <c r="A921" s="85"/>
      <c r="B921" s="211"/>
      <c r="C921" s="85"/>
      <c r="D921" s="85"/>
      <c r="E921" s="211"/>
      <c r="F921" s="85"/>
      <c r="G921" s="85"/>
      <c r="H921" s="85"/>
      <c r="I921" s="89"/>
      <c r="J921" s="89"/>
      <c r="K921" s="89"/>
      <c r="L921" s="89"/>
      <c r="M921" s="89"/>
      <c r="N921" s="89"/>
      <c r="O921" s="89"/>
      <c r="P921" s="89"/>
      <c r="Q921" s="89"/>
      <c r="R921" s="89"/>
      <c r="S921" s="89"/>
      <c r="T921" s="89"/>
      <c r="U921" s="89"/>
      <c r="V921" s="89"/>
      <c r="W921" s="89"/>
      <c r="X921" s="89"/>
      <c r="Y921" s="89"/>
      <c r="Z921" s="89"/>
      <c r="AA921" s="89"/>
    </row>
    <row r="922" ht="15.75" customHeight="1">
      <c r="A922" s="85"/>
      <c r="B922" s="211"/>
      <c r="C922" s="85"/>
      <c r="D922" s="85"/>
      <c r="E922" s="211"/>
      <c r="F922" s="85"/>
      <c r="G922" s="85"/>
      <c r="H922" s="85"/>
      <c r="I922" s="89"/>
      <c r="J922" s="89"/>
      <c r="K922" s="89"/>
      <c r="L922" s="89"/>
      <c r="M922" s="89"/>
      <c r="N922" s="89"/>
      <c r="O922" s="89"/>
      <c r="P922" s="89"/>
      <c r="Q922" s="89"/>
      <c r="R922" s="89"/>
      <c r="S922" s="89"/>
      <c r="T922" s="89"/>
      <c r="U922" s="89"/>
      <c r="V922" s="89"/>
      <c r="W922" s="89"/>
      <c r="X922" s="89"/>
      <c r="Y922" s="89"/>
      <c r="Z922" s="89"/>
      <c r="AA922" s="89"/>
    </row>
    <row r="923" ht="15.75" customHeight="1">
      <c r="A923" s="85"/>
      <c r="B923" s="211"/>
      <c r="C923" s="85"/>
      <c r="D923" s="85"/>
      <c r="E923" s="211"/>
      <c r="F923" s="85"/>
      <c r="G923" s="85"/>
      <c r="H923" s="85"/>
      <c r="I923" s="89"/>
      <c r="J923" s="89"/>
      <c r="K923" s="89"/>
      <c r="L923" s="89"/>
      <c r="M923" s="89"/>
      <c r="N923" s="89"/>
      <c r="O923" s="89"/>
      <c r="P923" s="89"/>
      <c r="Q923" s="89"/>
      <c r="R923" s="89"/>
      <c r="S923" s="89"/>
      <c r="T923" s="89"/>
      <c r="U923" s="89"/>
      <c r="V923" s="89"/>
      <c r="W923" s="89"/>
      <c r="X923" s="89"/>
      <c r="Y923" s="89"/>
      <c r="Z923" s="89"/>
      <c r="AA923" s="89"/>
    </row>
    <row r="924" ht="15.75" customHeight="1">
      <c r="A924" s="85"/>
      <c r="B924" s="211"/>
      <c r="C924" s="85"/>
      <c r="D924" s="85"/>
      <c r="E924" s="211"/>
      <c r="F924" s="85"/>
      <c r="G924" s="85"/>
      <c r="H924" s="85"/>
      <c r="I924" s="89"/>
      <c r="J924" s="89"/>
      <c r="K924" s="89"/>
      <c r="L924" s="89"/>
      <c r="M924" s="89"/>
      <c r="N924" s="89"/>
      <c r="O924" s="89"/>
      <c r="P924" s="89"/>
      <c r="Q924" s="89"/>
      <c r="R924" s="89"/>
      <c r="S924" s="89"/>
      <c r="T924" s="89"/>
      <c r="U924" s="89"/>
      <c r="V924" s="89"/>
      <c r="W924" s="89"/>
      <c r="X924" s="89"/>
      <c r="Y924" s="89"/>
      <c r="Z924" s="89"/>
      <c r="AA924" s="89"/>
    </row>
    <row r="925" ht="15.75" customHeight="1">
      <c r="A925" s="85"/>
      <c r="B925" s="211"/>
      <c r="C925" s="85"/>
      <c r="D925" s="85"/>
      <c r="E925" s="211"/>
      <c r="F925" s="85"/>
      <c r="G925" s="85"/>
      <c r="H925" s="85"/>
      <c r="I925" s="89"/>
      <c r="J925" s="89"/>
      <c r="K925" s="89"/>
      <c r="L925" s="89"/>
      <c r="M925" s="89"/>
      <c r="N925" s="89"/>
      <c r="O925" s="89"/>
      <c r="P925" s="89"/>
      <c r="Q925" s="89"/>
      <c r="R925" s="89"/>
      <c r="S925" s="89"/>
      <c r="T925" s="89"/>
      <c r="U925" s="89"/>
      <c r="V925" s="89"/>
      <c r="W925" s="89"/>
      <c r="X925" s="89"/>
      <c r="Y925" s="89"/>
      <c r="Z925" s="89"/>
      <c r="AA925" s="89"/>
    </row>
    <row r="926" ht="15.75" customHeight="1">
      <c r="A926" s="85"/>
      <c r="B926" s="211"/>
      <c r="C926" s="85"/>
      <c r="D926" s="85"/>
      <c r="E926" s="211"/>
      <c r="F926" s="85"/>
      <c r="G926" s="85"/>
      <c r="H926" s="85"/>
      <c r="I926" s="89"/>
      <c r="J926" s="89"/>
      <c r="K926" s="89"/>
      <c r="L926" s="89"/>
      <c r="M926" s="89"/>
      <c r="N926" s="89"/>
      <c r="O926" s="89"/>
      <c r="P926" s="89"/>
      <c r="Q926" s="89"/>
      <c r="R926" s="89"/>
      <c r="S926" s="89"/>
      <c r="T926" s="89"/>
      <c r="U926" s="89"/>
      <c r="V926" s="89"/>
      <c r="W926" s="89"/>
      <c r="X926" s="89"/>
      <c r="Y926" s="89"/>
      <c r="Z926" s="89"/>
      <c r="AA926" s="89"/>
    </row>
    <row r="927" ht="15.75" customHeight="1">
      <c r="A927" s="85"/>
      <c r="B927" s="211"/>
      <c r="C927" s="85"/>
      <c r="D927" s="85"/>
      <c r="E927" s="211"/>
      <c r="F927" s="85"/>
      <c r="G927" s="85"/>
      <c r="H927" s="85"/>
      <c r="I927" s="89"/>
      <c r="J927" s="89"/>
      <c r="K927" s="89"/>
      <c r="L927" s="89"/>
      <c r="M927" s="89"/>
      <c r="N927" s="89"/>
      <c r="O927" s="89"/>
      <c r="P927" s="89"/>
      <c r="Q927" s="89"/>
      <c r="R927" s="89"/>
      <c r="S927" s="89"/>
      <c r="T927" s="89"/>
      <c r="U927" s="89"/>
      <c r="V927" s="89"/>
      <c r="W927" s="89"/>
      <c r="X927" s="89"/>
      <c r="Y927" s="89"/>
      <c r="Z927" s="89"/>
      <c r="AA927" s="89"/>
    </row>
    <row r="928" ht="15.75" customHeight="1">
      <c r="A928" s="85"/>
      <c r="B928" s="211"/>
      <c r="C928" s="85"/>
      <c r="D928" s="85"/>
      <c r="E928" s="211"/>
      <c r="F928" s="85"/>
      <c r="G928" s="85"/>
      <c r="H928" s="85"/>
      <c r="I928" s="89"/>
      <c r="J928" s="89"/>
      <c r="K928" s="89"/>
      <c r="L928" s="89"/>
      <c r="M928" s="89"/>
      <c r="N928" s="89"/>
      <c r="O928" s="89"/>
      <c r="P928" s="89"/>
      <c r="Q928" s="89"/>
      <c r="R928" s="89"/>
      <c r="S928" s="89"/>
      <c r="T928" s="89"/>
      <c r="U928" s="89"/>
      <c r="V928" s="89"/>
      <c r="W928" s="89"/>
      <c r="X928" s="89"/>
      <c r="Y928" s="89"/>
      <c r="Z928" s="89"/>
      <c r="AA928" s="89"/>
    </row>
    <row r="929" ht="15.75" customHeight="1">
      <c r="A929" s="85"/>
      <c r="B929" s="211"/>
      <c r="C929" s="85"/>
      <c r="D929" s="85"/>
      <c r="E929" s="211"/>
      <c r="F929" s="85"/>
      <c r="G929" s="85"/>
      <c r="H929" s="85"/>
      <c r="I929" s="89"/>
      <c r="J929" s="89"/>
      <c r="K929" s="89"/>
      <c r="L929" s="89"/>
      <c r="M929" s="89"/>
      <c r="N929" s="89"/>
      <c r="O929" s="89"/>
      <c r="P929" s="89"/>
      <c r="Q929" s="89"/>
      <c r="R929" s="89"/>
      <c r="S929" s="89"/>
      <c r="T929" s="89"/>
      <c r="U929" s="89"/>
      <c r="V929" s="89"/>
      <c r="W929" s="89"/>
      <c r="X929" s="89"/>
      <c r="Y929" s="89"/>
      <c r="Z929" s="89"/>
      <c r="AA929" s="89"/>
    </row>
    <row r="930" ht="15.75" customHeight="1">
      <c r="A930" s="85"/>
      <c r="B930" s="211"/>
      <c r="C930" s="85"/>
      <c r="D930" s="85"/>
      <c r="E930" s="211"/>
      <c r="F930" s="85"/>
      <c r="G930" s="85"/>
      <c r="H930" s="85"/>
      <c r="I930" s="89"/>
      <c r="J930" s="89"/>
      <c r="K930" s="89"/>
      <c r="L930" s="89"/>
      <c r="M930" s="89"/>
      <c r="N930" s="89"/>
      <c r="O930" s="89"/>
      <c r="P930" s="89"/>
      <c r="Q930" s="89"/>
      <c r="R930" s="89"/>
      <c r="S930" s="89"/>
      <c r="T930" s="89"/>
      <c r="U930" s="89"/>
      <c r="V930" s="89"/>
      <c r="W930" s="89"/>
      <c r="X930" s="89"/>
      <c r="Y930" s="89"/>
      <c r="Z930" s="89"/>
      <c r="AA930" s="89"/>
    </row>
    <row r="931" ht="15.75" customHeight="1">
      <c r="A931" s="85"/>
      <c r="B931" s="211"/>
      <c r="C931" s="85"/>
      <c r="D931" s="85"/>
      <c r="E931" s="211"/>
      <c r="F931" s="85"/>
      <c r="G931" s="85"/>
      <c r="H931" s="85"/>
      <c r="I931" s="89"/>
      <c r="J931" s="89"/>
      <c r="K931" s="89"/>
      <c r="L931" s="89"/>
      <c r="M931" s="89"/>
      <c r="N931" s="89"/>
      <c r="O931" s="89"/>
      <c r="P931" s="89"/>
      <c r="Q931" s="89"/>
      <c r="R931" s="89"/>
      <c r="S931" s="89"/>
      <c r="T931" s="89"/>
      <c r="U931" s="89"/>
      <c r="V931" s="89"/>
      <c r="W931" s="89"/>
      <c r="X931" s="89"/>
      <c r="Y931" s="89"/>
      <c r="Z931" s="89"/>
      <c r="AA931" s="89"/>
    </row>
    <row r="932" ht="15.75" customHeight="1">
      <c r="A932" s="85"/>
      <c r="B932" s="211"/>
      <c r="C932" s="85"/>
      <c r="D932" s="85"/>
      <c r="E932" s="211"/>
      <c r="F932" s="85"/>
      <c r="G932" s="85"/>
      <c r="H932" s="85"/>
      <c r="I932" s="89"/>
      <c r="J932" s="89"/>
      <c r="K932" s="89"/>
      <c r="L932" s="89"/>
      <c r="M932" s="89"/>
      <c r="N932" s="89"/>
      <c r="O932" s="89"/>
      <c r="P932" s="89"/>
      <c r="Q932" s="89"/>
      <c r="R932" s="89"/>
      <c r="S932" s="89"/>
      <c r="T932" s="89"/>
      <c r="U932" s="89"/>
      <c r="V932" s="89"/>
      <c r="W932" s="89"/>
      <c r="X932" s="89"/>
      <c r="Y932" s="89"/>
      <c r="Z932" s="89"/>
      <c r="AA932" s="89"/>
    </row>
    <row r="933" ht="15.75" customHeight="1">
      <c r="A933" s="85"/>
      <c r="B933" s="211"/>
      <c r="C933" s="85"/>
      <c r="D933" s="85"/>
      <c r="E933" s="211"/>
      <c r="F933" s="85"/>
      <c r="G933" s="85"/>
      <c r="H933" s="85"/>
      <c r="I933" s="89"/>
      <c r="J933" s="89"/>
      <c r="K933" s="89"/>
      <c r="L933" s="89"/>
      <c r="M933" s="89"/>
      <c r="N933" s="89"/>
      <c r="O933" s="89"/>
      <c r="P933" s="89"/>
      <c r="Q933" s="89"/>
      <c r="R933" s="89"/>
      <c r="S933" s="89"/>
      <c r="T933" s="89"/>
      <c r="U933" s="89"/>
      <c r="V933" s="89"/>
      <c r="W933" s="89"/>
      <c r="X933" s="89"/>
      <c r="Y933" s="89"/>
      <c r="Z933" s="89"/>
      <c r="AA933" s="89"/>
    </row>
    <row r="934" ht="15.75" customHeight="1">
      <c r="A934" s="85"/>
      <c r="B934" s="211"/>
      <c r="C934" s="85"/>
      <c r="D934" s="85"/>
      <c r="E934" s="211"/>
      <c r="F934" s="85"/>
      <c r="G934" s="85"/>
      <c r="H934" s="85"/>
      <c r="I934" s="89"/>
      <c r="J934" s="89"/>
      <c r="K934" s="89"/>
      <c r="L934" s="89"/>
      <c r="M934" s="89"/>
      <c r="N934" s="89"/>
      <c r="O934" s="89"/>
      <c r="P934" s="89"/>
      <c r="Q934" s="89"/>
      <c r="R934" s="89"/>
      <c r="S934" s="89"/>
      <c r="T934" s="89"/>
      <c r="U934" s="89"/>
      <c r="V934" s="89"/>
      <c r="W934" s="89"/>
      <c r="X934" s="89"/>
      <c r="Y934" s="89"/>
      <c r="Z934" s="89"/>
      <c r="AA934" s="89"/>
    </row>
    <row r="935" ht="15.75" customHeight="1">
      <c r="A935" s="85"/>
      <c r="B935" s="211"/>
      <c r="C935" s="85"/>
      <c r="D935" s="85"/>
      <c r="E935" s="211"/>
      <c r="F935" s="85"/>
      <c r="G935" s="85"/>
      <c r="H935" s="85"/>
      <c r="I935" s="89"/>
      <c r="J935" s="89"/>
      <c r="K935" s="89"/>
      <c r="L935" s="89"/>
      <c r="M935" s="89"/>
      <c r="N935" s="89"/>
      <c r="O935" s="89"/>
      <c r="P935" s="89"/>
      <c r="Q935" s="89"/>
      <c r="R935" s="89"/>
      <c r="S935" s="89"/>
      <c r="T935" s="89"/>
      <c r="U935" s="89"/>
      <c r="V935" s="89"/>
      <c r="W935" s="89"/>
      <c r="X935" s="89"/>
      <c r="Y935" s="89"/>
      <c r="Z935" s="89"/>
      <c r="AA935" s="89"/>
    </row>
    <row r="936" ht="15.75" customHeight="1">
      <c r="A936" s="85"/>
      <c r="B936" s="211"/>
      <c r="C936" s="85"/>
      <c r="D936" s="85"/>
      <c r="E936" s="211"/>
      <c r="F936" s="85"/>
      <c r="G936" s="85"/>
      <c r="H936" s="85"/>
      <c r="I936" s="89"/>
      <c r="J936" s="89"/>
      <c r="K936" s="89"/>
      <c r="L936" s="89"/>
      <c r="M936" s="89"/>
      <c r="N936" s="89"/>
      <c r="O936" s="89"/>
      <c r="P936" s="89"/>
      <c r="Q936" s="89"/>
      <c r="R936" s="89"/>
      <c r="S936" s="89"/>
      <c r="T936" s="89"/>
      <c r="U936" s="89"/>
      <c r="V936" s="89"/>
      <c r="W936" s="89"/>
      <c r="X936" s="89"/>
      <c r="Y936" s="89"/>
      <c r="Z936" s="89"/>
      <c r="AA936" s="89"/>
    </row>
    <row r="937" ht="15.75" customHeight="1">
      <c r="A937" s="85"/>
      <c r="B937" s="211"/>
      <c r="C937" s="85"/>
      <c r="D937" s="85"/>
      <c r="E937" s="211"/>
      <c r="F937" s="85"/>
      <c r="G937" s="85"/>
      <c r="H937" s="85"/>
      <c r="I937" s="89"/>
      <c r="J937" s="89"/>
      <c r="K937" s="89"/>
      <c r="L937" s="89"/>
      <c r="M937" s="89"/>
      <c r="N937" s="89"/>
      <c r="O937" s="89"/>
      <c r="P937" s="89"/>
      <c r="Q937" s="89"/>
      <c r="R937" s="89"/>
      <c r="S937" s="89"/>
      <c r="T937" s="89"/>
      <c r="U937" s="89"/>
      <c r="V937" s="89"/>
      <c r="W937" s="89"/>
      <c r="X937" s="89"/>
      <c r="Y937" s="89"/>
      <c r="Z937" s="89"/>
      <c r="AA937" s="89"/>
    </row>
    <row r="938" ht="15.75" customHeight="1">
      <c r="A938" s="85"/>
      <c r="B938" s="211"/>
      <c r="C938" s="85"/>
      <c r="D938" s="85"/>
      <c r="E938" s="211"/>
      <c r="F938" s="85"/>
      <c r="G938" s="85"/>
      <c r="H938" s="85"/>
      <c r="I938" s="89"/>
      <c r="J938" s="89"/>
      <c r="K938" s="89"/>
      <c r="L938" s="89"/>
      <c r="M938" s="89"/>
      <c r="N938" s="89"/>
      <c r="O938" s="89"/>
      <c r="P938" s="89"/>
      <c r="Q938" s="89"/>
      <c r="R938" s="89"/>
      <c r="S938" s="89"/>
      <c r="T938" s="89"/>
      <c r="U938" s="89"/>
      <c r="V938" s="89"/>
      <c r="W938" s="89"/>
      <c r="X938" s="89"/>
      <c r="Y938" s="89"/>
      <c r="Z938" s="89"/>
      <c r="AA938" s="89"/>
    </row>
    <row r="939" ht="15.75" customHeight="1">
      <c r="A939" s="85"/>
      <c r="B939" s="211"/>
      <c r="C939" s="85"/>
      <c r="D939" s="85"/>
      <c r="E939" s="211"/>
      <c r="F939" s="85"/>
      <c r="G939" s="85"/>
      <c r="H939" s="85"/>
      <c r="I939" s="89"/>
      <c r="J939" s="89"/>
      <c r="K939" s="89"/>
      <c r="L939" s="89"/>
      <c r="M939" s="89"/>
      <c r="N939" s="89"/>
      <c r="O939" s="89"/>
      <c r="P939" s="89"/>
      <c r="Q939" s="89"/>
      <c r="R939" s="89"/>
      <c r="S939" s="89"/>
      <c r="T939" s="89"/>
      <c r="U939" s="89"/>
      <c r="V939" s="89"/>
      <c r="W939" s="89"/>
      <c r="X939" s="89"/>
      <c r="Y939" s="89"/>
      <c r="Z939" s="89"/>
      <c r="AA939" s="89"/>
    </row>
    <row r="940" ht="15.75" customHeight="1">
      <c r="A940" s="85"/>
      <c r="B940" s="211"/>
      <c r="C940" s="85"/>
      <c r="D940" s="85"/>
      <c r="E940" s="211"/>
      <c r="F940" s="85"/>
      <c r="G940" s="85"/>
      <c r="H940" s="85"/>
      <c r="I940" s="89"/>
      <c r="J940" s="89"/>
      <c r="K940" s="89"/>
      <c r="L940" s="89"/>
      <c r="M940" s="89"/>
      <c r="N940" s="89"/>
      <c r="O940" s="89"/>
      <c r="P940" s="89"/>
      <c r="Q940" s="89"/>
      <c r="R940" s="89"/>
      <c r="S940" s="89"/>
      <c r="T940" s="89"/>
      <c r="U940" s="89"/>
      <c r="V940" s="89"/>
      <c r="W940" s="89"/>
      <c r="X940" s="89"/>
      <c r="Y940" s="89"/>
      <c r="Z940" s="89"/>
      <c r="AA940" s="89"/>
    </row>
    <row r="941" ht="15.75" customHeight="1">
      <c r="A941" s="85"/>
      <c r="B941" s="211"/>
      <c r="C941" s="85"/>
      <c r="D941" s="85"/>
      <c r="E941" s="211"/>
      <c r="F941" s="85"/>
      <c r="G941" s="85"/>
      <c r="H941" s="85"/>
      <c r="I941" s="89"/>
      <c r="J941" s="89"/>
      <c r="K941" s="89"/>
      <c r="L941" s="89"/>
      <c r="M941" s="89"/>
      <c r="N941" s="89"/>
      <c r="O941" s="89"/>
      <c r="P941" s="89"/>
      <c r="Q941" s="89"/>
      <c r="R941" s="89"/>
      <c r="S941" s="89"/>
      <c r="T941" s="89"/>
      <c r="U941" s="89"/>
      <c r="V941" s="89"/>
      <c r="W941" s="89"/>
      <c r="X941" s="89"/>
      <c r="Y941" s="89"/>
      <c r="Z941" s="89"/>
      <c r="AA941" s="89"/>
    </row>
    <row r="942" ht="15.75" customHeight="1">
      <c r="A942" s="85"/>
      <c r="B942" s="211"/>
      <c r="C942" s="85"/>
      <c r="D942" s="85"/>
      <c r="E942" s="211"/>
      <c r="F942" s="85"/>
      <c r="G942" s="85"/>
      <c r="H942" s="85"/>
      <c r="I942" s="89"/>
      <c r="J942" s="89"/>
      <c r="K942" s="89"/>
      <c r="L942" s="89"/>
      <c r="M942" s="89"/>
      <c r="N942" s="89"/>
      <c r="O942" s="89"/>
      <c r="P942" s="89"/>
      <c r="Q942" s="89"/>
      <c r="R942" s="89"/>
      <c r="S942" s="89"/>
      <c r="T942" s="89"/>
      <c r="U942" s="89"/>
      <c r="V942" s="89"/>
      <c r="W942" s="89"/>
      <c r="X942" s="89"/>
      <c r="Y942" s="89"/>
      <c r="Z942" s="89"/>
      <c r="AA942" s="89"/>
    </row>
    <row r="943" ht="15.75" customHeight="1">
      <c r="A943" s="85"/>
      <c r="B943" s="211"/>
      <c r="C943" s="85"/>
      <c r="D943" s="85"/>
      <c r="E943" s="211"/>
      <c r="F943" s="85"/>
      <c r="G943" s="85"/>
      <c r="H943" s="85"/>
      <c r="I943" s="89"/>
      <c r="J943" s="89"/>
      <c r="K943" s="89"/>
      <c r="L943" s="89"/>
      <c r="M943" s="89"/>
      <c r="N943" s="89"/>
      <c r="O943" s="89"/>
      <c r="P943" s="89"/>
      <c r="Q943" s="89"/>
      <c r="R943" s="89"/>
      <c r="S943" s="89"/>
      <c r="T943" s="89"/>
      <c r="U943" s="89"/>
      <c r="V943" s="89"/>
      <c r="W943" s="89"/>
      <c r="X943" s="89"/>
      <c r="Y943" s="89"/>
      <c r="Z943" s="89"/>
      <c r="AA943" s="89"/>
    </row>
    <row r="944" ht="15.75" customHeight="1">
      <c r="A944" s="85"/>
      <c r="B944" s="211"/>
      <c r="C944" s="85"/>
      <c r="D944" s="85"/>
      <c r="E944" s="211"/>
      <c r="F944" s="85"/>
      <c r="G944" s="85"/>
      <c r="H944" s="85"/>
      <c r="I944" s="89"/>
      <c r="J944" s="89"/>
      <c r="K944" s="89"/>
      <c r="L944" s="89"/>
      <c r="M944" s="89"/>
      <c r="N944" s="89"/>
      <c r="O944" s="89"/>
      <c r="P944" s="89"/>
      <c r="Q944" s="89"/>
      <c r="R944" s="89"/>
      <c r="S944" s="89"/>
      <c r="T944" s="89"/>
      <c r="U944" s="89"/>
      <c r="V944" s="89"/>
      <c r="W944" s="89"/>
      <c r="X944" s="89"/>
      <c r="Y944" s="89"/>
      <c r="Z944" s="89"/>
      <c r="AA944" s="89"/>
    </row>
    <row r="945" ht="15.75" customHeight="1">
      <c r="A945" s="85"/>
      <c r="B945" s="211"/>
      <c r="C945" s="85"/>
      <c r="D945" s="85"/>
      <c r="E945" s="211"/>
      <c r="F945" s="85"/>
      <c r="G945" s="85"/>
      <c r="H945" s="85"/>
      <c r="I945" s="89"/>
      <c r="J945" s="89"/>
      <c r="K945" s="89"/>
      <c r="L945" s="89"/>
      <c r="M945" s="89"/>
      <c r="N945" s="89"/>
      <c r="O945" s="89"/>
      <c r="P945" s="89"/>
      <c r="Q945" s="89"/>
      <c r="R945" s="89"/>
      <c r="S945" s="89"/>
      <c r="T945" s="89"/>
      <c r="U945" s="89"/>
      <c r="V945" s="89"/>
      <c r="W945" s="89"/>
      <c r="X945" s="89"/>
      <c r="Y945" s="89"/>
      <c r="Z945" s="89"/>
      <c r="AA945" s="89"/>
    </row>
    <row r="946" ht="15.75" customHeight="1">
      <c r="A946" s="85"/>
      <c r="B946" s="211"/>
      <c r="C946" s="85"/>
      <c r="D946" s="85"/>
      <c r="E946" s="211"/>
      <c r="F946" s="85"/>
      <c r="G946" s="85"/>
      <c r="H946" s="85"/>
      <c r="I946" s="89"/>
      <c r="J946" s="89"/>
      <c r="K946" s="89"/>
      <c r="L946" s="89"/>
      <c r="M946" s="89"/>
      <c r="N946" s="89"/>
      <c r="O946" s="89"/>
      <c r="P946" s="89"/>
      <c r="Q946" s="89"/>
      <c r="R946" s="89"/>
      <c r="S946" s="89"/>
      <c r="T946" s="89"/>
      <c r="U946" s="89"/>
      <c r="V946" s="89"/>
      <c r="W946" s="89"/>
      <c r="X946" s="89"/>
      <c r="Y946" s="89"/>
      <c r="Z946" s="89"/>
      <c r="AA946" s="89"/>
    </row>
    <row r="947" ht="15.75" customHeight="1">
      <c r="A947" s="85"/>
      <c r="B947" s="211"/>
      <c r="C947" s="85"/>
      <c r="D947" s="85"/>
      <c r="E947" s="211"/>
      <c r="F947" s="85"/>
      <c r="G947" s="85"/>
      <c r="H947" s="85"/>
      <c r="I947" s="89"/>
      <c r="J947" s="89"/>
      <c r="K947" s="89"/>
      <c r="L947" s="89"/>
      <c r="M947" s="89"/>
      <c r="N947" s="89"/>
      <c r="O947" s="89"/>
      <c r="P947" s="89"/>
      <c r="Q947" s="89"/>
      <c r="R947" s="89"/>
      <c r="S947" s="89"/>
      <c r="T947" s="89"/>
      <c r="U947" s="89"/>
      <c r="V947" s="89"/>
      <c r="W947" s="89"/>
      <c r="X947" s="89"/>
      <c r="Y947" s="89"/>
      <c r="Z947" s="89"/>
      <c r="AA947" s="89"/>
    </row>
    <row r="948" ht="15.75" customHeight="1">
      <c r="A948" s="85"/>
      <c r="B948" s="211"/>
      <c r="C948" s="85"/>
      <c r="D948" s="85"/>
      <c r="E948" s="211"/>
      <c r="F948" s="85"/>
      <c r="G948" s="85"/>
      <c r="H948" s="85"/>
      <c r="I948" s="89"/>
      <c r="J948" s="89"/>
      <c r="K948" s="89"/>
      <c r="L948" s="89"/>
      <c r="M948" s="89"/>
      <c r="N948" s="89"/>
      <c r="O948" s="89"/>
      <c r="P948" s="89"/>
      <c r="Q948" s="89"/>
      <c r="R948" s="89"/>
      <c r="S948" s="89"/>
      <c r="T948" s="89"/>
      <c r="U948" s="89"/>
      <c r="V948" s="89"/>
      <c r="W948" s="89"/>
      <c r="X948" s="89"/>
      <c r="Y948" s="89"/>
      <c r="Z948" s="89"/>
      <c r="AA948" s="89"/>
    </row>
    <row r="949" ht="15.75" customHeight="1">
      <c r="A949" s="85"/>
      <c r="B949" s="211"/>
      <c r="C949" s="85"/>
      <c r="D949" s="85"/>
      <c r="E949" s="211"/>
      <c r="F949" s="85"/>
      <c r="G949" s="85"/>
      <c r="H949" s="85"/>
      <c r="I949" s="89"/>
      <c r="J949" s="89"/>
      <c r="K949" s="89"/>
      <c r="L949" s="89"/>
      <c r="M949" s="89"/>
      <c r="N949" s="89"/>
      <c r="O949" s="89"/>
      <c r="P949" s="89"/>
      <c r="Q949" s="89"/>
      <c r="R949" s="89"/>
      <c r="S949" s="89"/>
      <c r="T949" s="89"/>
      <c r="U949" s="89"/>
      <c r="V949" s="89"/>
      <c r="W949" s="89"/>
      <c r="X949" s="89"/>
      <c r="Y949" s="89"/>
      <c r="Z949" s="89"/>
      <c r="AA949" s="89"/>
    </row>
    <row r="950" ht="15.75" customHeight="1">
      <c r="A950" s="85"/>
      <c r="B950" s="211"/>
      <c r="C950" s="85"/>
      <c r="D950" s="85"/>
      <c r="E950" s="211"/>
      <c r="F950" s="85"/>
      <c r="G950" s="85"/>
      <c r="H950" s="85"/>
      <c r="I950" s="89"/>
      <c r="J950" s="89"/>
      <c r="K950" s="89"/>
      <c r="L950" s="89"/>
      <c r="M950" s="89"/>
      <c r="N950" s="89"/>
      <c r="O950" s="89"/>
      <c r="P950" s="89"/>
      <c r="Q950" s="89"/>
      <c r="R950" s="89"/>
      <c r="S950" s="89"/>
      <c r="T950" s="89"/>
      <c r="U950" s="89"/>
      <c r="V950" s="89"/>
      <c r="W950" s="89"/>
      <c r="X950" s="89"/>
      <c r="Y950" s="89"/>
      <c r="Z950" s="89"/>
      <c r="AA950" s="89"/>
    </row>
    <row r="951" ht="15.75" customHeight="1">
      <c r="A951" s="85"/>
      <c r="B951" s="211"/>
      <c r="C951" s="85"/>
      <c r="D951" s="85"/>
      <c r="E951" s="211"/>
      <c r="F951" s="85"/>
      <c r="G951" s="85"/>
      <c r="H951" s="85"/>
      <c r="I951" s="89"/>
      <c r="J951" s="89"/>
      <c r="K951" s="89"/>
      <c r="L951" s="89"/>
      <c r="M951" s="89"/>
      <c r="N951" s="89"/>
      <c r="O951" s="89"/>
      <c r="P951" s="89"/>
      <c r="Q951" s="89"/>
      <c r="R951" s="89"/>
      <c r="S951" s="89"/>
      <c r="T951" s="89"/>
      <c r="U951" s="89"/>
      <c r="V951" s="89"/>
      <c r="W951" s="89"/>
      <c r="X951" s="89"/>
      <c r="Y951" s="89"/>
      <c r="Z951" s="89"/>
      <c r="AA951" s="89"/>
    </row>
    <row r="952" ht="15.75" customHeight="1">
      <c r="A952" s="85"/>
      <c r="B952" s="211"/>
      <c r="C952" s="85"/>
      <c r="D952" s="85"/>
      <c r="E952" s="211"/>
      <c r="F952" s="85"/>
      <c r="G952" s="85"/>
      <c r="H952" s="85"/>
      <c r="I952" s="89"/>
      <c r="J952" s="89"/>
      <c r="K952" s="89"/>
      <c r="L952" s="89"/>
      <c r="M952" s="89"/>
      <c r="N952" s="89"/>
      <c r="O952" s="89"/>
      <c r="P952" s="89"/>
      <c r="Q952" s="89"/>
      <c r="R952" s="89"/>
      <c r="S952" s="89"/>
      <c r="T952" s="89"/>
      <c r="U952" s="89"/>
      <c r="V952" s="89"/>
      <c r="W952" s="89"/>
      <c r="X952" s="89"/>
      <c r="Y952" s="89"/>
      <c r="Z952" s="89"/>
      <c r="AA952" s="89"/>
    </row>
    <row r="953" ht="15.75" customHeight="1">
      <c r="A953" s="85"/>
      <c r="B953" s="211"/>
      <c r="C953" s="85"/>
      <c r="D953" s="85"/>
      <c r="E953" s="211"/>
      <c r="F953" s="85"/>
      <c r="G953" s="85"/>
      <c r="H953" s="85"/>
      <c r="I953" s="89"/>
      <c r="J953" s="89"/>
      <c r="K953" s="89"/>
      <c r="L953" s="89"/>
      <c r="M953" s="89"/>
      <c r="N953" s="89"/>
      <c r="O953" s="89"/>
      <c r="P953" s="89"/>
      <c r="Q953" s="89"/>
      <c r="R953" s="89"/>
      <c r="S953" s="89"/>
      <c r="T953" s="89"/>
      <c r="U953" s="89"/>
      <c r="V953" s="89"/>
      <c r="W953" s="89"/>
      <c r="X953" s="89"/>
      <c r="Y953" s="89"/>
      <c r="Z953" s="89"/>
      <c r="AA953" s="89"/>
    </row>
    <row r="954" ht="15.75" customHeight="1">
      <c r="A954" s="85"/>
      <c r="B954" s="211"/>
      <c r="C954" s="85"/>
      <c r="D954" s="85"/>
      <c r="E954" s="211"/>
      <c r="F954" s="85"/>
      <c r="G954" s="85"/>
      <c r="H954" s="85"/>
      <c r="I954" s="89"/>
      <c r="J954" s="89"/>
      <c r="K954" s="89"/>
      <c r="L954" s="89"/>
      <c r="M954" s="89"/>
      <c r="N954" s="89"/>
      <c r="O954" s="89"/>
      <c r="P954" s="89"/>
      <c r="Q954" s="89"/>
      <c r="R954" s="89"/>
      <c r="S954" s="89"/>
      <c r="T954" s="89"/>
      <c r="U954" s="89"/>
      <c r="V954" s="89"/>
      <c r="W954" s="89"/>
      <c r="X954" s="89"/>
      <c r="Y954" s="89"/>
      <c r="Z954" s="89"/>
      <c r="AA954" s="89"/>
    </row>
    <row r="955" ht="15.75" customHeight="1">
      <c r="A955" s="85"/>
      <c r="B955" s="211"/>
      <c r="C955" s="85"/>
      <c r="D955" s="85"/>
      <c r="E955" s="211"/>
      <c r="F955" s="85"/>
      <c r="G955" s="85"/>
      <c r="H955" s="85"/>
      <c r="I955" s="89"/>
      <c r="J955" s="89"/>
      <c r="K955" s="89"/>
      <c r="L955" s="89"/>
      <c r="M955" s="89"/>
      <c r="N955" s="89"/>
      <c r="O955" s="89"/>
      <c r="P955" s="89"/>
      <c r="Q955" s="89"/>
      <c r="R955" s="89"/>
      <c r="S955" s="89"/>
      <c r="T955" s="89"/>
      <c r="U955" s="89"/>
      <c r="V955" s="89"/>
      <c r="W955" s="89"/>
      <c r="X955" s="89"/>
      <c r="Y955" s="89"/>
      <c r="Z955" s="89"/>
      <c r="AA955" s="89"/>
    </row>
    <row r="956" ht="15.75" customHeight="1">
      <c r="A956" s="85"/>
      <c r="B956" s="211"/>
      <c r="C956" s="85"/>
      <c r="D956" s="85"/>
      <c r="E956" s="211"/>
      <c r="F956" s="85"/>
      <c r="G956" s="85"/>
      <c r="H956" s="85"/>
      <c r="I956" s="89"/>
      <c r="J956" s="89"/>
      <c r="K956" s="89"/>
      <c r="L956" s="89"/>
      <c r="M956" s="89"/>
      <c r="N956" s="89"/>
      <c r="O956" s="89"/>
      <c r="P956" s="89"/>
      <c r="Q956" s="89"/>
      <c r="R956" s="89"/>
      <c r="S956" s="89"/>
      <c r="T956" s="89"/>
      <c r="U956" s="89"/>
      <c r="V956" s="89"/>
      <c r="W956" s="89"/>
      <c r="X956" s="89"/>
      <c r="Y956" s="89"/>
      <c r="Z956" s="89"/>
      <c r="AA956" s="89"/>
    </row>
    <row r="957" ht="15.75" customHeight="1">
      <c r="A957" s="85"/>
      <c r="B957" s="211"/>
      <c r="C957" s="85"/>
      <c r="D957" s="85"/>
      <c r="E957" s="211"/>
      <c r="F957" s="85"/>
      <c r="G957" s="85"/>
      <c r="H957" s="85"/>
      <c r="I957" s="89"/>
      <c r="J957" s="89"/>
      <c r="K957" s="89"/>
      <c r="L957" s="89"/>
      <c r="M957" s="89"/>
      <c r="N957" s="89"/>
      <c r="O957" s="89"/>
      <c r="P957" s="89"/>
      <c r="Q957" s="89"/>
      <c r="R957" s="89"/>
      <c r="S957" s="89"/>
      <c r="T957" s="89"/>
      <c r="U957" s="89"/>
      <c r="V957" s="89"/>
      <c r="W957" s="89"/>
      <c r="X957" s="89"/>
      <c r="Y957" s="89"/>
      <c r="Z957" s="89"/>
      <c r="AA957" s="89"/>
    </row>
    <row r="958" ht="15.75" customHeight="1">
      <c r="A958" s="85"/>
      <c r="B958" s="211"/>
      <c r="C958" s="85"/>
      <c r="D958" s="85"/>
      <c r="E958" s="211"/>
      <c r="F958" s="85"/>
      <c r="G958" s="85"/>
      <c r="H958" s="85"/>
      <c r="I958" s="89"/>
      <c r="J958" s="89"/>
      <c r="K958" s="89"/>
      <c r="L958" s="89"/>
      <c r="M958" s="89"/>
      <c r="N958" s="89"/>
      <c r="O958" s="89"/>
      <c r="P958" s="89"/>
      <c r="Q958" s="89"/>
      <c r="R958" s="89"/>
      <c r="S958" s="89"/>
      <c r="T958" s="89"/>
      <c r="U958" s="89"/>
      <c r="V958" s="89"/>
      <c r="W958" s="89"/>
      <c r="X958" s="89"/>
      <c r="Y958" s="89"/>
      <c r="Z958" s="89"/>
      <c r="AA958" s="89"/>
    </row>
    <row r="959" ht="15.75" customHeight="1">
      <c r="A959" s="85"/>
      <c r="B959" s="211"/>
      <c r="C959" s="85"/>
      <c r="D959" s="85"/>
      <c r="E959" s="211"/>
      <c r="F959" s="85"/>
      <c r="G959" s="85"/>
      <c r="H959" s="85"/>
      <c r="I959" s="89"/>
      <c r="J959" s="89"/>
      <c r="K959" s="89"/>
      <c r="L959" s="89"/>
      <c r="M959" s="89"/>
      <c r="N959" s="89"/>
      <c r="O959" s="89"/>
      <c r="P959" s="89"/>
      <c r="Q959" s="89"/>
      <c r="R959" s="89"/>
      <c r="S959" s="89"/>
      <c r="T959" s="89"/>
      <c r="U959" s="89"/>
      <c r="V959" s="89"/>
      <c r="W959" s="89"/>
      <c r="X959" s="89"/>
      <c r="Y959" s="89"/>
      <c r="Z959" s="89"/>
      <c r="AA959" s="89"/>
    </row>
    <row r="960" ht="15.75" customHeight="1">
      <c r="A960" s="85"/>
      <c r="B960" s="211"/>
      <c r="C960" s="85"/>
      <c r="D960" s="85"/>
      <c r="E960" s="211"/>
      <c r="F960" s="85"/>
      <c r="G960" s="85"/>
      <c r="H960" s="85"/>
      <c r="I960" s="89"/>
      <c r="J960" s="89"/>
      <c r="K960" s="89"/>
      <c r="L960" s="89"/>
      <c r="M960" s="89"/>
      <c r="N960" s="89"/>
      <c r="O960" s="89"/>
      <c r="P960" s="89"/>
      <c r="Q960" s="89"/>
      <c r="R960" s="89"/>
      <c r="S960" s="89"/>
      <c r="T960" s="89"/>
      <c r="U960" s="89"/>
      <c r="V960" s="89"/>
      <c r="W960" s="89"/>
      <c r="X960" s="89"/>
      <c r="Y960" s="89"/>
      <c r="Z960" s="89"/>
      <c r="AA960" s="89"/>
    </row>
    <row r="961" ht="15.75" customHeight="1">
      <c r="A961" s="85"/>
      <c r="B961" s="211"/>
      <c r="C961" s="85"/>
      <c r="D961" s="85"/>
      <c r="E961" s="211"/>
      <c r="F961" s="85"/>
      <c r="G961" s="85"/>
      <c r="H961" s="85"/>
      <c r="I961" s="89"/>
      <c r="J961" s="89"/>
      <c r="K961" s="89"/>
      <c r="L961" s="89"/>
      <c r="M961" s="89"/>
      <c r="N961" s="89"/>
      <c r="O961" s="89"/>
      <c r="P961" s="89"/>
      <c r="Q961" s="89"/>
      <c r="R961" s="89"/>
      <c r="S961" s="89"/>
      <c r="T961" s="89"/>
      <c r="U961" s="89"/>
      <c r="V961" s="89"/>
      <c r="W961" s="89"/>
      <c r="X961" s="89"/>
      <c r="Y961" s="89"/>
      <c r="Z961" s="89"/>
      <c r="AA961" s="89"/>
    </row>
    <row r="962" ht="15.75" customHeight="1">
      <c r="A962" s="85"/>
      <c r="B962" s="211"/>
      <c r="C962" s="85"/>
      <c r="D962" s="85"/>
      <c r="E962" s="211"/>
      <c r="F962" s="85"/>
      <c r="G962" s="85"/>
      <c r="H962" s="85"/>
      <c r="I962" s="89"/>
      <c r="J962" s="89"/>
      <c r="K962" s="89"/>
      <c r="L962" s="89"/>
      <c r="M962" s="89"/>
      <c r="N962" s="89"/>
      <c r="O962" s="89"/>
      <c r="P962" s="89"/>
      <c r="Q962" s="89"/>
      <c r="R962" s="89"/>
      <c r="S962" s="89"/>
      <c r="T962" s="89"/>
      <c r="U962" s="89"/>
      <c r="V962" s="89"/>
      <c r="W962" s="89"/>
      <c r="X962" s="89"/>
      <c r="Y962" s="89"/>
      <c r="Z962" s="89"/>
      <c r="AA962" s="89"/>
    </row>
    <row r="963" ht="15.75" customHeight="1">
      <c r="A963" s="85"/>
      <c r="B963" s="211"/>
      <c r="C963" s="85"/>
      <c r="D963" s="85"/>
      <c r="E963" s="211"/>
      <c r="F963" s="85"/>
      <c r="G963" s="85"/>
      <c r="H963" s="85"/>
      <c r="I963" s="89"/>
      <c r="J963" s="89"/>
      <c r="K963" s="89"/>
      <c r="L963" s="89"/>
      <c r="M963" s="89"/>
      <c r="N963" s="89"/>
      <c r="O963" s="89"/>
      <c r="P963" s="89"/>
      <c r="Q963" s="89"/>
      <c r="R963" s="89"/>
      <c r="S963" s="89"/>
      <c r="T963" s="89"/>
      <c r="U963" s="89"/>
      <c r="V963" s="89"/>
      <c r="W963" s="89"/>
      <c r="X963" s="89"/>
      <c r="Y963" s="89"/>
      <c r="Z963" s="89"/>
      <c r="AA963" s="89"/>
    </row>
    <row r="964" ht="15.75" customHeight="1">
      <c r="A964" s="85"/>
      <c r="B964" s="211"/>
      <c r="C964" s="85"/>
      <c r="D964" s="85"/>
      <c r="E964" s="211"/>
      <c r="F964" s="85"/>
      <c r="G964" s="85"/>
      <c r="H964" s="85"/>
      <c r="I964" s="89"/>
      <c r="J964" s="89"/>
      <c r="K964" s="89"/>
      <c r="L964" s="89"/>
      <c r="M964" s="89"/>
      <c r="N964" s="89"/>
      <c r="O964" s="89"/>
      <c r="P964" s="89"/>
      <c r="Q964" s="89"/>
      <c r="R964" s="89"/>
      <c r="S964" s="89"/>
      <c r="T964" s="89"/>
      <c r="U964" s="89"/>
      <c r="V964" s="89"/>
      <c r="W964" s="89"/>
      <c r="X964" s="89"/>
      <c r="Y964" s="89"/>
      <c r="Z964" s="89"/>
      <c r="AA964" s="89"/>
    </row>
    <row r="965" ht="15.75" customHeight="1">
      <c r="A965" s="85"/>
      <c r="B965" s="211"/>
      <c r="C965" s="85"/>
      <c r="D965" s="85"/>
      <c r="E965" s="211"/>
      <c r="F965" s="85"/>
      <c r="G965" s="85"/>
      <c r="H965" s="85"/>
      <c r="I965" s="89"/>
      <c r="J965" s="89"/>
      <c r="K965" s="89"/>
      <c r="L965" s="89"/>
      <c r="M965" s="89"/>
      <c r="N965" s="89"/>
      <c r="O965" s="89"/>
      <c r="P965" s="89"/>
      <c r="Q965" s="89"/>
      <c r="R965" s="89"/>
      <c r="S965" s="89"/>
      <c r="T965" s="89"/>
      <c r="U965" s="89"/>
      <c r="V965" s="89"/>
      <c r="W965" s="89"/>
      <c r="X965" s="89"/>
      <c r="Y965" s="89"/>
      <c r="Z965" s="89"/>
      <c r="AA965" s="89"/>
    </row>
    <row r="966" ht="15.75" customHeight="1">
      <c r="A966" s="85"/>
      <c r="B966" s="211"/>
      <c r="C966" s="85"/>
      <c r="D966" s="85"/>
      <c r="E966" s="211"/>
      <c r="F966" s="85"/>
      <c r="G966" s="85"/>
      <c r="H966" s="85"/>
      <c r="I966" s="89"/>
      <c r="J966" s="89"/>
      <c r="K966" s="89"/>
      <c r="L966" s="89"/>
      <c r="M966" s="89"/>
      <c r="N966" s="89"/>
      <c r="O966" s="89"/>
      <c r="P966" s="89"/>
      <c r="Q966" s="89"/>
      <c r="R966" s="89"/>
      <c r="S966" s="89"/>
      <c r="T966" s="89"/>
      <c r="U966" s="89"/>
      <c r="V966" s="89"/>
      <c r="W966" s="89"/>
      <c r="X966" s="89"/>
      <c r="Y966" s="89"/>
      <c r="Z966" s="89"/>
      <c r="AA966" s="89"/>
    </row>
    <row r="967" ht="15.75" customHeight="1">
      <c r="A967" s="85"/>
      <c r="B967" s="211"/>
      <c r="C967" s="85"/>
      <c r="D967" s="85"/>
      <c r="E967" s="211"/>
      <c r="F967" s="85"/>
      <c r="G967" s="85"/>
      <c r="H967" s="85"/>
      <c r="I967" s="89"/>
      <c r="J967" s="89"/>
      <c r="K967" s="89"/>
      <c r="L967" s="89"/>
      <c r="M967" s="89"/>
      <c r="N967" s="89"/>
      <c r="O967" s="89"/>
      <c r="P967" s="89"/>
      <c r="Q967" s="89"/>
      <c r="R967" s="89"/>
      <c r="S967" s="89"/>
      <c r="T967" s="89"/>
      <c r="U967" s="89"/>
      <c r="V967" s="89"/>
      <c r="W967" s="89"/>
      <c r="X967" s="89"/>
      <c r="Y967" s="89"/>
      <c r="Z967" s="89"/>
      <c r="AA967" s="89"/>
    </row>
    <row r="968" ht="15.75" customHeight="1">
      <c r="A968" s="85"/>
      <c r="B968" s="211"/>
      <c r="C968" s="85"/>
      <c r="D968" s="85"/>
      <c r="E968" s="211"/>
      <c r="F968" s="85"/>
      <c r="G968" s="85"/>
      <c r="H968" s="85"/>
      <c r="I968" s="89"/>
      <c r="J968" s="89"/>
      <c r="K968" s="89"/>
      <c r="L968" s="89"/>
      <c r="M968" s="89"/>
      <c r="N968" s="89"/>
      <c r="O968" s="89"/>
      <c r="P968" s="89"/>
      <c r="Q968" s="89"/>
      <c r="R968" s="89"/>
      <c r="S968" s="89"/>
      <c r="T968" s="89"/>
      <c r="U968" s="89"/>
      <c r="V968" s="89"/>
      <c r="W968" s="89"/>
      <c r="X968" s="89"/>
      <c r="Y968" s="89"/>
      <c r="Z968" s="89"/>
      <c r="AA968" s="89"/>
    </row>
    <row r="969" ht="15.75" customHeight="1">
      <c r="A969" s="85"/>
      <c r="B969" s="211"/>
      <c r="C969" s="85"/>
      <c r="D969" s="85"/>
      <c r="E969" s="211"/>
      <c r="F969" s="85"/>
      <c r="G969" s="85"/>
      <c r="H969" s="85"/>
      <c r="I969" s="89"/>
      <c r="J969" s="89"/>
      <c r="K969" s="89"/>
      <c r="L969" s="89"/>
      <c r="M969" s="89"/>
      <c r="N969" s="89"/>
      <c r="O969" s="89"/>
      <c r="P969" s="89"/>
      <c r="Q969" s="89"/>
      <c r="R969" s="89"/>
      <c r="S969" s="89"/>
      <c r="T969" s="89"/>
      <c r="U969" s="89"/>
      <c r="V969" s="89"/>
      <c r="W969" s="89"/>
      <c r="X969" s="89"/>
      <c r="Y969" s="89"/>
      <c r="Z969" s="89"/>
      <c r="AA969" s="89"/>
    </row>
    <row r="970" ht="15.75" customHeight="1">
      <c r="A970" s="85"/>
      <c r="B970" s="211"/>
      <c r="C970" s="85"/>
      <c r="D970" s="85"/>
      <c r="E970" s="211"/>
      <c r="F970" s="85"/>
      <c r="G970" s="85"/>
      <c r="H970" s="85"/>
      <c r="I970" s="89"/>
      <c r="J970" s="89"/>
      <c r="K970" s="89"/>
      <c r="L970" s="89"/>
      <c r="M970" s="89"/>
      <c r="N970" s="89"/>
      <c r="O970" s="89"/>
      <c r="P970" s="89"/>
      <c r="Q970" s="89"/>
      <c r="R970" s="89"/>
      <c r="S970" s="89"/>
      <c r="T970" s="89"/>
      <c r="U970" s="89"/>
      <c r="V970" s="89"/>
      <c r="W970" s="89"/>
      <c r="X970" s="89"/>
      <c r="Y970" s="89"/>
      <c r="Z970" s="89"/>
      <c r="AA970" s="89"/>
    </row>
    <row r="971" ht="15.75" customHeight="1">
      <c r="A971" s="85"/>
      <c r="B971" s="211"/>
      <c r="C971" s="85"/>
      <c r="D971" s="85"/>
      <c r="E971" s="211"/>
      <c r="F971" s="85"/>
      <c r="G971" s="85"/>
      <c r="H971" s="85"/>
      <c r="I971" s="89"/>
      <c r="J971" s="89"/>
      <c r="K971" s="89"/>
      <c r="L971" s="89"/>
      <c r="M971" s="89"/>
      <c r="N971" s="89"/>
      <c r="O971" s="89"/>
      <c r="P971" s="89"/>
      <c r="Q971" s="89"/>
      <c r="R971" s="89"/>
      <c r="S971" s="89"/>
      <c r="T971" s="89"/>
      <c r="U971" s="89"/>
      <c r="V971" s="89"/>
      <c r="W971" s="89"/>
      <c r="X971" s="89"/>
      <c r="Y971" s="89"/>
      <c r="Z971" s="89"/>
      <c r="AA971" s="89"/>
    </row>
    <row r="972" ht="15.75" customHeight="1">
      <c r="A972" s="85"/>
      <c r="B972" s="211"/>
      <c r="C972" s="85"/>
      <c r="D972" s="85"/>
      <c r="E972" s="211"/>
      <c r="F972" s="85"/>
      <c r="G972" s="85"/>
      <c r="H972" s="85"/>
      <c r="I972" s="89"/>
      <c r="J972" s="89"/>
      <c r="K972" s="89"/>
      <c r="L972" s="89"/>
      <c r="M972" s="89"/>
      <c r="N972" s="89"/>
      <c r="O972" s="89"/>
      <c r="P972" s="89"/>
      <c r="Q972" s="89"/>
      <c r="R972" s="89"/>
      <c r="S972" s="89"/>
      <c r="T972" s="89"/>
      <c r="U972" s="89"/>
      <c r="V972" s="89"/>
      <c r="W972" s="89"/>
      <c r="X972" s="89"/>
      <c r="Y972" s="89"/>
      <c r="Z972" s="89"/>
      <c r="AA972" s="89"/>
    </row>
    <row r="973" ht="15.75" customHeight="1">
      <c r="A973" s="85"/>
      <c r="B973" s="211"/>
      <c r="C973" s="85"/>
      <c r="D973" s="85"/>
      <c r="E973" s="211"/>
      <c r="F973" s="85"/>
      <c r="G973" s="85"/>
      <c r="H973" s="85"/>
      <c r="I973" s="89"/>
      <c r="J973" s="89"/>
      <c r="K973" s="89"/>
      <c r="L973" s="89"/>
      <c r="M973" s="89"/>
      <c r="N973" s="89"/>
      <c r="O973" s="89"/>
      <c r="P973" s="89"/>
      <c r="Q973" s="89"/>
      <c r="R973" s="89"/>
      <c r="S973" s="89"/>
      <c r="T973" s="89"/>
      <c r="U973" s="89"/>
      <c r="V973" s="89"/>
      <c r="W973" s="89"/>
      <c r="X973" s="89"/>
      <c r="Y973" s="89"/>
      <c r="Z973" s="89"/>
      <c r="AA973" s="89"/>
    </row>
    <row r="974" ht="15.75" customHeight="1">
      <c r="A974" s="85"/>
      <c r="B974" s="211"/>
      <c r="C974" s="85"/>
      <c r="D974" s="85"/>
      <c r="E974" s="211"/>
      <c r="F974" s="85"/>
      <c r="G974" s="85"/>
      <c r="H974" s="85"/>
      <c r="I974" s="89"/>
      <c r="J974" s="89"/>
      <c r="K974" s="89"/>
      <c r="L974" s="89"/>
      <c r="M974" s="89"/>
      <c r="N974" s="89"/>
      <c r="O974" s="89"/>
      <c r="P974" s="89"/>
      <c r="Q974" s="89"/>
      <c r="R974" s="89"/>
      <c r="S974" s="89"/>
      <c r="T974" s="89"/>
      <c r="U974" s="89"/>
      <c r="V974" s="89"/>
      <c r="W974" s="89"/>
      <c r="X974" s="89"/>
      <c r="Y974" s="89"/>
      <c r="Z974" s="89"/>
      <c r="AA974" s="89"/>
    </row>
    <row r="975" ht="15.75" customHeight="1">
      <c r="A975" s="85"/>
      <c r="B975" s="211"/>
      <c r="C975" s="85"/>
      <c r="D975" s="85"/>
      <c r="E975" s="211"/>
      <c r="F975" s="85"/>
      <c r="G975" s="85"/>
      <c r="H975" s="85"/>
      <c r="I975" s="89"/>
      <c r="J975" s="89"/>
      <c r="K975" s="89"/>
      <c r="L975" s="89"/>
      <c r="M975" s="89"/>
      <c r="N975" s="89"/>
      <c r="O975" s="89"/>
      <c r="P975" s="89"/>
      <c r="Q975" s="89"/>
      <c r="R975" s="89"/>
      <c r="S975" s="89"/>
      <c r="T975" s="89"/>
      <c r="U975" s="89"/>
      <c r="V975" s="89"/>
      <c r="W975" s="89"/>
      <c r="X975" s="89"/>
      <c r="Y975" s="89"/>
      <c r="Z975" s="89"/>
      <c r="AA975" s="89"/>
    </row>
    <row r="976" ht="15.75" customHeight="1">
      <c r="A976" s="85"/>
      <c r="B976" s="211"/>
      <c r="C976" s="85"/>
      <c r="D976" s="85"/>
      <c r="E976" s="211"/>
      <c r="F976" s="85"/>
      <c r="G976" s="85"/>
      <c r="H976" s="85"/>
      <c r="I976" s="89"/>
      <c r="J976" s="89"/>
      <c r="K976" s="89"/>
      <c r="L976" s="89"/>
      <c r="M976" s="89"/>
      <c r="N976" s="89"/>
      <c r="O976" s="89"/>
      <c r="P976" s="89"/>
      <c r="Q976" s="89"/>
      <c r="R976" s="89"/>
      <c r="S976" s="89"/>
      <c r="T976" s="89"/>
      <c r="U976" s="89"/>
      <c r="V976" s="89"/>
      <c r="W976" s="89"/>
      <c r="X976" s="89"/>
      <c r="Y976" s="89"/>
      <c r="Z976" s="89"/>
      <c r="AA976" s="89"/>
    </row>
    <row r="977" ht="15.75" customHeight="1">
      <c r="A977" s="85"/>
      <c r="B977" s="211"/>
      <c r="C977" s="85"/>
      <c r="D977" s="85"/>
      <c r="E977" s="211"/>
      <c r="F977" s="85"/>
      <c r="G977" s="85"/>
      <c r="H977" s="85"/>
      <c r="I977" s="89"/>
      <c r="J977" s="89"/>
      <c r="K977" s="89"/>
      <c r="L977" s="89"/>
      <c r="M977" s="89"/>
      <c r="N977" s="89"/>
      <c r="O977" s="89"/>
      <c r="P977" s="89"/>
      <c r="Q977" s="89"/>
      <c r="R977" s="89"/>
      <c r="S977" s="89"/>
      <c r="T977" s="89"/>
      <c r="U977" s="89"/>
      <c r="V977" s="89"/>
      <c r="W977" s="89"/>
      <c r="X977" s="89"/>
      <c r="Y977" s="89"/>
      <c r="Z977" s="89"/>
      <c r="AA977" s="89"/>
    </row>
    <row r="978" ht="15.75" customHeight="1">
      <c r="A978" s="85"/>
      <c r="B978" s="211"/>
      <c r="C978" s="85"/>
      <c r="D978" s="85"/>
      <c r="E978" s="211"/>
      <c r="F978" s="85"/>
      <c r="G978" s="85"/>
      <c r="H978" s="85"/>
      <c r="I978" s="89"/>
      <c r="J978" s="89"/>
      <c r="K978" s="89"/>
      <c r="L978" s="89"/>
      <c r="M978" s="89"/>
      <c r="N978" s="89"/>
      <c r="O978" s="89"/>
      <c r="P978" s="89"/>
      <c r="Q978" s="89"/>
      <c r="R978" s="89"/>
      <c r="S978" s="89"/>
      <c r="T978" s="89"/>
      <c r="U978" s="89"/>
      <c r="V978" s="89"/>
      <c r="W978" s="89"/>
      <c r="X978" s="89"/>
      <c r="Y978" s="89"/>
      <c r="Z978" s="89"/>
      <c r="AA978" s="89"/>
    </row>
    <row r="979" ht="15.75" customHeight="1">
      <c r="A979" s="85"/>
      <c r="B979" s="211"/>
      <c r="C979" s="85"/>
      <c r="D979" s="85"/>
      <c r="E979" s="211"/>
      <c r="F979" s="85"/>
      <c r="G979" s="85"/>
      <c r="H979" s="85"/>
      <c r="I979" s="89"/>
      <c r="J979" s="89"/>
      <c r="K979" s="89"/>
      <c r="L979" s="89"/>
      <c r="M979" s="89"/>
      <c r="N979" s="89"/>
      <c r="O979" s="89"/>
      <c r="P979" s="89"/>
      <c r="Q979" s="89"/>
      <c r="R979" s="89"/>
      <c r="S979" s="89"/>
      <c r="T979" s="89"/>
      <c r="U979" s="89"/>
      <c r="V979" s="89"/>
      <c r="W979" s="89"/>
      <c r="X979" s="89"/>
      <c r="Y979" s="89"/>
      <c r="Z979" s="89"/>
      <c r="AA979" s="89"/>
    </row>
    <row r="980" ht="15.75" customHeight="1">
      <c r="A980" s="85"/>
      <c r="B980" s="211"/>
      <c r="C980" s="85"/>
      <c r="D980" s="85"/>
      <c r="E980" s="211"/>
      <c r="F980" s="85"/>
      <c r="G980" s="85"/>
      <c r="H980" s="85"/>
      <c r="I980" s="89"/>
      <c r="J980" s="89"/>
      <c r="K980" s="89"/>
      <c r="L980" s="89"/>
      <c r="M980" s="89"/>
      <c r="N980" s="89"/>
      <c r="O980" s="89"/>
      <c r="P980" s="89"/>
      <c r="Q980" s="89"/>
      <c r="R980" s="89"/>
      <c r="S980" s="89"/>
      <c r="T980" s="89"/>
      <c r="U980" s="89"/>
      <c r="V980" s="89"/>
      <c r="W980" s="89"/>
      <c r="X980" s="89"/>
      <c r="Y980" s="89"/>
      <c r="Z980" s="89"/>
      <c r="AA980" s="89"/>
    </row>
    <row r="981" ht="15.75" customHeight="1">
      <c r="A981" s="85"/>
      <c r="B981" s="211"/>
      <c r="C981" s="85"/>
      <c r="D981" s="85"/>
      <c r="E981" s="211"/>
      <c r="F981" s="85"/>
      <c r="G981" s="85"/>
      <c r="H981" s="85"/>
      <c r="I981" s="89"/>
      <c r="J981" s="89"/>
      <c r="K981" s="89"/>
      <c r="L981" s="89"/>
      <c r="M981" s="89"/>
      <c r="N981" s="89"/>
      <c r="O981" s="89"/>
      <c r="P981" s="89"/>
      <c r="Q981" s="89"/>
      <c r="R981" s="89"/>
      <c r="S981" s="89"/>
      <c r="T981" s="89"/>
      <c r="U981" s="89"/>
      <c r="V981" s="89"/>
      <c r="W981" s="89"/>
      <c r="X981" s="89"/>
      <c r="Y981" s="89"/>
      <c r="Z981" s="89"/>
      <c r="AA981" s="89"/>
    </row>
    <row r="982" ht="15.75" customHeight="1">
      <c r="A982" s="85"/>
      <c r="B982" s="211"/>
      <c r="C982" s="85"/>
      <c r="D982" s="85"/>
      <c r="E982" s="211"/>
      <c r="F982" s="85"/>
      <c r="G982" s="85"/>
      <c r="H982" s="85"/>
      <c r="I982" s="89"/>
      <c r="J982" s="89"/>
      <c r="K982" s="89"/>
      <c r="L982" s="89"/>
      <c r="M982" s="89"/>
      <c r="N982" s="89"/>
      <c r="O982" s="89"/>
      <c r="P982" s="89"/>
      <c r="Q982" s="89"/>
      <c r="R982" s="89"/>
      <c r="S982" s="89"/>
      <c r="T982" s="89"/>
      <c r="U982" s="89"/>
      <c r="V982" s="89"/>
      <c r="W982" s="89"/>
      <c r="X982" s="89"/>
      <c r="Y982" s="89"/>
      <c r="Z982" s="89"/>
      <c r="AA982" s="89"/>
    </row>
    <row r="983" ht="15.75" customHeight="1">
      <c r="A983" s="85"/>
      <c r="B983" s="211"/>
      <c r="C983" s="85"/>
      <c r="D983" s="85"/>
      <c r="E983" s="211"/>
      <c r="F983" s="85"/>
      <c r="G983" s="85"/>
      <c r="H983" s="85"/>
      <c r="I983" s="89"/>
      <c r="J983" s="89"/>
      <c r="K983" s="89"/>
      <c r="L983" s="89"/>
      <c r="M983" s="89"/>
      <c r="N983" s="89"/>
      <c r="O983" s="89"/>
      <c r="P983" s="89"/>
      <c r="Q983" s="89"/>
      <c r="R983" s="89"/>
      <c r="S983" s="89"/>
      <c r="T983" s="89"/>
      <c r="U983" s="89"/>
      <c r="V983" s="89"/>
      <c r="W983" s="89"/>
      <c r="X983" s="89"/>
      <c r="Y983" s="89"/>
      <c r="Z983" s="89"/>
      <c r="AA983" s="89"/>
    </row>
    <row r="984" ht="15.75" customHeight="1">
      <c r="A984" s="85"/>
      <c r="B984" s="211"/>
      <c r="C984" s="85"/>
      <c r="D984" s="85"/>
      <c r="E984" s="211"/>
      <c r="F984" s="85"/>
      <c r="G984" s="85"/>
      <c r="H984" s="85"/>
      <c r="I984" s="89"/>
      <c r="J984" s="89"/>
      <c r="K984" s="89"/>
      <c r="L984" s="89"/>
      <c r="M984" s="89"/>
      <c r="N984" s="89"/>
      <c r="O984" s="89"/>
      <c r="P984" s="89"/>
      <c r="Q984" s="89"/>
      <c r="R984" s="89"/>
      <c r="S984" s="89"/>
      <c r="T984" s="89"/>
      <c r="U984" s="89"/>
      <c r="V984" s="89"/>
      <c r="W984" s="89"/>
      <c r="X984" s="89"/>
      <c r="Y984" s="89"/>
      <c r="Z984" s="89"/>
      <c r="AA984" s="89"/>
    </row>
    <row r="985" ht="15.75" customHeight="1">
      <c r="A985" s="85"/>
      <c r="B985" s="211"/>
      <c r="C985" s="85"/>
      <c r="D985" s="85"/>
      <c r="E985" s="211"/>
      <c r="F985" s="85"/>
      <c r="G985" s="85"/>
      <c r="H985" s="85"/>
      <c r="I985" s="89"/>
      <c r="J985" s="89"/>
      <c r="K985" s="89"/>
      <c r="L985" s="89"/>
      <c r="M985" s="89"/>
      <c r="N985" s="89"/>
      <c r="O985" s="89"/>
      <c r="P985" s="89"/>
      <c r="Q985" s="89"/>
      <c r="R985" s="89"/>
      <c r="S985" s="89"/>
      <c r="T985" s="89"/>
      <c r="U985" s="89"/>
      <c r="V985" s="89"/>
      <c r="W985" s="89"/>
      <c r="X985" s="89"/>
      <c r="Y985" s="89"/>
      <c r="Z985" s="89"/>
      <c r="AA985" s="89"/>
    </row>
    <row r="986" ht="15.75" customHeight="1">
      <c r="A986" s="85"/>
      <c r="B986" s="211"/>
      <c r="C986" s="85"/>
      <c r="D986" s="85"/>
      <c r="E986" s="211"/>
      <c r="F986" s="85"/>
      <c r="G986" s="85"/>
      <c r="H986" s="85"/>
      <c r="I986" s="89"/>
      <c r="J986" s="89"/>
      <c r="K986" s="89"/>
      <c r="L986" s="89"/>
      <c r="M986" s="89"/>
      <c r="N986" s="89"/>
      <c r="O986" s="89"/>
      <c r="P986" s="89"/>
      <c r="Q986" s="89"/>
      <c r="R986" s="89"/>
      <c r="S986" s="89"/>
      <c r="T986" s="89"/>
      <c r="U986" s="89"/>
      <c r="V986" s="89"/>
      <c r="W986" s="89"/>
      <c r="X986" s="89"/>
      <c r="Y986" s="89"/>
      <c r="Z986" s="89"/>
      <c r="AA986" s="89"/>
    </row>
    <row r="987" ht="15.75" customHeight="1">
      <c r="A987" s="85"/>
      <c r="B987" s="211"/>
      <c r="C987" s="85"/>
      <c r="D987" s="85"/>
      <c r="E987" s="211"/>
      <c r="F987" s="85"/>
      <c r="G987" s="85"/>
      <c r="H987" s="85"/>
      <c r="I987" s="89"/>
      <c r="J987" s="89"/>
      <c r="K987" s="89"/>
      <c r="L987" s="89"/>
      <c r="M987" s="89"/>
      <c r="N987" s="89"/>
      <c r="O987" s="89"/>
      <c r="P987" s="89"/>
      <c r="Q987" s="89"/>
      <c r="R987" s="89"/>
      <c r="S987" s="89"/>
      <c r="T987" s="89"/>
      <c r="U987" s="89"/>
      <c r="V987" s="89"/>
      <c r="W987" s="89"/>
      <c r="X987" s="89"/>
      <c r="Y987" s="89"/>
      <c r="Z987" s="89"/>
      <c r="AA987" s="89"/>
    </row>
    <row r="988" ht="15.75" customHeight="1">
      <c r="A988" s="85"/>
      <c r="B988" s="211"/>
      <c r="C988" s="85"/>
      <c r="D988" s="85"/>
      <c r="E988" s="211"/>
      <c r="F988" s="85"/>
      <c r="G988" s="85"/>
      <c r="H988" s="85"/>
      <c r="I988" s="89"/>
      <c r="J988" s="89"/>
      <c r="K988" s="89"/>
      <c r="L988" s="89"/>
      <c r="M988" s="89"/>
      <c r="N988" s="89"/>
      <c r="O988" s="89"/>
      <c r="P988" s="89"/>
      <c r="Q988" s="89"/>
      <c r="R988" s="89"/>
      <c r="S988" s="89"/>
      <c r="T988" s="89"/>
      <c r="U988" s="89"/>
      <c r="V988" s="89"/>
      <c r="W988" s="89"/>
      <c r="X988" s="89"/>
      <c r="Y988" s="89"/>
      <c r="Z988" s="89"/>
      <c r="AA988" s="89"/>
    </row>
    <row r="989" ht="15.75" customHeight="1">
      <c r="A989" s="85"/>
      <c r="B989" s="211"/>
      <c r="C989" s="85"/>
      <c r="D989" s="85"/>
      <c r="E989" s="211"/>
      <c r="F989" s="85"/>
      <c r="G989" s="85"/>
      <c r="H989" s="85"/>
      <c r="I989" s="89"/>
      <c r="J989" s="89"/>
      <c r="K989" s="89"/>
      <c r="L989" s="89"/>
      <c r="M989" s="89"/>
      <c r="N989" s="89"/>
      <c r="O989" s="89"/>
      <c r="P989" s="89"/>
      <c r="Q989" s="89"/>
      <c r="R989" s="89"/>
      <c r="S989" s="89"/>
      <c r="T989" s="89"/>
      <c r="U989" s="89"/>
      <c r="V989" s="89"/>
      <c r="W989" s="89"/>
      <c r="X989" s="89"/>
      <c r="Y989" s="89"/>
      <c r="Z989" s="89"/>
      <c r="AA989" s="89"/>
    </row>
    <row r="990" ht="15.75" customHeight="1">
      <c r="A990" s="85"/>
      <c r="B990" s="211"/>
      <c r="C990" s="85"/>
      <c r="D990" s="85"/>
      <c r="E990" s="211"/>
      <c r="F990" s="85"/>
      <c r="G990" s="85"/>
      <c r="H990" s="85"/>
      <c r="I990" s="89"/>
      <c r="J990" s="89"/>
      <c r="K990" s="89"/>
      <c r="L990" s="89"/>
      <c r="M990" s="89"/>
      <c r="N990" s="89"/>
      <c r="O990" s="89"/>
      <c r="P990" s="89"/>
      <c r="Q990" s="89"/>
      <c r="R990" s="89"/>
      <c r="S990" s="89"/>
      <c r="T990" s="89"/>
      <c r="U990" s="89"/>
      <c r="V990" s="89"/>
      <c r="W990" s="89"/>
      <c r="X990" s="89"/>
      <c r="Y990" s="89"/>
      <c r="Z990" s="89"/>
      <c r="AA990" s="89"/>
    </row>
    <row r="991" ht="15.75" customHeight="1">
      <c r="A991" s="85"/>
      <c r="B991" s="211"/>
      <c r="C991" s="85"/>
      <c r="D991" s="85"/>
      <c r="E991" s="211"/>
      <c r="F991" s="85"/>
      <c r="G991" s="85"/>
      <c r="H991" s="85"/>
      <c r="I991" s="89"/>
      <c r="J991" s="89"/>
      <c r="K991" s="89"/>
      <c r="L991" s="89"/>
      <c r="M991" s="89"/>
      <c r="N991" s="89"/>
      <c r="O991" s="89"/>
      <c r="P991" s="89"/>
      <c r="Q991" s="89"/>
      <c r="R991" s="89"/>
      <c r="S991" s="89"/>
      <c r="T991" s="89"/>
      <c r="U991" s="89"/>
      <c r="V991" s="89"/>
      <c r="W991" s="89"/>
      <c r="X991" s="89"/>
      <c r="Y991" s="89"/>
      <c r="Z991" s="89"/>
      <c r="AA991" s="89"/>
    </row>
    <row r="992" ht="15.75" customHeight="1">
      <c r="A992" s="85"/>
      <c r="B992" s="211"/>
      <c r="C992" s="85"/>
      <c r="D992" s="85"/>
      <c r="E992" s="211"/>
      <c r="F992" s="85"/>
      <c r="G992" s="85"/>
      <c r="H992" s="85"/>
      <c r="I992" s="89"/>
      <c r="J992" s="89"/>
      <c r="K992" s="89"/>
      <c r="L992" s="89"/>
      <c r="M992" s="89"/>
      <c r="N992" s="89"/>
      <c r="O992" s="89"/>
      <c r="P992" s="89"/>
      <c r="Q992" s="89"/>
      <c r="R992" s="89"/>
      <c r="S992" s="89"/>
      <c r="T992" s="89"/>
      <c r="U992" s="89"/>
      <c r="V992" s="89"/>
      <c r="W992" s="89"/>
      <c r="X992" s="89"/>
      <c r="Y992" s="89"/>
      <c r="Z992" s="89"/>
      <c r="AA992" s="89"/>
    </row>
    <row r="993" ht="15.75" customHeight="1">
      <c r="A993" s="85"/>
      <c r="B993" s="211"/>
      <c r="C993" s="85"/>
      <c r="D993" s="85"/>
      <c r="E993" s="211"/>
      <c r="F993" s="85"/>
      <c r="G993" s="85"/>
      <c r="H993" s="85"/>
      <c r="I993" s="89"/>
      <c r="J993" s="89"/>
      <c r="K993" s="89"/>
      <c r="L993" s="89"/>
      <c r="M993" s="89"/>
      <c r="N993" s="89"/>
      <c r="O993" s="89"/>
      <c r="P993" s="89"/>
      <c r="Q993" s="89"/>
      <c r="R993" s="89"/>
      <c r="S993" s="89"/>
      <c r="T993" s="89"/>
      <c r="U993" s="89"/>
      <c r="V993" s="89"/>
      <c r="W993" s="89"/>
      <c r="X993" s="89"/>
      <c r="Y993" s="89"/>
      <c r="Z993" s="89"/>
      <c r="AA993" s="89"/>
    </row>
    <row r="994" ht="15.75" customHeight="1">
      <c r="A994" s="85"/>
      <c r="B994" s="211"/>
      <c r="C994" s="85"/>
      <c r="D994" s="85"/>
      <c r="E994" s="211"/>
      <c r="F994" s="85"/>
      <c r="G994" s="85"/>
      <c r="H994" s="85"/>
      <c r="I994" s="89"/>
      <c r="J994" s="89"/>
      <c r="K994" s="89"/>
      <c r="L994" s="89"/>
      <c r="M994" s="89"/>
      <c r="N994" s="89"/>
      <c r="O994" s="89"/>
      <c r="P994" s="89"/>
      <c r="Q994" s="89"/>
      <c r="R994" s="89"/>
      <c r="S994" s="89"/>
      <c r="T994" s="89"/>
      <c r="U994" s="89"/>
      <c r="V994" s="89"/>
      <c r="W994" s="89"/>
      <c r="X994" s="89"/>
      <c r="Y994" s="89"/>
      <c r="Z994" s="89"/>
      <c r="AA994" s="89"/>
    </row>
    <row r="995" ht="15.75" customHeight="1">
      <c r="A995" s="85"/>
      <c r="B995" s="211"/>
      <c r="C995" s="85"/>
      <c r="D995" s="85"/>
      <c r="E995" s="211"/>
      <c r="F995" s="85"/>
      <c r="G995" s="85"/>
      <c r="H995" s="85"/>
      <c r="I995" s="89"/>
      <c r="J995" s="89"/>
      <c r="K995" s="89"/>
      <c r="L995" s="89"/>
      <c r="M995" s="89"/>
      <c r="N995" s="89"/>
      <c r="O995" s="89"/>
      <c r="P995" s="89"/>
      <c r="Q995" s="89"/>
      <c r="R995" s="89"/>
      <c r="S995" s="89"/>
      <c r="T995" s="89"/>
      <c r="U995" s="89"/>
      <c r="V995" s="89"/>
      <c r="W995" s="89"/>
      <c r="X995" s="89"/>
      <c r="Y995" s="89"/>
      <c r="Z995" s="89"/>
      <c r="AA995" s="89"/>
    </row>
    <row r="996" ht="15.75" customHeight="1">
      <c r="A996" s="85"/>
      <c r="B996" s="211"/>
      <c r="C996" s="85"/>
      <c r="D996" s="85"/>
      <c r="E996" s="211"/>
      <c r="F996" s="85"/>
      <c r="G996" s="85"/>
      <c r="H996" s="85"/>
      <c r="I996" s="89"/>
      <c r="J996" s="89"/>
      <c r="K996" s="89"/>
      <c r="L996" s="89"/>
      <c r="M996" s="89"/>
      <c r="N996" s="89"/>
      <c r="O996" s="89"/>
      <c r="P996" s="89"/>
      <c r="Q996" s="89"/>
      <c r="R996" s="89"/>
      <c r="S996" s="89"/>
      <c r="T996" s="89"/>
      <c r="U996" s="89"/>
      <c r="V996" s="89"/>
      <c r="W996" s="89"/>
      <c r="X996" s="89"/>
      <c r="Y996" s="89"/>
      <c r="Z996" s="89"/>
      <c r="AA996" s="89"/>
    </row>
    <row r="997" ht="15.75" customHeight="1">
      <c r="A997" s="85"/>
      <c r="B997" s="211"/>
      <c r="C997" s="85"/>
      <c r="D997" s="85"/>
      <c r="E997" s="211"/>
      <c r="F997" s="85"/>
      <c r="G997" s="85"/>
      <c r="H997" s="85"/>
      <c r="I997" s="89"/>
      <c r="J997" s="89"/>
      <c r="K997" s="89"/>
      <c r="L997" s="89"/>
      <c r="M997" s="89"/>
      <c r="N997" s="89"/>
      <c r="O997" s="89"/>
      <c r="P997" s="89"/>
      <c r="Q997" s="89"/>
      <c r="R997" s="89"/>
      <c r="S997" s="89"/>
      <c r="T997" s="89"/>
      <c r="U997" s="89"/>
      <c r="V997" s="89"/>
      <c r="W997" s="89"/>
      <c r="X997" s="89"/>
      <c r="Y997" s="89"/>
      <c r="Z997" s="89"/>
      <c r="AA997" s="89"/>
    </row>
    <row r="998" ht="15.75" customHeight="1">
      <c r="A998" s="85"/>
      <c r="B998" s="211"/>
      <c r="C998" s="85"/>
      <c r="D998" s="85"/>
      <c r="E998" s="211"/>
      <c r="F998" s="85"/>
      <c r="G998" s="85"/>
      <c r="H998" s="85"/>
      <c r="I998" s="89"/>
      <c r="J998" s="89"/>
      <c r="K998" s="89"/>
      <c r="L998" s="89"/>
      <c r="M998" s="89"/>
      <c r="N998" s="89"/>
      <c r="O998" s="89"/>
      <c r="P998" s="89"/>
      <c r="Q998" s="89"/>
      <c r="R998" s="89"/>
      <c r="S998" s="89"/>
      <c r="T998" s="89"/>
      <c r="U998" s="89"/>
      <c r="V998" s="89"/>
      <c r="W998" s="89"/>
      <c r="X998" s="89"/>
      <c r="Y998" s="89"/>
      <c r="Z998" s="89"/>
      <c r="AA998" s="89"/>
    </row>
    <row r="999" ht="15.75" customHeight="1">
      <c r="A999" s="85"/>
      <c r="B999" s="211"/>
      <c r="C999" s="85"/>
      <c r="D999" s="85"/>
      <c r="E999" s="211"/>
      <c r="F999" s="85"/>
      <c r="G999" s="85"/>
      <c r="H999" s="85"/>
      <c r="I999" s="89"/>
      <c r="J999" s="89"/>
      <c r="K999" s="89"/>
      <c r="L999" s="89"/>
      <c r="M999" s="89"/>
      <c r="N999" s="89"/>
      <c r="O999" s="89"/>
      <c r="P999" s="89"/>
      <c r="Q999" s="89"/>
      <c r="R999" s="89"/>
      <c r="S999" s="89"/>
      <c r="T999" s="89"/>
      <c r="U999" s="89"/>
      <c r="V999" s="89"/>
      <c r="W999" s="89"/>
      <c r="X999" s="89"/>
      <c r="Y999" s="89"/>
      <c r="Z999" s="89"/>
      <c r="AA999" s="89"/>
    </row>
    <row r="1000" ht="15.75" customHeight="1">
      <c r="A1000" s="85"/>
      <c r="B1000" s="211"/>
      <c r="C1000" s="85"/>
      <c r="D1000" s="85"/>
      <c r="E1000" s="211"/>
      <c r="F1000" s="85"/>
      <c r="G1000" s="85"/>
      <c r="H1000" s="85"/>
      <c r="I1000" s="89"/>
      <c r="J1000" s="89"/>
      <c r="K1000" s="89"/>
      <c r="L1000" s="89"/>
      <c r="M1000" s="89"/>
      <c r="N1000" s="89"/>
      <c r="O1000" s="89"/>
      <c r="P1000" s="89"/>
      <c r="Q1000" s="89"/>
      <c r="R1000" s="89"/>
      <c r="S1000" s="89"/>
      <c r="T1000" s="89"/>
      <c r="U1000" s="89"/>
      <c r="V1000" s="89"/>
      <c r="W1000" s="89"/>
      <c r="X1000" s="89"/>
      <c r="Y1000" s="89"/>
      <c r="Z1000" s="89"/>
      <c r="AA1000" s="89"/>
    </row>
    <row r="1001" ht="15.75" customHeight="1">
      <c r="A1001" s="85"/>
      <c r="B1001" s="211"/>
      <c r="C1001" s="85"/>
      <c r="D1001" s="85"/>
      <c r="E1001" s="211"/>
      <c r="F1001" s="85"/>
      <c r="G1001" s="85"/>
      <c r="H1001" s="85"/>
      <c r="I1001" s="89"/>
      <c r="J1001" s="89"/>
      <c r="K1001" s="89"/>
      <c r="L1001" s="89"/>
      <c r="M1001" s="89"/>
      <c r="N1001" s="89"/>
      <c r="O1001" s="89"/>
      <c r="P1001" s="89"/>
      <c r="Q1001" s="89"/>
      <c r="R1001" s="89"/>
      <c r="S1001" s="89"/>
      <c r="T1001" s="89"/>
      <c r="U1001" s="89"/>
      <c r="V1001" s="89"/>
      <c r="W1001" s="89"/>
      <c r="X1001" s="89"/>
      <c r="Y1001" s="89"/>
      <c r="Z1001" s="89"/>
      <c r="AA1001" s="89"/>
    </row>
    <row r="1002" ht="15.75" customHeight="1">
      <c r="A1002" s="85"/>
      <c r="B1002" s="211"/>
      <c r="C1002" s="85"/>
      <c r="D1002" s="85"/>
      <c r="E1002" s="211"/>
      <c r="F1002" s="85"/>
      <c r="G1002" s="85"/>
      <c r="H1002" s="85"/>
      <c r="I1002" s="89"/>
      <c r="J1002" s="89"/>
      <c r="K1002" s="89"/>
      <c r="L1002" s="89"/>
      <c r="M1002" s="89"/>
      <c r="N1002" s="89"/>
      <c r="O1002" s="89"/>
      <c r="P1002" s="89"/>
      <c r="Q1002" s="89"/>
      <c r="R1002" s="89"/>
      <c r="S1002" s="89"/>
      <c r="T1002" s="89"/>
      <c r="U1002" s="89"/>
      <c r="V1002" s="89"/>
      <c r="W1002" s="89"/>
      <c r="X1002" s="89"/>
      <c r="Y1002" s="89"/>
      <c r="Z1002" s="89"/>
      <c r="AA1002" s="89"/>
    </row>
    <row r="1003" ht="15.75" customHeight="1">
      <c r="A1003" s="85"/>
      <c r="B1003" s="211"/>
      <c r="C1003" s="85"/>
      <c r="D1003" s="85"/>
      <c r="E1003" s="211"/>
      <c r="F1003" s="85"/>
      <c r="G1003" s="85"/>
      <c r="H1003" s="85"/>
      <c r="I1003" s="89"/>
      <c r="J1003" s="89"/>
      <c r="K1003" s="89"/>
      <c r="L1003" s="89"/>
      <c r="M1003" s="89"/>
      <c r="N1003" s="89"/>
      <c r="O1003" s="89"/>
      <c r="P1003" s="89"/>
      <c r="Q1003" s="89"/>
      <c r="R1003" s="89"/>
      <c r="S1003" s="89"/>
      <c r="T1003" s="89"/>
      <c r="U1003" s="89"/>
      <c r="V1003" s="89"/>
      <c r="W1003" s="89"/>
      <c r="X1003" s="89"/>
      <c r="Y1003" s="89"/>
      <c r="Z1003" s="89"/>
      <c r="AA1003" s="89"/>
    </row>
    <row r="1004" ht="15.75" customHeight="1">
      <c r="A1004" s="85"/>
      <c r="B1004" s="211"/>
      <c r="C1004" s="85"/>
      <c r="D1004" s="85"/>
      <c r="E1004" s="211"/>
      <c r="F1004" s="85"/>
      <c r="G1004" s="85"/>
      <c r="H1004" s="85"/>
      <c r="I1004" s="89"/>
      <c r="J1004" s="89"/>
      <c r="K1004" s="89"/>
      <c r="L1004" s="89"/>
      <c r="M1004" s="89"/>
      <c r="N1004" s="89"/>
      <c r="O1004" s="89"/>
      <c r="P1004" s="89"/>
      <c r="Q1004" s="89"/>
      <c r="R1004" s="89"/>
      <c r="S1004" s="89"/>
      <c r="T1004" s="89"/>
      <c r="U1004" s="89"/>
      <c r="V1004" s="89"/>
      <c r="W1004" s="89"/>
      <c r="X1004" s="89"/>
      <c r="Y1004" s="89"/>
      <c r="Z1004" s="89"/>
      <c r="AA1004" s="89"/>
    </row>
    <row r="1005" ht="15.75" customHeight="1">
      <c r="A1005" s="85"/>
      <c r="B1005" s="211"/>
      <c r="C1005" s="85"/>
      <c r="D1005" s="85"/>
      <c r="E1005" s="211"/>
      <c r="F1005" s="85"/>
      <c r="G1005" s="85"/>
      <c r="H1005" s="85"/>
      <c r="I1005" s="89"/>
      <c r="J1005" s="89"/>
      <c r="K1005" s="89"/>
      <c r="L1005" s="89"/>
      <c r="M1005" s="89"/>
      <c r="N1005" s="89"/>
      <c r="O1005" s="89"/>
      <c r="P1005" s="89"/>
      <c r="Q1005" s="89"/>
      <c r="R1005" s="89"/>
      <c r="S1005" s="89"/>
      <c r="T1005" s="89"/>
      <c r="U1005" s="89"/>
      <c r="V1005" s="89"/>
      <c r="W1005" s="89"/>
      <c r="X1005" s="89"/>
      <c r="Y1005" s="89"/>
      <c r="Z1005" s="89"/>
      <c r="AA1005" s="89"/>
    </row>
    <row r="1006" ht="15.75" customHeight="1">
      <c r="A1006" s="85"/>
      <c r="B1006" s="211"/>
      <c r="C1006" s="85"/>
      <c r="D1006" s="85"/>
      <c r="E1006" s="211"/>
      <c r="F1006" s="85"/>
      <c r="G1006" s="85"/>
      <c r="H1006" s="85"/>
      <c r="I1006" s="89"/>
      <c r="J1006" s="89"/>
      <c r="K1006" s="89"/>
      <c r="L1006" s="89"/>
      <c r="M1006" s="89"/>
      <c r="N1006" s="89"/>
      <c r="O1006" s="89"/>
      <c r="P1006" s="89"/>
      <c r="Q1006" s="89"/>
      <c r="R1006" s="89"/>
      <c r="S1006" s="89"/>
      <c r="T1006" s="89"/>
      <c r="U1006" s="89"/>
      <c r="V1006" s="89"/>
      <c r="W1006" s="89"/>
      <c r="X1006" s="89"/>
      <c r="Y1006" s="89"/>
      <c r="Z1006" s="89"/>
      <c r="AA1006" s="89"/>
    </row>
  </sheetData>
  <mergeCells count="78">
    <mergeCell ref="C56:E56"/>
    <mergeCell ref="C58:E58"/>
    <mergeCell ref="C62:E62"/>
    <mergeCell ref="C63:E63"/>
    <mergeCell ref="B61:B64"/>
    <mergeCell ref="B65:B68"/>
    <mergeCell ref="B69:B72"/>
    <mergeCell ref="B73:B76"/>
    <mergeCell ref="C50:E50"/>
    <mergeCell ref="C51:E51"/>
    <mergeCell ref="B53:B56"/>
    <mergeCell ref="C54:E54"/>
    <mergeCell ref="C55:E55"/>
    <mergeCell ref="B57:B60"/>
    <mergeCell ref="C64:E64"/>
    <mergeCell ref="C75:E75"/>
    <mergeCell ref="C76:E76"/>
    <mergeCell ref="C66:E66"/>
    <mergeCell ref="C67:E67"/>
    <mergeCell ref="C68:E68"/>
    <mergeCell ref="C70:E70"/>
    <mergeCell ref="C71:E71"/>
    <mergeCell ref="C72:E72"/>
    <mergeCell ref="C74:E74"/>
    <mergeCell ref="B1:G1"/>
    <mergeCell ref="B2:G2"/>
    <mergeCell ref="B3:G3"/>
    <mergeCell ref="B4:G4"/>
    <mergeCell ref="C7:D7"/>
    <mergeCell ref="F7:G7"/>
    <mergeCell ref="B13:G13"/>
    <mergeCell ref="B14:G14"/>
    <mergeCell ref="C15:G15"/>
    <mergeCell ref="C16:G16"/>
    <mergeCell ref="C17:G17"/>
    <mergeCell ref="C18:G18"/>
    <mergeCell ref="C19:G19"/>
    <mergeCell ref="C20:G20"/>
    <mergeCell ref="C21:G21"/>
    <mergeCell ref="C22:G22"/>
    <mergeCell ref="C23:G23"/>
    <mergeCell ref="C24:G24"/>
    <mergeCell ref="C25:G25"/>
    <mergeCell ref="C26:G26"/>
    <mergeCell ref="C27:G27"/>
    <mergeCell ref="C28:G28"/>
    <mergeCell ref="C35:D35"/>
    <mergeCell ref="B37:G37"/>
    <mergeCell ref="C39:G39"/>
    <mergeCell ref="C40:G40"/>
    <mergeCell ref="C41:G41"/>
    <mergeCell ref="C42:G42"/>
    <mergeCell ref="C43:G43"/>
    <mergeCell ref="C45:G45"/>
    <mergeCell ref="C46:G46"/>
    <mergeCell ref="C47:G47"/>
    <mergeCell ref="B48:G48"/>
    <mergeCell ref="B49:B52"/>
    <mergeCell ref="F50:G52"/>
    <mergeCell ref="C52:E52"/>
    <mergeCell ref="F58:G60"/>
    <mergeCell ref="C59:E59"/>
    <mergeCell ref="C60:E60"/>
    <mergeCell ref="F75:G76"/>
    <mergeCell ref="F78:G78"/>
    <mergeCell ref="C79:E79"/>
    <mergeCell ref="F79:G79"/>
    <mergeCell ref="C83:E83"/>
    <mergeCell ref="F83:G83"/>
    <mergeCell ref="C84:E84"/>
    <mergeCell ref="F84:G84"/>
    <mergeCell ref="F54:G56"/>
    <mergeCell ref="F61:G61"/>
    <mergeCell ref="F63:G64"/>
    <mergeCell ref="F65:G65"/>
    <mergeCell ref="F69:G69"/>
    <mergeCell ref="F71:G72"/>
    <mergeCell ref="F73:G73"/>
  </mergeCells>
  <printOptions/>
  <pageMargins bottom="0.1968503937007874" footer="0.0" header="0.0" left="0.2362204724409449" right="0.1968503937007874" top="0.1968503937007874"/>
  <pageSetup paperSize="9" orientation="landscape"/>
  <rowBreaks count="3" manualBreakCount="3">
    <brk id="36" man="1"/>
    <brk id="24" man="1"/>
    <brk id="56" man="1"/>
  </rowBreak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showGridLines="0" workbookViewId="0"/>
  </sheetViews>
  <sheetFormatPr customHeight="1" defaultColWidth="14.43" defaultRowHeight="15.0"/>
  <cols>
    <col customWidth="1" min="1" max="1" width="1.14"/>
    <col customWidth="1" min="2" max="2" width="4.29"/>
    <col customWidth="1" min="3" max="3" width="61.86"/>
    <col customWidth="1" min="4" max="4" width="62.0"/>
    <col customWidth="1" min="5" max="5" width="1.0"/>
    <col customWidth="1" min="6" max="6" width="9.14"/>
  </cols>
  <sheetData>
    <row r="1" ht="15.0" customHeight="1">
      <c r="A1" s="6"/>
      <c r="B1" s="182" t="s">
        <v>152</v>
      </c>
      <c r="E1" s="6"/>
      <c r="F1" s="6"/>
      <c r="G1" s="6"/>
      <c r="H1" s="6"/>
      <c r="I1" s="6"/>
      <c r="J1" s="6"/>
      <c r="K1" s="6"/>
      <c r="L1" s="6"/>
      <c r="M1" s="6"/>
      <c r="N1" s="6"/>
      <c r="O1" s="6"/>
      <c r="P1" s="6"/>
      <c r="Q1" s="6"/>
      <c r="R1" s="6"/>
      <c r="S1" s="6"/>
      <c r="T1" s="6"/>
      <c r="U1" s="6"/>
      <c r="V1" s="6"/>
      <c r="W1" s="6"/>
      <c r="X1" s="6"/>
      <c r="Y1" s="6"/>
      <c r="Z1" s="6"/>
    </row>
    <row r="2" ht="7.5" customHeight="1">
      <c r="A2" s="6"/>
      <c r="B2" s="183"/>
      <c r="C2" s="6"/>
      <c r="D2" s="184"/>
      <c r="E2" s="6"/>
      <c r="F2" s="6"/>
      <c r="G2" s="6"/>
      <c r="H2" s="6"/>
      <c r="I2" s="6"/>
      <c r="J2" s="6"/>
      <c r="K2" s="6"/>
      <c r="L2" s="6"/>
      <c r="M2" s="6"/>
      <c r="N2" s="6"/>
      <c r="O2" s="6"/>
      <c r="P2" s="6"/>
      <c r="Q2" s="6"/>
      <c r="R2" s="6"/>
      <c r="S2" s="6"/>
      <c r="T2" s="6"/>
      <c r="U2" s="6"/>
      <c r="V2" s="6"/>
      <c r="W2" s="6"/>
      <c r="X2" s="6"/>
      <c r="Y2" s="6"/>
      <c r="Z2" s="6"/>
    </row>
    <row r="3">
      <c r="A3" s="6"/>
      <c r="B3" s="186" t="s">
        <v>153</v>
      </c>
      <c r="E3" s="6"/>
      <c r="F3" s="6"/>
      <c r="G3" s="6"/>
      <c r="H3" s="6"/>
      <c r="I3" s="6"/>
      <c r="J3" s="6"/>
      <c r="K3" s="6"/>
      <c r="L3" s="6"/>
      <c r="M3" s="6"/>
      <c r="N3" s="6"/>
      <c r="O3" s="6"/>
      <c r="P3" s="6"/>
      <c r="Q3" s="6"/>
      <c r="R3" s="6"/>
      <c r="S3" s="6"/>
      <c r="T3" s="6"/>
      <c r="U3" s="6"/>
      <c r="V3" s="6"/>
      <c r="W3" s="6"/>
      <c r="X3" s="6"/>
      <c r="Y3" s="6"/>
      <c r="Z3" s="6"/>
    </row>
    <row r="4" ht="6.0" customHeight="1">
      <c r="A4" s="6"/>
      <c r="B4" s="183"/>
      <c r="C4" s="6"/>
      <c r="D4" s="6"/>
      <c r="E4" s="6"/>
      <c r="F4" s="6"/>
      <c r="G4" s="6"/>
      <c r="H4" s="6"/>
      <c r="I4" s="6"/>
      <c r="J4" s="6"/>
      <c r="K4" s="6"/>
      <c r="L4" s="6"/>
      <c r="M4" s="6"/>
      <c r="N4" s="6"/>
      <c r="O4" s="6"/>
      <c r="P4" s="6"/>
      <c r="Q4" s="6"/>
      <c r="R4" s="6"/>
      <c r="S4" s="6"/>
      <c r="T4" s="6"/>
      <c r="U4" s="6"/>
      <c r="V4" s="6"/>
      <c r="W4" s="6"/>
      <c r="X4" s="6"/>
      <c r="Y4" s="6"/>
      <c r="Z4" s="6"/>
    </row>
    <row r="5">
      <c r="A5" s="6"/>
      <c r="B5" s="189" t="s">
        <v>154</v>
      </c>
      <c r="C5" s="41"/>
      <c r="D5" s="27"/>
      <c r="E5" s="6"/>
      <c r="F5" s="6"/>
      <c r="G5" s="6"/>
      <c r="H5" s="6"/>
      <c r="I5" s="6"/>
      <c r="J5" s="6"/>
      <c r="K5" s="6"/>
      <c r="L5" s="6"/>
      <c r="M5" s="6"/>
      <c r="N5" s="6"/>
      <c r="O5" s="6"/>
      <c r="P5" s="6"/>
      <c r="Q5" s="6"/>
      <c r="R5" s="6"/>
      <c r="S5" s="6"/>
      <c r="T5" s="6"/>
      <c r="U5" s="6"/>
      <c r="V5" s="6"/>
      <c r="W5" s="6"/>
      <c r="X5" s="6"/>
      <c r="Y5" s="6"/>
      <c r="Z5" s="6"/>
    </row>
    <row r="6" ht="48.75" customHeight="1">
      <c r="A6" s="6"/>
      <c r="B6" s="191">
        <v>1.0</v>
      </c>
      <c r="C6" s="66" t="s">
        <v>155</v>
      </c>
      <c r="D6" s="27"/>
      <c r="E6" s="6"/>
      <c r="F6" s="6"/>
      <c r="G6" s="6"/>
      <c r="H6" s="6"/>
      <c r="I6" s="6"/>
      <c r="J6" s="6"/>
      <c r="K6" s="6"/>
      <c r="L6" s="6"/>
      <c r="M6" s="6"/>
      <c r="N6" s="6"/>
      <c r="O6" s="6"/>
      <c r="P6" s="6"/>
      <c r="Q6" s="6"/>
      <c r="R6" s="6"/>
      <c r="S6" s="6"/>
      <c r="T6" s="6"/>
      <c r="U6" s="6"/>
      <c r="V6" s="6"/>
      <c r="W6" s="6"/>
      <c r="X6" s="6"/>
      <c r="Y6" s="6"/>
      <c r="Z6" s="6"/>
    </row>
    <row r="7" ht="18.75" customHeight="1">
      <c r="A7" s="6"/>
      <c r="B7" s="191">
        <v>2.0</v>
      </c>
      <c r="C7" s="193" t="s">
        <v>156</v>
      </c>
      <c r="D7" s="27"/>
      <c r="E7" s="6"/>
      <c r="F7" s="6"/>
      <c r="G7" s="6"/>
      <c r="H7" s="6"/>
      <c r="I7" s="6"/>
      <c r="J7" s="6"/>
      <c r="K7" s="6"/>
      <c r="L7" s="6"/>
      <c r="M7" s="6"/>
      <c r="N7" s="6"/>
      <c r="O7" s="6"/>
      <c r="P7" s="6"/>
      <c r="Q7" s="6"/>
      <c r="R7" s="6"/>
      <c r="S7" s="6"/>
      <c r="T7" s="6"/>
      <c r="U7" s="6"/>
      <c r="V7" s="6"/>
      <c r="W7" s="6"/>
      <c r="X7" s="6"/>
      <c r="Y7" s="6"/>
      <c r="Z7" s="6"/>
    </row>
    <row r="8" ht="18.75" customHeight="1">
      <c r="A8" s="6"/>
      <c r="B8" s="191">
        <v>3.0</v>
      </c>
      <c r="C8" s="63" t="s">
        <v>157</v>
      </c>
      <c r="D8" s="27"/>
      <c r="E8" s="6"/>
      <c r="F8" s="6"/>
      <c r="G8" s="6"/>
      <c r="H8" s="6"/>
      <c r="I8" s="6"/>
      <c r="J8" s="6"/>
      <c r="K8" s="6"/>
      <c r="L8" s="6"/>
      <c r="M8" s="6"/>
      <c r="N8" s="6"/>
      <c r="O8" s="6"/>
      <c r="P8" s="6"/>
      <c r="Q8" s="6"/>
      <c r="R8" s="6"/>
      <c r="S8" s="6"/>
      <c r="T8" s="6"/>
      <c r="U8" s="6"/>
      <c r="V8" s="6"/>
      <c r="W8" s="6"/>
      <c r="X8" s="6"/>
      <c r="Y8" s="6"/>
      <c r="Z8" s="6"/>
    </row>
    <row r="9" ht="18.75" customHeight="1">
      <c r="A9" s="6"/>
      <c r="B9" s="191">
        <v>4.0</v>
      </c>
      <c r="C9" s="63" t="s">
        <v>158</v>
      </c>
      <c r="D9" s="196"/>
      <c r="E9" s="6"/>
      <c r="F9" s="6"/>
      <c r="G9" s="6"/>
      <c r="H9" s="6"/>
      <c r="I9" s="6"/>
      <c r="J9" s="6"/>
      <c r="K9" s="6"/>
      <c r="L9" s="6"/>
      <c r="M9" s="6"/>
      <c r="N9" s="6"/>
      <c r="O9" s="6"/>
      <c r="P9" s="6"/>
      <c r="Q9" s="6"/>
      <c r="R9" s="6"/>
      <c r="S9" s="6"/>
      <c r="T9" s="6"/>
      <c r="U9" s="6"/>
      <c r="V9" s="6"/>
      <c r="W9" s="6"/>
      <c r="X9" s="6"/>
      <c r="Y9" s="6"/>
      <c r="Z9" s="6"/>
    </row>
    <row r="10" ht="18.75" customHeight="1">
      <c r="A10" s="6"/>
      <c r="B10" s="191">
        <v>5.0</v>
      </c>
      <c r="C10" s="63" t="s">
        <v>159</v>
      </c>
      <c r="D10" s="196"/>
      <c r="E10" s="6"/>
      <c r="F10" s="6"/>
      <c r="G10" s="6"/>
      <c r="H10" s="6"/>
      <c r="I10" s="6"/>
      <c r="J10" s="6"/>
      <c r="K10" s="6"/>
      <c r="L10" s="6"/>
      <c r="M10" s="6"/>
      <c r="N10" s="6"/>
      <c r="O10" s="6"/>
      <c r="P10" s="6"/>
      <c r="Q10" s="6"/>
      <c r="R10" s="6"/>
      <c r="S10" s="6"/>
      <c r="T10" s="6"/>
      <c r="U10" s="6"/>
      <c r="V10" s="6"/>
      <c r="W10" s="6"/>
      <c r="X10" s="6"/>
      <c r="Y10" s="6"/>
      <c r="Z10" s="6"/>
    </row>
    <row r="11" ht="18.75" customHeight="1">
      <c r="A11" s="6"/>
      <c r="B11" s="191">
        <v>6.0</v>
      </c>
      <c r="C11" s="63" t="s">
        <v>160</v>
      </c>
      <c r="D11" s="196"/>
      <c r="E11" s="6"/>
      <c r="F11" s="6"/>
      <c r="G11" s="6"/>
      <c r="H11" s="6"/>
      <c r="I11" s="6"/>
      <c r="J11" s="6"/>
      <c r="K11" s="6"/>
      <c r="L11" s="6"/>
      <c r="M11" s="6"/>
      <c r="N11" s="6"/>
      <c r="O11" s="6"/>
      <c r="P11" s="6"/>
      <c r="Q11" s="6"/>
      <c r="R11" s="6"/>
      <c r="S11" s="6"/>
      <c r="T11" s="6"/>
      <c r="U11" s="6"/>
      <c r="V11" s="6"/>
      <c r="W11" s="6"/>
      <c r="X11" s="6"/>
      <c r="Y11" s="6"/>
      <c r="Z11" s="6"/>
    </row>
    <row r="12" ht="18.75" customHeight="1">
      <c r="A12" s="6"/>
      <c r="B12" s="191">
        <v>7.0</v>
      </c>
      <c r="C12" s="198" t="s">
        <v>161</v>
      </c>
      <c r="D12" s="199"/>
      <c r="E12" s="6"/>
      <c r="F12" s="6"/>
      <c r="G12" s="6"/>
      <c r="H12" s="6"/>
      <c r="I12" s="6"/>
      <c r="J12" s="6"/>
      <c r="K12" s="6"/>
      <c r="L12" s="6"/>
      <c r="M12" s="6"/>
      <c r="N12" s="6"/>
      <c r="O12" s="6"/>
      <c r="P12" s="6"/>
      <c r="Q12" s="6"/>
      <c r="R12" s="6"/>
      <c r="S12" s="6"/>
      <c r="T12" s="6"/>
      <c r="U12" s="6"/>
      <c r="V12" s="6"/>
      <c r="W12" s="6"/>
      <c r="X12" s="6"/>
      <c r="Y12" s="6"/>
      <c r="Z12" s="6"/>
    </row>
    <row r="13" ht="33.0" customHeight="1">
      <c r="A13" s="6"/>
      <c r="B13" s="200">
        <v>8.0</v>
      </c>
      <c r="C13" s="66" t="s">
        <v>162</v>
      </c>
      <c r="D13" s="27"/>
      <c r="E13" s="6"/>
      <c r="F13" s="6"/>
      <c r="G13" s="6"/>
      <c r="H13" s="6"/>
      <c r="I13" s="6"/>
      <c r="J13" s="6"/>
      <c r="K13" s="6"/>
      <c r="L13" s="6"/>
      <c r="M13" s="6"/>
      <c r="N13" s="6"/>
      <c r="O13" s="6"/>
      <c r="P13" s="6"/>
      <c r="Q13" s="6"/>
      <c r="R13" s="6"/>
      <c r="S13" s="6"/>
      <c r="T13" s="6"/>
      <c r="U13" s="6"/>
      <c r="V13" s="6"/>
      <c r="W13" s="6"/>
      <c r="X13" s="6"/>
      <c r="Y13" s="6"/>
      <c r="Z13" s="6"/>
    </row>
    <row r="14" ht="37.5" customHeight="1">
      <c r="A14" s="6"/>
      <c r="B14" s="62">
        <v>9.0</v>
      </c>
      <c r="C14" s="201" t="s">
        <v>163</v>
      </c>
      <c r="D14" s="174"/>
      <c r="E14" s="6"/>
      <c r="F14" s="6"/>
      <c r="G14" s="6"/>
      <c r="H14" s="6"/>
      <c r="I14" s="6"/>
      <c r="J14" s="6"/>
      <c r="K14" s="6"/>
      <c r="L14" s="6"/>
      <c r="M14" s="6"/>
      <c r="N14" s="6"/>
      <c r="O14" s="6"/>
      <c r="P14" s="6"/>
      <c r="Q14" s="6"/>
      <c r="R14" s="6"/>
      <c r="S14" s="6"/>
      <c r="T14" s="6"/>
      <c r="U14" s="6"/>
      <c r="V14" s="6"/>
      <c r="W14" s="6"/>
      <c r="X14" s="6"/>
      <c r="Y14" s="6"/>
      <c r="Z14" s="6"/>
    </row>
    <row r="15" ht="32.25" customHeight="1">
      <c r="A15" s="6"/>
      <c r="B15" s="191">
        <v>10.0</v>
      </c>
      <c r="C15" s="193" t="s">
        <v>164</v>
      </c>
      <c r="D15" s="27"/>
      <c r="E15" s="6"/>
      <c r="F15" s="6"/>
      <c r="G15" s="6"/>
      <c r="H15" s="6"/>
      <c r="I15" s="6"/>
      <c r="J15" s="6"/>
      <c r="K15" s="6"/>
      <c r="L15" s="6"/>
      <c r="M15" s="6"/>
      <c r="N15" s="6"/>
      <c r="O15" s="6"/>
      <c r="P15" s="6"/>
      <c r="Q15" s="6"/>
      <c r="R15" s="6"/>
      <c r="S15" s="6"/>
      <c r="T15" s="6"/>
      <c r="U15" s="6"/>
      <c r="V15" s="6"/>
      <c r="W15" s="6"/>
      <c r="X15" s="6"/>
      <c r="Y15" s="6"/>
      <c r="Z15" s="6"/>
    </row>
    <row r="16" ht="32.25" customHeight="1">
      <c r="A16" s="6"/>
      <c r="B16" s="203">
        <v>11.0</v>
      </c>
      <c r="C16" s="205" t="s">
        <v>166</v>
      </c>
      <c r="D16" s="41"/>
      <c r="E16" s="6"/>
      <c r="F16" s="6"/>
      <c r="G16" s="6"/>
      <c r="H16" s="6"/>
      <c r="I16" s="6"/>
      <c r="J16" s="6"/>
      <c r="K16" s="6"/>
      <c r="L16" s="6"/>
      <c r="M16" s="6"/>
      <c r="N16" s="6"/>
      <c r="O16" s="6"/>
      <c r="P16" s="6"/>
      <c r="Q16" s="6"/>
      <c r="R16" s="6"/>
      <c r="S16" s="6"/>
      <c r="T16" s="6"/>
      <c r="U16" s="6"/>
      <c r="V16" s="6"/>
      <c r="W16" s="6"/>
      <c r="X16" s="6"/>
      <c r="Y16" s="6"/>
      <c r="Z16" s="6"/>
    </row>
    <row r="17" ht="39.75" customHeight="1">
      <c r="A17" s="6"/>
      <c r="B17" s="206">
        <v>12.0</v>
      </c>
      <c r="C17" s="207"/>
      <c r="D17" s="41"/>
      <c r="E17" s="6"/>
      <c r="F17" s="6"/>
      <c r="G17" s="6"/>
      <c r="H17" s="6"/>
      <c r="I17" s="6"/>
      <c r="J17" s="6"/>
      <c r="K17" s="6"/>
      <c r="L17" s="6"/>
      <c r="M17" s="6"/>
      <c r="N17" s="6"/>
      <c r="O17" s="6"/>
      <c r="P17" s="6"/>
      <c r="Q17" s="6"/>
      <c r="R17" s="6"/>
      <c r="S17" s="6"/>
      <c r="T17" s="6"/>
      <c r="U17" s="6"/>
      <c r="V17" s="6"/>
      <c r="W17" s="6"/>
      <c r="X17" s="6"/>
      <c r="Y17" s="6"/>
      <c r="Z17" s="6"/>
    </row>
    <row r="18">
      <c r="A18" s="6"/>
      <c r="B18" s="189" t="s">
        <v>167</v>
      </c>
      <c r="C18" s="41"/>
      <c r="D18" s="27"/>
      <c r="E18" s="6"/>
      <c r="F18" s="6"/>
      <c r="G18" s="6"/>
      <c r="H18" s="6"/>
      <c r="I18" s="6"/>
      <c r="J18" s="6"/>
      <c r="K18" s="6"/>
      <c r="L18" s="6"/>
      <c r="M18" s="6"/>
      <c r="N18" s="6"/>
      <c r="O18" s="6"/>
      <c r="P18" s="6"/>
      <c r="Q18" s="6"/>
      <c r="R18" s="6"/>
      <c r="S18" s="6"/>
      <c r="T18" s="6"/>
      <c r="U18" s="6"/>
      <c r="V18" s="6"/>
      <c r="W18" s="6"/>
      <c r="X18" s="6"/>
      <c r="Y18" s="6"/>
      <c r="Z18" s="6"/>
    </row>
    <row r="19" ht="30.0" customHeight="1">
      <c r="A19" s="6"/>
      <c r="B19" s="191">
        <v>1.0</v>
      </c>
      <c r="C19" s="210" t="s">
        <v>168</v>
      </c>
      <c r="D19" s="27"/>
      <c r="E19" s="6"/>
      <c r="F19" s="6"/>
      <c r="G19" s="6"/>
      <c r="H19" s="6"/>
      <c r="I19" s="6"/>
      <c r="J19" s="6"/>
      <c r="K19" s="6"/>
      <c r="L19" s="6"/>
      <c r="M19" s="6"/>
      <c r="N19" s="6"/>
      <c r="O19" s="6"/>
      <c r="P19" s="6"/>
      <c r="Q19" s="6"/>
      <c r="R19" s="6"/>
      <c r="S19" s="6"/>
      <c r="T19" s="6"/>
      <c r="U19" s="6"/>
      <c r="V19" s="6"/>
      <c r="W19" s="6"/>
      <c r="X19" s="6"/>
      <c r="Y19" s="6"/>
      <c r="Z19" s="6"/>
    </row>
    <row r="20" ht="19.5" customHeight="1">
      <c r="A20" s="6"/>
      <c r="B20" s="191">
        <v>2.0</v>
      </c>
      <c r="C20" s="212" t="s">
        <v>169</v>
      </c>
      <c r="D20" s="27"/>
      <c r="E20" s="6"/>
      <c r="F20" s="6"/>
      <c r="G20" s="6"/>
      <c r="H20" s="6"/>
      <c r="I20" s="6"/>
      <c r="J20" s="6"/>
      <c r="K20" s="6"/>
      <c r="L20" s="6"/>
      <c r="M20" s="6"/>
      <c r="N20" s="6"/>
      <c r="O20" s="6"/>
      <c r="P20" s="6"/>
      <c r="Q20" s="6"/>
      <c r="R20" s="6"/>
      <c r="S20" s="6"/>
      <c r="T20" s="6"/>
      <c r="U20" s="6"/>
      <c r="V20" s="6"/>
      <c r="W20" s="6"/>
      <c r="X20" s="6"/>
      <c r="Y20" s="6"/>
      <c r="Z20" s="6"/>
    </row>
    <row r="21" ht="33.0" customHeight="1">
      <c r="A21" s="6"/>
      <c r="B21" s="191">
        <v>3.0</v>
      </c>
      <c r="C21" s="193" t="s">
        <v>170</v>
      </c>
      <c r="D21" s="27"/>
      <c r="E21" s="6"/>
      <c r="F21" s="6"/>
      <c r="G21" s="6"/>
      <c r="H21" s="6"/>
      <c r="I21" s="6"/>
      <c r="J21" s="6"/>
      <c r="K21" s="6"/>
      <c r="L21" s="6"/>
      <c r="M21" s="6"/>
      <c r="N21" s="6"/>
      <c r="O21" s="6"/>
      <c r="P21" s="6"/>
      <c r="Q21" s="6"/>
      <c r="R21" s="6"/>
      <c r="S21" s="6"/>
      <c r="T21" s="6"/>
      <c r="U21" s="6"/>
      <c r="V21" s="6"/>
      <c r="W21" s="6"/>
      <c r="X21" s="6"/>
      <c r="Y21" s="6"/>
      <c r="Z21" s="6"/>
    </row>
    <row r="22" ht="15.0" customHeight="1">
      <c r="A22" s="6"/>
      <c r="B22" s="191">
        <v>4.0</v>
      </c>
      <c r="C22" s="212" t="s">
        <v>171</v>
      </c>
      <c r="D22" s="27"/>
      <c r="E22" s="6"/>
      <c r="F22" s="6"/>
      <c r="G22" s="6"/>
      <c r="H22" s="6"/>
      <c r="I22" s="6"/>
      <c r="J22" s="6"/>
      <c r="K22" s="6"/>
      <c r="L22" s="6"/>
      <c r="M22" s="6"/>
      <c r="N22" s="6"/>
      <c r="O22" s="6"/>
      <c r="P22" s="6"/>
      <c r="Q22" s="6"/>
      <c r="R22" s="6"/>
      <c r="S22" s="6"/>
      <c r="T22" s="6"/>
      <c r="U22" s="6"/>
      <c r="V22" s="6"/>
      <c r="W22" s="6"/>
      <c r="X22" s="6"/>
      <c r="Y22" s="6"/>
      <c r="Z22" s="6"/>
    </row>
    <row r="23" ht="32.25" customHeight="1">
      <c r="A23" s="6"/>
      <c r="B23" s="191">
        <v>5.0</v>
      </c>
      <c r="C23" s="210" t="s">
        <v>172</v>
      </c>
      <c r="D23" s="27"/>
      <c r="E23" s="6"/>
      <c r="F23" s="6"/>
      <c r="G23" s="6"/>
      <c r="H23" s="6"/>
      <c r="I23" s="6"/>
      <c r="J23" s="6"/>
      <c r="K23" s="6"/>
      <c r="L23" s="6"/>
      <c r="M23" s="6"/>
      <c r="N23" s="6"/>
      <c r="O23" s="6"/>
      <c r="P23" s="6"/>
      <c r="Q23" s="6"/>
      <c r="R23" s="6"/>
      <c r="S23" s="6"/>
      <c r="T23" s="6"/>
      <c r="U23" s="6"/>
      <c r="V23" s="6"/>
      <c r="W23" s="6"/>
      <c r="X23" s="6"/>
      <c r="Y23" s="6"/>
      <c r="Z23" s="6"/>
    </row>
    <row r="24" ht="17.25" customHeight="1">
      <c r="A24" s="6"/>
      <c r="B24" s="191">
        <v>6.0</v>
      </c>
      <c r="C24" s="213" t="s">
        <v>173</v>
      </c>
      <c r="D24" s="41"/>
      <c r="E24" s="214"/>
      <c r="F24" s="6"/>
      <c r="G24" s="6"/>
      <c r="H24" s="215"/>
      <c r="J24" s="6"/>
      <c r="K24" s="6"/>
      <c r="L24" s="6"/>
      <c r="M24" s="6"/>
      <c r="N24" s="6"/>
      <c r="O24" s="6"/>
      <c r="P24" s="6"/>
      <c r="Q24" s="6"/>
      <c r="R24" s="6"/>
      <c r="S24" s="6"/>
      <c r="T24" s="6"/>
      <c r="U24" s="6"/>
      <c r="V24" s="6"/>
      <c r="W24" s="6"/>
      <c r="X24" s="6"/>
      <c r="Y24" s="6"/>
      <c r="Z24" s="6"/>
    </row>
    <row r="25" ht="32.25" customHeight="1">
      <c r="A25" s="6"/>
      <c r="B25" s="206">
        <v>7.0</v>
      </c>
      <c r="C25" s="205" t="s">
        <v>166</v>
      </c>
      <c r="D25" s="41"/>
      <c r="E25" s="6"/>
      <c r="F25" s="6"/>
      <c r="G25" s="6"/>
      <c r="J25" s="6"/>
      <c r="K25" s="6"/>
      <c r="L25" s="6"/>
      <c r="M25" s="6"/>
      <c r="N25" s="6"/>
      <c r="O25" s="6"/>
      <c r="P25" s="6"/>
      <c r="Q25" s="6"/>
      <c r="R25" s="6"/>
      <c r="S25" s="6"/>
      <c r="T25" s="6"/>
      <c r="U25" s="6"/>
      <c r="V25" s="6"/>
      <c r="W25" s="6"/>
      <c r="X25" s="6"/>
      <c r="Y25" s="6"/>
      <c r="Z25" s="6"/>
    </row>
    <row r="26" ht="39.75" customHeight="1">
      <c r="A26" s="6"/>
      <c r="B26" s="206">
        <v>8.0</v>
      </c>
      <c r="C26" s="216"/>
      <c r="D26" s="41"/>
      <c r="E26" s="6"/>
      <c r="F26" s="6"/>
      <c r="G26" s="6"/>
      <c r="J26" s="6"/>
      <c r="K26" s="6"/>
      <c r="L26" s="6"/>
      <c r="M26" s="6"/>
      <c r="N26" s="6"/>
      <c r="O26" s="6"/>
      <c r="P26" s="6"/>
      <c r="Q26" s="6"/>
      <c r="R26" s="6"/>
      <c r="S26" s="6"/>
      <c r="T26" s="6"/>
      <c r="U26" s="6"/>
      <c r="V26" s="6"/>
      <c r="W26" s="6"/>
      <c r="X26" s="6"/>
      <c r="Y26" s="6"/>
      <c r="Z26" s="6"/>
    </row>
    <row r="27" ht="15.75" customHeight="1">
      <c r="A27" s="6"/>
      <c r="B27" s="189" t="s">
        <v>174</v>
      </c>
      <c r="C27" s="41"/>
      <c r="D27" s="27"/>
      <c r="E27" s="6"/>
      <c r="F27" s="6"/>
      <c r="G27" s="6"/>
      <c r="H27" s="6"/>
      <c r="I27" s="6"/>
      <c r="J27" s="6"/>
      <c r="K27" s="6"/>
      <c r="L27" s="6"/>
      <c r="M27" s="6"/>
      <c r="N27" s="6"/>
      <c r="O27" s="6"/>
      <c r="P27" s="6"/>
      <c r="Q27" s="6"/>
      <c r="R27" s="6"/>
      <c r="S27" s="6"/>
      <c r="T27" s="6"/>
      <c r="U27" s="6"/>
      <c r="V27" s="6"/>
      <c r="W27" s="6"/>
      <c r="X27" s="6"/>
      <c r="Y27" s="6"/>
      <c r="Z27" s="6"/>
    </row>
    <row r="28" ht="30.75" customHeight="1">
      <c r="A28" s="6"/>
      <c r="B28" s="191">
        <v>1.0</v>
      </c>
      <c r="C28" s="217" t="s">
        <v>175</v>
      </c>
      <c r="D28" s="27"/>
      <c r="E28" s="6"/>
      <c r="F28" s="6"/>
      <c r="G28" s="6"/>
      <c r="H28" s="6"/>
      <c r="I28" s="6"/>
      <c r="J28" s="6"/>
      <c r="K28" s="6"/>
      <c r="L28" s="6"/>
      <c r="M28" s="6"/>
      <c r="N28" s="6"/>
      <c r="O28" s="6"/>
      <c r="P28" s="6"/>
      <c r="Q28" s="6"/>
      <c r="R28" s="6"/>
      <c r="S28" s="6"/>
      <c r="T28" s="6"/>
      <c r="U28" s="6"/>
      <c r="V28" s="6"/>
      <c r="W28" s="6"/>
      <c r="X28" s="6"/>
      <c r="Y28" s="6"/>
      <c r="Z28" s="6"/>
    </row>
    <row r="29" ht="34.5" customHeight="1">
      <c r="A29" s="6"/>
      <c r="B29" s="191">
        <v>2.0</v>
      </c>
      <c r="C29" s="217" t="s">
        <v>176</v>
      </c>
      <c r="D29" s="27"/>
      <c r="E29" s="6"/>
      <c r="F29" s="6"/>
      <c r="G29" s="6"/>
      <c r="H29" s="6"/>
      <c r="I29" s="6"/>
      <c r="J29" s="6"/>
      <c r="K29" s="6"/>
      <c r="L29" s="6"/>
      <c r="M29" s="6"/>
      <c r="N29" s="6"/>
      <c r="O29" s="6"/>
      <c r="P29" s="6"/>
      <c r="Q29" s="6"/>
      <c r="R29" s="6"/>
      <c r="S29" s="6"/>
      <c r="T29" s="6"/>
      <c r="U29" s="6"/>
      <c r="V29" s="6"/>
      <c r="W29" s="6"/>
      <c r="X29" s="6"/>
      <c r="Y29" s="6"/>
      <c r="Z29" s="6"/>
    </row>
    <row r="30" ht="15.75" customHeight="1">
      <c r="A30" s="6"/>
      <c r="B30" s="218"/>
      <c r="C30" s="219"/>
      <c r="D30" s="219"/>
      <c r="E30" s="6"/>
      <c r="F30" s="6"/>
      <c r="G30" s="6"/>
      <c r="H30" s="6"/>
      <c r="I30" s="6"/>
      <c r="J30" s="6"/>
      <c r="K30" s="6"/>
      <c r="L30" s="6"/>
      <c r="M30" s="6"/>
      <c r="N30" s="6"/>
      <c r="O30" s="6"/>
      <c r="P30" s="6"/>
      <c r="Q30" s="6"/>
      <c r="R30" s="6"/>
      <c r="S30" s="6"/>
      <c r="T30" s="6"/>
      <c r="U30" s="6"/>
      <c r="V30" s="6"/>
      <c r="W30" s="6"/>
      <c r="X30" s="6"/>
      <c r="Y30" s="6"/>
      <c r="Z30" s="6"/>
    </row>
    <row r="31" ht="15.75" customHeight="1">
      <c r="A31" s="6"/>
      <c r="B31" s="183"/>
      <c r="C31" s="118"/>
      <c r="D31" s="118" t="str">
        <f t="array" ref="D31:E31">'3. SKP Pegawai (cetak)'!F78:G78</f>
        <v>Semarang, 3 Januari 2025</v>
      </c>
      <c r="E31" s="6"/>
      <c r="F31" s="6"/>
      <c r="G31" s="6"/>
      <c r="H31" s="6"/>
      <c r="I31" s="6"/>
      <c r="J31" s="6"/>
      <c r="K31" s="6"/>
      <c r="L31" s="6"/>
      <c r="M31" s="6"/>
      <c r="N31" s="6"/>
      <c r="O31" s="6"/>
      <c r="P31" s="6"/>
      <c r="Q31" s="6"/>
      <c r="R31" s="6"/>
      <c r="S31" s="6"/>
      <c r="T31" s="6"/>
      <c r="U31" s="6"/>
      <c r="V31" s="6"/>
      <c r="W31" s="6"/>
      <c r="X31" s="6"/>
      <c r="Y31" s="6"/>
      <c r="Z31" s="6"/>
    </row>
    <row r="32" ht="15.75" customHeight="1">
      <c r="A32" s="6"/>
      <c r="B32" s="183"/>
      <c r="C32" s="118" t="s">
        <v>119</v>
      </c>
      <c r="D32" s="118" t="s">
        <v>120</v>
      </c>
      <c r="E32" s="6"/>
      <c r="F32" s="6"/>
      <c r="G32" s="6"/>
      <c r="H32" s="6"/>
      <c r="I32" s="6"/>
      <c r="J32" s="6"/>
      <c r="K32" s="6"/>
      <c r="L32" s="6"/>
      <c r="M32" s="6"/>
      <c r="N32" s="6"/>
      <c r="O32" s="6"/>
      <c r="P32" s="6"/>
      <c r="Q32" s="6"/>
      <c r="R32" s="6"/>
      <c r="S32" s="6"/>
      <c r="T32" s="6"/>
      <c r="U32" s="6"/>
      <c r="V32" s="6"/>
      <c r="W32" s="6"/>
      <c r="X32" s="6"/>
      <c r="Y32" s="6"/>
      <c r="Z32" s="6"/>
    </row>
    <row r="33" ht="15.75" customHeight="1">
      <c r="A33" s="6"/>
      <c r="B33" s="183"/>
      <c r="C33" s="118"/>
      <c r="D33" s="118"/>
      <c r="E33" s="6"/>
      <c r="F33" s="6"/>
      <c r="G33" s="6"/>
      <c r="H33" s="6"/>
      <c r="I33" s="6"/>
      <c r="J33" s="6"/>
      <c r="K33" s="6"/>
      <c r="L33" s="6"/>
      <c r="M33" s="6"/>
      <c r="N33" s="6"/>
      <c r="O33" s="6"/>
      <c r="P33" s="6"/>
      <c r="Q33" s="6"/>
      <c r="R33" s="6"/>
      <c r="S33" s="6"/>
      <c r="T33" s="6"/>
      <c r="U33" s="6"/>
      <c r="V33" s="6"/>
      <c r="W33" s="6"/>
      <c r="X33" s="6"/>
      <c r="Y33" s="6"/>
      <c r="Z33" s="6"/>
    </row>
    <row r="34" ht="15.75" customHeight="1">
      <c r="A34" s="6"/>
      <c r="B34" s="183"/>
      <c r="C34" s="118"/>
      <c r="D34" s="118"/>
      <c r="E34" s="6"/>
      <c r="F34" s="6"/>
      <c r="G34" s="6"/>
      <c r="H34" s="6"/>
      <c r="I34" s="6"/>
      <c r="J34" s="6"/>
      <c r="K34" s="6"/>
      <c r="L34" s="6"/>
      <c r="M34" s="6"/>
      <c r="N34" s="6"/>
      <c r="O34" s="6"/>
      <c r="P34" s="6"/>
      <c r="Q34" s="6"/>
      <c r="R34" s="6"/>
      <c r="S34" s="6"/>
      <c r="T34" s="6"/>
      <c r="U34" s="6"/>
      <c r="V34" s="6"/>
      <c r="W34" s="6"/>
      <c r="X34" s="6"/>
      <c r="Y34" s="6"/>
      <c r="Z34" s="6"/>
    </row>
    <row r="35" ht="15.75" customHeight="1">
      <c r="A35" s="6"/>
      <c r="B35" s="183"/>
      <c r="C35" s="118"/>
      <c r="D35" s="118"/>
      <c r="E35" s="6"/>
      <c r="F35" s="6"/>
      <c r="G35" s="6"/>
      <c r="H35" s="6"/>
      <c r="I35" s="6"/>
      <c r="J35" s="6"/>
      <c r="K35" s="6"/>
      <c r="L35" s="6"/>
      <c r="M35" s="6"/>
      <c r="N35" s="6"/>
      <c r="O35" s="6"/>
      <c r="P35" s="6"/>
      <c r="Q35" s="6"/>
      <c r="R35" s="6"/>
      <c r="S35" s="6"/>
      <c r="T35" s="6"/>
      <c r="U35" s="6"/>
      <c r="V35" s="6"/>
      <c r="W35" s="6"/>
      <c r="X35" s="6"/>
      <c r="Y35" s="6"/>
      <c r="Z35" s="6"/>
    </row>
    <row r="36" ht="15.75" customHeight="1">
      <c r="A36" s="6"/>
      <c r="B36" s="183"/>
      <c r="C36" s="118"/>
      <c r="D36" s="220"/>
      <c r="E36" s="6"/>
      <c r="F36" s="6"/>
      <c r="G36" s="6"/>
      <c r="H36" s="6"/>
      <c r="I36" s="6"/>
      <c r="J36" s="6"/>
      <c r="K36" s="6"/>
      <c r="L36" s="6"/>
      <c r="M36" s="6"/>
      <c r="N36" s="6"/>
      <c r="O36" s="6"/>
      <c r="P36" s="6"/>
      <c r="Q36" s="6"/>
      <c r="R36" s="6"/>
      <c r="S36" s="6"/>
      <c r="T36" s="6"/>
      <c r="U36" s="6"/>
      <c r="V36" s="6"/>
      <c r="W36" s="6"/>
      <c r="X36" s="6"/>
      <c r="Y36" s="6"/>
      <c r="Z36" s="6"/>
    </row>
    <row r="37" ht="15.75" customHeight="1">
      <c r="A37" s="6"/>
      <c r="B37" s="183"/>
      <c r="C37" s="118" t="str">
        <f>'1. DATA SKP'!F5</f>
        <v>DR. Salman Salsabila, S.E, M.H.Hum.</v>
      </c>
      <c r="D37" s="118" t="str">
        <f>'1. DATA SKP'!F14</f>
        <v>Dr. Endang Saefuddin</v>
      </c>
      <c r="E37" s="6"/>
      <c r="F37" s="6"/>
      <c r="G37" s="6"/>
      <c r="H37" s="6"/>
      <c r="I37" s="6"/>
      <c r="J37" s="6"/>
      <c r="K37" s="6"/>
      <c r="L37" s="6"/>
      <c r="M37" s="6"/>
      <c r="N37" s="6"/>
      <c r="O37" s="6"/>
      <c r="P37" s="6"/>
      <c r="Q37" s="6"/>
      <c r="R37" s="6"/>
      <c r="S37" s="6"/>
      <c r="T37" s="6"/>
      <c r="U37" s="6"/>
      <c r="V37" s="6"/>
      <c r="W37" s="6"/>
      <c r="X37" s="6"/>
      <c r="Y37" s="6"/>
      <c r="Z37" s="6"/>
    </row>
    <row r="38" ht="15.75" customHeight="1">
      <c r="A38" s="6"/>
      <c r="B38" s="183"/>
      <c r="C38" s="221" t="str">
        <f>'1. DATA SKP'!F6</f>
        <v>198002320000000</v>
      </c>
      <c r="D38" s="222" t="str">
        <f>'1. DATA SKP'!F15</f>
        <v>1968080500000000</v>
      </c>
      <c r="E38" s="6"/>
      <c r="F38" s="6"/>
      <c r="G38" s="6"/>
      <c r="H38" s="6"/>
      <c r="I38" s="6"/>
      <c r="J38" s="6"/>
      <c r="K38" s="6"/>
      <c r="L38" s="6"/>
      <c r="M38" s="6"/>
      <c r="N38" s="6"/>
      <c r="O38" s="6"/>
      <c r="P38" s="6"/>
      <c r="Q38" s="6"/>
      <c r="R38" s="6"/>
      <c r="S38" s="6"/>
      <c r="T38" s="6"/>
      <c r="U38" s="6"/>
      <c r="V38" s="6"/>
      <c r="W38" s="6"/>
      <c r="X38" s="6"/>
      <c r="Y38" s="6"/>
      <c r="Z38" s="6"/>
    </row>
    <row r="39" ht="15.75" customHeight="1">
      <c r="A39" s="6"/>
      <c r="B39" s="183"/>
      <c r="C39" s="6"/>
      <c r="D39" s="6"/>
      <c r="E39" s="6"/>
      <c r="F39" s="6"/>
      <c r="G39" s="6"/>
      <c r="H39" s="6"/>
      <c r="I39" s="6"/>
      <c r="J39" s="6"/>
      <c r="K39" s="6"/>
      <c r="L39" s="6"/>
      <c r="M39" s="6"/>
      <c r="N39" s="6"/>
      <c r="O39" s="6"/>
      <c r="P39" s="6"/>
      <c r="Q39" s="6"/>
      <c r="R39" s="6"/>
      <c r="S39" s="6"/>
      <c r="T39" s="6"/>
      <c r="U39" s="6"/>
      <c r="V39" s="6"/>
      <c r="W39" s="6"/>
      <c r="X39" s="6"/>
      <c r="Y39" s="6"/>
      <c r="Z39" s="6"/>
    </row>
    <row r="40" ht="15.75" customHeight="1">
      <c r="A40" s="6"/>
      <c r="B40" s="183"/>
      <c r="C40" s="6"/>
      <c r="D40" s="6"/>
      <c r="E40" s="6"/>
      <c r="F40" s="6"/>
      <c r="G40" s="6"/>
      <c r="H40" s="6"/>
      <c r="I40" s="6"/>
      <c r="J40" s="6"/>
      <c r="K40" s="6"/>
      <c r="L40" s="6"/>
      <c r="M40" s="6"/>
      <c r="N40" s="6"/>
      <c r="O40" s="6"/>
      <c r="P40" s="6"/>
      <c r="Q40" s="6"/>
      <c r="R40" s="6"/>
      <c r="S40" s="6"/>
      <c r="T40" s="6"/>
      <c r="U40" s="6"/>
      <c r="V40" s="6"/>
      <c r="W40" s="6"/>
      <c r="X40" s="6"/>
      <c r="Y40" s="6"/>
      <c r="Z40" s="6"/>
    </row>
    <row r="41" ht="15.75" customHeight="1">
      <c r="A41" s="6"/>
      <c r="B41" s="183"/>
      <c r="C41" s="6"/>
      <c r="D41" s="6"/>
      <c r="E41" s="6"/>
      <c r="F41" s="6"/>
      <c r="G41" s="6"/>
      <c r="H41" s="6"/>
      <c r="I41" s="6"/>
      <c r="J41" s="6"/>
      <c r="K41" s="6"/>
      <c r="L41" s="6"/>
      <c r="M41" s="6"/>
      <c r="N41" s="6"/>
      <c r="O41" s="6"/>
      <c r="P41" s="6"/>
      <c r="Q41" s="6"/>
      <c r="R41" s="6"/>
      <c r="S41" s="6"/>
      <c r="T41" s="6"/>
      <c r="U41" s="6"/>
      <c r="V41" s="6"/>
      <c r="W41" s="6"/>
      <c r="X41" s="6"/>
      <c r="Y41" s="6"/>
      <c r="Z41" s="6"/>
    </row>
    <row r="42" ht="15.75" customHeight="1">
      <c r="A42" s="6"/>
      <c r="B42" s="183"/>
      <c r="C42" s="17"/>
      <c r="D42" s="17"/>
      <c r="E42" s="17"/>
      <c r="F42" s="6"/>
      <c r="G42" s="6"/>
      <c r="H42" s="6"/>
      <c r="I42" s="6"/>
      <c r="J42" s="6"/>
      <c r="K42" s="6"/>
      <c r="L42" s="6"/>
      <c r="M42" s="6"/>
      <c r="N42" s="6"/>
      <c r="O42" s="6"/>
      <c r="P42" s="6"/>
      <c r="Q42" s="6"/>
      <c r="R42" s="6"/>
      <c r="S42" s="6"/>
      <c r="T42" s="6"/>
      <c r="U42" s="6"/>
      <c r="V42" s="6"/>
      <c r="W42" s="6"/>
      <c r="X42" s="6"/>
      <c r="Y42" s="6"/>
      <c r="Z42" s="6"/>
    </row>
    <row r="43" ht="15.75" customHeight="1">
      <c r="A43" s="6"/>
      <c r="B43" s="183"/>
      <c r="C43" s="17"/>
      <c r="D43" s="17"/>
      <c r="E43" s="17"/>
      <c r="F43" s="6"/>
      <c r="G43" s="6"/>
      <c r="H43" s="6"/>
      <c r="I43" s="6"/>
      <c r="J43" s="6"/>
      <c r="K43" s="6"/>
      <c r="L43" s="6"/>
      <c r="M43" s="6"/>
      <c r="N43" s="6"/>
      <c r="O43" s="6"/>
      <c r="P43" s="6"/>
      <c r="Q43" s="6"/>
      <c r="R43" s="6"/>
      <c r="S43" s="6"/>
      <c r="T43" s="6"/>
      <c r="U43" s="6"/>
      <c r="V43" s="6"/>
      <c r="W43" s="6"/>
      <c r="X43" s="6"/>
      <c r="Y43" s="6"/>
      <c r="Z43" s="6"/>
    </row>
    <row r="44" ht="15.75" customHeight="1">
      <c r="A44" s="6"/>
      <c r="B44" s="183"/>
      <c r="C44" s="17"/>
      <c r="D44" s="17"/>
      <c r="E44" s="17"/>
      <c r="F44" s="6"/>
      <c r="G44" s="6"/>
      <c r="H44" s="6"/>
      <c r="I44" s="6"/>
      <c r="J44" s="6"/>
      <c r="K44" s="6"/>
      <c r="L44" s="6"/>
      <c r="M44" s="6"/>
      <c r="N44" s="6"/>
      <c r="O44" s="6"/>
      <c r="P44" s="6"/>
      <c r="Q44" s="6"/>
      <c r="R44" s="6"/>
      <c r="S44" s="6"/>
      <c r="T44" s="6"/>
      <c r="U44" s="6"/>
      <c r="V44" s="6"/>
      <c r="W44" s="6"/>
      <c r="X44" s="6"/>
      <c r="Y44" s="6"/>
      <c r="Z44" s="6"/>
    </row>
    <row r="45" ht="15.75" customHeight="1">
      <c r="A45" s="6"/>
      <c r="B45" s="183"/>
      <c r="C45" s="6"/>
      <c r="D45" s="6"/>
      <c r="E45" s="6"/>
      <c r="F45" s="6"/>
      <c r="G45" s="6"/>
      <c r="H45" s="6"/>
      <c r="I45" s="6"/>
      <c r="J45" s="6"/>
      <c r="K45" s="6"/>
      <c r="L45" s="6"/>
      <c r="M45" s="6"/>
      <c r="N45" s="6"/>
      <c r="O45" s="6"/>
      <c r="P45" s="6"/>
      <c r="Q45" s="6"/>
      <c r="R45" s="6"/>
      <c r="S45" s="6"/>
      <c r="T45" s="6"/>
      <c r="U45" s="6"/>
      <c r="V45" s="6"/>
      <c r="W45" s="6"/>
      <c r="X45" s="6"/>
      <c r="Y45" s="6"/>
      <c r="Z45" s="6"/>
    </row>
    <row r="46" ht="15.75" customHeight="1">
      <c r="A46" s="6"/>
      <c r="B46" s="183"/>
      <c r="C46" s="6"/>
      <c r="D46" s="6"/>
      <c r="E46" s="6"/>
      <c r="F46" s="6"/>
      <c r="G46" s="6"/>
      <c r="H46" s="6"/>
      <c r="I46" s="6"/>
      <c r="J46" s="6"/>
      <c r="K46" s="6"/>
      <c r="L46" s="6"/>
      <c r="M46" s="6"/>
      <c r="N46" s="6"/>
      <c r="O46" s="6"/>
      <c r="P46" s="6"/>
      <c r="Q46" s="6"/>
      <c r="R46" s="6"/>
      <c r="S46" s="6"/>
      <c r="T46" s="6"/>
      <c r="U46" s="6"/>
      <c r="V46" s="6"/>
      <c r="W46" s="6"/>
      <c r="X46" s="6"/>
      <c r="Y46" s="6"/>
      <c r="Z46" s="6"/>
    </row>
    <row r="47" ht="15.75" customHeight="1">
      <c r="A47" s="6"/>
      <c r="B47" s="183"/>
      <c r="C47" s="6"/>
      <c r="D47" s="6"/>
      <c r="E47" s="6"/>
      <c r="F47" s="6"/>
      <c r="G47" s="6"/>
      <c r="H47" s="6"/>
      <c r="I47" s="6"/>
      <c r="J47" s="6"/>
      <c r="K47" s="6"/>
      <c r="L47" s="6"/>
      <c r="M47" s="6"/>
      <c r="N47" s="6"/>
      <c r="O47" s="6"/>
      <c r="P47" s="6"/>
      <c r="Q47" s="6"/>
      <c r="R47" s="6"/>
      <c r="S47" s="6"/>
      <c r="T47" s="6"/>
      <c r="U47" s="6"/>
      <c r="V47" s="6"/>
      <c r="W47" s="6"/>
      <c r="X47" s="6"/>
      <c r="Y47" s="6"/>
      <c r="Z47" s="6"/>
    </row>
    <row r="48" ht="15.75" customHeight="1">
      <c r="A48" s="6"/>
      <c r="B48" s="183"/>
      <c r="C48" s="6"/>
      <c r="D48" s="6"/>
      <c r="E48" s="6"/>
      <c r="F48" s="6"/>
      <c r="G48" s="6"/>
      <c r="H48" s="6"/>
      <c r="I48" s="6"/>
      <c r="J48" s="6"/>
      <c r="K48" s="6"/>
      <c r="L48" s="6"/>
      <c r="M48" s="6"/>
      <c r="N48" s="6"/>
      <c r="O48" s="6"/>
      <c r="P48" s="6"/>
      <c r="Q48" s="6"/>
      <c r="R48" s="6"/>
      <c r="S48" s="6"/>
      <c r="T48" s="6"/>
      <c r="U48" s="6"/>
      <c r="V48" s="6"/>
      <c r="W48" s="6"/>
      <c r="X48" s="6"/>
      <c r="Y48" s="6"/>
      <c r="Z48" s="6"/>
    </row>
    <row r="49" ht="15.75" customHeight="1">
      <c r="A49" s="6"/>
      <c r="B49" s="183"/>
      <c r="C49" s="6"/>
      <c r="D49" s="6"/>
      <c r="E49" s="6"/>
      <c r="F49" s="6"/>
      <c r="G49" s="6"/>
      <c r="H49" s="6"/>
      <c r="I49" s="6"/>
      <c r="J49" s="6"/>
      <c r="K49" s="6"/>
      <c r="L49" s="6"/>
      <c r="M49" s="6"/>
      <c r="N49" s="6"/>
      <c r="O49" s="6"/>
      <c r="P49" s="6"/>
      <c r="Q49" s="6"/>
      <c r="R49" s="6"/>
      <c r="S49" s="6"/>
      <c r="T49" s="6"/>
      <c r="U49" s="6"/>
      <c r="V49" s="6"/>
      <c r="W49" s="6"/>
      <c r="X49" s="6"/>
      <c r="Y49" s="6"/>
      <c r="Z49" s="6"/>
    </row>
    <row r="50" ht="15.75" customHeight="1">
      <c r="A50" s="6"/>
      <c r="B50" s="183"/>
      <c r="C50" s="6"/>
      <c r="D50" s="6"/>
      <c r="E50" s="6"/>
      <c r="F50" s="6"/>
      <c r="G50" s="6"/>
      <c r="H50" s="6"/>
      <c r="I50" s="6"/>
      <c r="J50" s="6"/>
      <c r="K50" s="6"/>
      <c r="L50" s="6"/>
      <c r="M50" s="6"/>
      <c r="N50" s="6"/>
      <c r="O50" s="6"/>
      <c r="P50" s="6"/>
      <c r="Q50" s="6"/>
      <c r="R50" s="6"/>
      <c r="S50" s="6"/>
      <c r="T50" s="6"/>
      <c r="U50" s="6"/>
      <c r="V50" s="6"/>
      <c r="W50" s="6"/>
      <c r="X50" s="6"/>
      <c r="Y50" s="6"/>
      <c r="Z50" s="6"/>
    </row>
    <row r="51" ht="15.75" customHeight="1">
      <c r="A51" s="6"/>
      <c r="B51" s="183"/>
      <c r="C51" s="6"/>
      <c r="D51" s="6"/>
      <c r="E51" s="6"/>
      <c r="F51" s="6"/>
      <c r="G51" s="6"/>
      <c r="H51" s="6"/>
      <c r="I51" s="6"/>
      <c r="J51" s="6"/>
      <c r="K51" s="6"/>
      <c r="L51" s="6"/>
      <c r="M51" s="6"/>
      <c r="N51" s="6"/>
      <c r="O51" s="6"/>
      <c r="P51" s="6"/>
      <c r="Q51" s="6"/>
      <c r="R51" s="6"/>
      <c r="S51" s="6"/>
      <c r="T51" s="6"/>
      <c r="U51" s="6"/>
      <c r="V51" s="6"/>
      <c r="W51" s="6"/>
      <c r="X51" s="6"/>
      <c r="Y51" s="6"/>
      <c r="Z51" s="6"/>
    </row>
    <row r="52" ht="15.75" customHeight="1">
      <c r="A52" s="6"/>
      <c r="B52" s="183"/>
      <c r="C52" s="6"/>
      <c r="D52" s="6"/>
      <c r="E52" s="6"/>
      <c r="F52" s="6"/>
      <c r="G52" s="6"/>
      <c r="H52" s="6"/>
      <c r="I52" s="6"/>
      <c r="J52" s="6"/>
      <c r="K52" s="6"/>
      <c r="L52" s="6"/>
      <c r="M52" s="6"/>
      <c r="N52" s="6"/>
      <c r="O52" s="6"/>
      <c r="P52" s="6"/>
      <c r="Q52" s="6"/>
      <c r="R52" s="6"/>
      <c r="S52" s="6"/>
      <c r="T52" s="6"/>
      <c r="U52" s="6"/>
      <c r="V52" s="6"/>
      <c r="W52" s="6"/>
      <c r="X52" s="6"/>
      <c r="Y52" s="6"/>
      <c r="Z52" s="6"/>
    </row>
    <row r="53" ht="15.75" customHeight="1">
      <c r="A53" s="6"/>
      <c r="B53" s="183"/>
      <c r="C53" s="6"/>
      <c r="D53" s="6"/>
      <c r="E53" s="6"/>
      <c r="F53" s="6"/>
      <c r="G53" s="6"/>
      <c r="H53" s="6"/>
      <c r="I53" s="6"/>
      <c r="J53" s="6"/>
      <c r="K53" s="6"/>
      <c r="L53" s="6"/>
      <c r="M53" s="6"/>
      <c r="N53" s="6"/>
      <c r="O53" s="6"/>
      <c r="P53" s="6"/>
      <c r="Q53" s="6"/>
      <c r="R53" s="6"/>
      <c r="S53" s="6"/>
      <c r="T53" s="6"/>
      <c r="U53" s="6"/>
      <c r="V53" s="6"/>
      <c r="W53" s="6"/>
      <c r="X53" s="6"/>
      <c r="Y53" s="6"/>
      <c r="Z53" s="6"/>
    </row>
    <row r="54" ht="15.75" customHeight="1">
      <c r="A54" s="6"/>
      <c r="B54" s="183"/>
      <c r="C54" s="6"/>
      <c r="D54" s="6"/>
      <c r="E54" s="6"/>
      <c r="F54" s="6"/>
      <c r="G54" s="6"/>
      <c r="H54" s="6"/>
      <c r="I54" s="6"/>
      <c r="J54" s="6"/>
      <c r="K54" s="6"/>
      <c r="L54" s="6"/>
      <c r="M54" s="6"/>
      <c r="N54" s="6"/>
      <c r="O54" s="6"/>
      <c r="P54" s="6"/>
      <c r="Q54" s="6"/>
      <c r="R54" s="6"/>
      <c r="S54" s="6"/>
      <c r="T54" s="6"/>
      <c r="U54" s="6"/>
      <c r="V54" s="6"/>
      <c r="W54" s="6"/>
      <c r="X54" s="6"/>
      <c r="Y54" s="6"/>
      <c r="Z54" s="6"/>
    </row>
    <row r="55" ht="15.75" customHeight="1">
      <c r="A55" s="6"/>
      <c r="B55" s="183"/>
      <c r="C55" s="6"/>
      <c r="D55" s="6"/>
      <c r="E55" s="6"/>
      <c r="F55" s="6"/>
      <c r="G55" s="6"/>
      <c r="H55" s="6"/>
      <c r="I55" s="6"/>
      <c r="J55" s="6"/>
      <c r="K55" s="6"/>
      <c r="L55" s="6"/>
      <c r="M55" s="6"/>
      <c r="N55" s="6"/>
      <c r="O55" s="6"/>
      <c r="P55" s="6"/>
      <c r="Q55" s="6"/>
      <c r="R55" s="6"/>
      <c r="S55" s="6"/>
      <c r="T55" s="6"/>
      <c r="U55" s="6"/>
      <c r="V55" s="6"/>
      <c r="W55" s="6"/>
      <c r="X55" s="6"/>
      <c r="Y55" s="6"/>
      <c r="Z55" s="6"/>
    </row>
    <row r="56" ht="15.75" customHeight="1">
      <c r="A56" s="6"/>
      <c r="B56" s="183"/>
      <c r="C56" s="6"/>
      <c r="D56" s="6"/>
      <c r="E56" s="6"/>
      <c r="F56" s="6"/>
      <c r="G56" s="6"/>
      <c r="H56" s="6"/>
      <c r="I56" s="6"/>
      <c r="J56" s="6"/>
      <c r="K56" s="6"/>
      <c r="L56" s="6"/>
      <c r="M56" s="6"/>
      <c r="N56" s="6"/>
      <c r="O56" s="6"/>
      <c r="P56" s="6"/>
      <c r="Q56" s="6"/>
      <c r="R56" s="6"/>
      <c r="S56" s="6"/>
      <c r="T56" s="6"/>
      <c r="U56" s="6"/>
      <c r="V56" s="6"/>
      <c r="W56" s="6"/>
      <c r="X56" s="6"/>
      <c r="Y56" s="6"/>
      <c r="Z56" s="6"/>
    </row>
    <row r="57" ht="15.75" customHeight="1">
      <c r="A57" s="6"/>
      <c r="B57" s="183"/>
      <c r="C57" s="6"/>
      <c r="D57" s="6"/>
      <c r="E57" s="6"/>
      <c r="F57" s="6"/>
      <c r="G57" s="6"/>
      <c r="H57" s="6"/>
      <c r="I57" s="6"/>
      <c r="J57" s="6"/>
      <c r="K57" s="6"/>
      <c r="L57" s="6"/>
      <c r="M57" s="6"/>
      <c r="N57" s="6"/>
      <c r="O57" s="6"/>
      <c r="P57" s="6"/>
      <c r="Q57" s="6"/>
      <c r="R57" s="6"/>
      <c r="S57" s="6"/>
      <c r="T57" s="6"/>
      <c r="U57" s="6"/>
      <c r="V57" s="6"/>
      <c r="W57" s="6"/>
      <c r="X57" s="6"/>
      <c r="Y57" s="6"/>
      <c r="Z57" s="6"/>
    </row>
    <row r="58" ht="15.75" customHeight="1">
      <c r="A58" s="6"/>
      <c r="B58" s="183"/>
      <c r="C58" s="6"/>
      <c r="D58" s="6"/>
      <c r="E58" s="6"/>
      <c r="F58" s="6"/>
      <c r="G58" s="6"/>
      <c r="H58" s="6"/>
      <c r="I58" s="6"/>
      <c r="J58" s="6"/>
      <c r="K58" s="6"/>
      <c r="L58" s="6"/>
      <c r="M58" s="6"/>
      <c r="N58" s="6"/>
      <c r="O58" s="6"/>
      <c r="P58" s="6"/>
      <c r="Q58" s="6"/>
      <c r="R58" s="6"/>
      <c r="S58" s="6"/>
      <c r="T58" s="6"/>
      <c r="U58" s="6"/>
      <c r="V58" s="6"/>
      <c r="W58" s="6"/>
      <c r="X58" s="6"/>
      <c r="Y58" s="6"/>
      <c r="Z58" s="6"/>
    </row>
    <row r="59" ht="15.75" customHeight="1">
      <c r="A59" s="6"/>
      <c r="B59" s="183"/>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6"/>
      <c r="B60" s="183"/>
      <c r="C60" s="6"/>
      <c r="D60" s="6"/>
      <c r="E60" s="6"/>
      <c r="F60" s="6"/>
      <c r="G60" s="6"/>
      <c r="H60" s="6"/>
      <c r="I60" s="6"/>
      <c r="J60" s="6"/>
      <c r="K60" s="6"/>
      <c r="L60" s="6"/>
      <c r="M60" s="6"/>
      <c r="N60" s="6"/>
      <c r="O60" s="6"/>
      <c r="P60" s="6"/>
      <c r="Q60" s="6"/>
      <c r="R60" s="6"/>
      <c r="S60" s="6"/>
      <c r="T60" s="6"/>
      <c r="U60" s="6"/>
      <c r="V60" s="6"/>
      <c r="W60" s="6"/>
      <c r="X60" s="6"/>
      <c r="Y60" s="6"/>
      <c r="Z60" s="6"/>
    </row>
    <row r="61" ht="15.75" customHeight="1">
      <c r="A61" s="6"/>
      <c r="B61" s="183"/>
      <c r="C61" s="6"/>
      <c r="D61" s="6"/>
      <c r="E61" s="6"/>
      <c r="F61" s="6"/>
      <c r="G61" s="6"/>
      <c r="H61" s="6"/>
      <c r="I61" s="6"/>
      <c r="J61" s="6"/>
      <c r="K61" s="6"/>
      <c r="L61" s="6"/>
      <c r="M61" s="6"/>
      <c r="N61" s="6"/>
      <c r="O61" s="6"/>
      <c r="P61" s="6"/>
      <c r="Q61" s="6"/>
      <c r="R61" s="6"/>
      <c r="S61" s="6"/>
      <c r="T61" s="6"/>
      <c r="U61" s="6"/>
      <c r="V61" s="6"/>
      <c r="W61" s="6"/>
      <c r="X61" s="6"/>
      <c r="Y61" s="6"/>
      <c r="Z61" s="6"/>
    </row>
    <row r="62" ht="15.75" customHeight="1">
      <c r="A62" s="6"/>
      <c r="B62" s="183"/>
      <c r="C62" s="6"/>
      <c r="D62" s="6"/>
      <c r="E62" s="6"/>
      <c r="F62" s="6"/>
      <c r="G62" s="6"/>
      <c r="H62" s="6"/>
      <c r="I62" s="6"/>
      <c r="J62" s="6"/>
      <c r="K62" s="6"/>
      <c r="L62" s="6"/>
      <c r="M62" s="6"/>
      <c r="N62" s="6"/>
      <c r="O62" s="6"/>
      <c r="P62" s="6"/>
      <c r="Q62" s="6"/>
      <c r="R62" s="6"/>
      <c r="S62" s="6"/>
      <c r="T62" s="6"/>
      <c r="U62" s="6"/>
      <c r="V62" s="6"/>
      <c r="W62" s="6"/>
      <c r="X62" s="6"/>
      <c r="Y62" s="6"/>
      <c r="Z62" s="6"/>
    </row>
    <row r="63" ht="15.75" customHeight="1">
      <c r="A63" s="6"/>
      <c r="B63" s="183"/>
      <c r="C63" s="6"/>
      <c r="D63" s="6"/>
      <c r="E63" s="6"/>
      <c r="F63" s="6"/>
      <c r="G63" s="6"/>
      <c r="H63" s="6"/>
      <c r="I63" s="6"/>
      <c r="J63" s="6"/>
      <c r="K63" s="6"/>
      <c r="L63" s="6"/>
      <c r="M63" s="6"/>
      <c r="N63" s="6"/>
      <c r="O63" s="6"/>
      <c r="P63" s="6"/>
      <c r="Q63" s="6"/>
      <c r="R63" s="6"/>
      <c r="S63" s="6"/>
      <c r="T63" s="6"/>
      <c r="U63" s="6"/>
      <c r="V63" s="6"/>
      <c r="W63" s="6"/>
      <c r="X63" s="6"/>
      <c r="Y63" s="6"/>
      <c r="Z63" s="6"/>
    </row>
    <row r="64" ht="15.75" customHeight="1">
      <c r="A64" s="6"/>
      <c r="B64" s="183"/>
      <c r="C64" s="6"/>
      <c r="D64" s="6"/>
      <c r="E64" s="6"/>
      <c r="F64" s="6"/>
      <c r="G64" s="6"/>
      <c r="H64" s="6"/>
      <c r="I64" s="6"/>
      <c r="J64" s="6"/>
      <c r="K64" s="6"/>
      <c r="L64" s="6"/>
      <c r="M64" s="6"/>
      <c r="N64" s="6"/>
      <c r="O64" s="6"/>
      <c r="P64" s="6"/>
      <c r="Q64" s="6"/>
      <c r="R64" s="6"/>
      <c r="S64" s="6"/>
      <c r="T64" s="6"/>
      <c r="U64" s="6"/>
      <c r="V64" s="6"/>
      <c r="W64" s="6"/>
      <c r="X64" s="6"/>
      <c r="Y64" s="6"/>
      <c r="Z64" s="6"/>
    </row>
    <row r="65" ht="15.75" customHeight="1">
      <c r="A65" s="6"/>
      <c r="B65" s="183"/>
      <c r="C65" s="6"/>
      <c r="D65" s="6"/>
      <c r="E65" s="6"/>
      <c r="F65" s="6"/>
      <c r="G65" s="6"/>
      <c r="H65" s="6"/>
      <c r="I65" s="6"/>
      <c r="J65" s="6"/>
      <c r="K65" s="6"/>
      <c r="L65" s="6"/>
      <c r="M65" s="6"/>
      <c r="N65" s="6"/>
      <c r="O65" s="6"/>
      <c r="P65" s="6"/>
      <c r="Q65" s="6"/>
      <c r="R65" s="6"/>
      <c r="S65" s="6"/>
      <c r="T65" s="6"/>
      <c r="U65" s="6"/>
      <c r="V65" s="6"/>
      <c r="W65" s="6"/>
      <c r="X65" s="6"/>
      <c r="Y65" s="6"/>
      <c r="Z65" s="6"/>
    </row>
    <row r="66" ht="15.75" customHeight="1">
      <c r="A66" s="6"/>
      <c r="B66" s="183"/>
      <c r="C66" s="6"/>
      <c r="D66" s="6"/>
      <c r="E66" s="6"/>
      <c r="F66" s="6"/>
      <c r="G66" s="6"/>
      <c r="H66" s="6"/>
      <c r="I66" s="6"/>
      <c r="J66" s="6"/>
      <c r="K66" s="6"/>
      <c r="L66" s="6"/>
      <c r="M66" s="6"/>
      <c r="N66" s="6"/>
      <c r="O66" s="6"/>
      <c r="P66" s="6"/>
      <c r="Q66" s="6"/>
      <c r="R66" s="6"/>
      <c r="S66" s="6"/>
      <c r="T66" s="6"/>
      <c r="U66" s="6"/>
      <c r="V66" s="6"/>
      <c r="W66" s="6"/>
      <c r="X66" s="6"/>
      <c r="Y66" s="6"/>
      <c r="Z66" s="6"/>
    </row>
    <row r="67" ht="15.75" customHeight="1">
      <c r="A67" s="6"/>
      <c r="B67" s="183"/>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6"/>
      <c r="B68" s="183"/>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6"/>
      <c r="B69" s="183"/>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6"/>
      <c r="B70" s="183"/>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6"/>
      <c r="B71" s="183"/>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6"/>
      <c r="B72" s="183"/>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6"/>
      <c r="B73" s="183"/>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6"/>
      <c r="B74" s="183"/>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6"/>
      <c r="B75" s="183"/>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6"/>
      <c r="B76" s="183"/>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6"/>
      <c r="B77" s="183"/>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6"/>
      <c r="B78" s="183"/>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6"/>
      <c r="B79" s="183"/>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6"/>
      <c r="B80" s="183"/>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6"/>
      <c r="B81" s="183"/>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6"/>
      <c r="B82" s="183"/>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6"/>
      <c r="B83" s="183"/>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6"/>
      <c r="B84" s="183"/>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6"/>
      <c r="B85" s="183"/>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6"/>
      <c r="B86" s="183"/>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6"/>
      <c r="B87" s="183"/>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6"/>
      <c r="B88" s="183"/>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6"/>
      <c r="B89" s="183"/>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6"/>
      <c r="B90" s="183"/>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6"/>
      <c r="B91" s="183"/>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6"/>
      <c r="B92" s="183"/>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6"/>
      <c r="B93" s="183"/>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6"/>
      <c r="B94" s="183"/>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6"/>
      <c r="B95" s="183"/>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6"/>
      <c r="B96" s="183"/>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6"/>
      <c r="B97" s="183"/>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6"/>
      <c r="B98" s="183"/>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6"/>
      <c r="B99" s="183"/>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6"/>
      <c r="B100" s="183"/>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183"/>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183"/>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183"/>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183"/>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183"/>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183"/>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183"/>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183"/>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183"/>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183"/>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183"/>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183"/>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183"/>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183"/>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183"/>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183"/>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183"/>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183"/>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183"/>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183"/>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183"/>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183"/>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183"/>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183"/>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183"/>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183"/>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183"/>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183"/>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183"/>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183"/>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183"/>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183"/>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183"/>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183"/>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183"/>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183"/>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183"/>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183"/>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183"/>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183"/>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183"/>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183"/>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183"/>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183"/>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183"/>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183"/>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183"/>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183"/>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183"/>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183"/>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183"/>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183"/>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183"/>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183"/>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183"/>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183"/>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183"/>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183"/>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183"/>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183"/>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183"/>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183"/>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183"/>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183"/>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183"/>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183"/>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183"/>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183"/>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183"/>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183"/>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183"/>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183"/>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183"/>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183"/>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183"/>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183"/>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183"/>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183"/>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183"/>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183"/>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183"/>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183"/>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183"/>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183"/>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183"/>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183"/>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183"/>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183"/>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183"/>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183"/>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183"/>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183"/>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183"/>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183"/>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183"/>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183"/>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183"/>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183"/>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183"/>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183"/>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183"/>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183"/>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183"/>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183"/>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183"/>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183"/>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183"/>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183"/>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183"/>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183"/>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183"/>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183"/>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183"/>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183"/>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183"/>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183"/>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183"/>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183"/>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183"/>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183"/>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183"/>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183"/>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183"/>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183"/>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183"/>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183"/>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183"/>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183"/>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183"/>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183"/>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183"/>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183"/>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183"/>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183"/>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183"/>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183"/>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183"/>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183"/>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183"/>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183"/>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183"/>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183"/>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183"/>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183"/>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183"/>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183"/>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183"/>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183"/>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183"/>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183"/>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183"/>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183"/>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183"/>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183"/>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183"/>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183"/>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183"/>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183"/>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183"/>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183"/>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183"/>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183"/>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183"/>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183"/>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183"/>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183"/>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183"/>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183"/>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183"/>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183"/>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183"/>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183"/>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183"/>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183"/>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183"/>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183"/>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183"/>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183"/>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183"/>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183"/>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183"/>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183"/>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183"/>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183"/>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183"/>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183"/>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183"/>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183"/>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183"/>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183"/>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183"/>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183"/>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183"/>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183"/>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183"/>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183"/>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183"/>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183"/>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183"/>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183"/>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183"/>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183"/>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183"/>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183"/>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183"/>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183"/>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183"/>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183"/>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183"/>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183"/>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183"/>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183"/>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183"/>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183"/>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183"/>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183"/>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183"/>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183"/>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183"/>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183"/>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183"/>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183"/>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183"/>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183"/>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183"/>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183"/>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183"/>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183"/>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183"/>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183"/>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183"/>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183"/>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6"/>
      <c r="B333" s="183"/>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6"/>
      <c r="B334" s="183"/>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6"/>
      <c r="B335" s="183"/>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6"/>
      <c r="B336" s="183"/>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6"/>
      <c r="B337" s="183"/>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6"/>
      <c r="B338" s="183"/>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6"/>
      <c r="B339" s="183"/>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6"/>
      <c r="B340" s="183"/>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6"/>
      <c r="B341" s="183"/>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6"/>
      <c r="B342" s="183"/>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6"/>
      <c r="B343" s="183"/>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6"/>
      <c r="B344" s="183"/>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6"/>
      <c r="B345" s="183"/>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6"/>
      <c r="B346" s="183"/>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6"/>
      <c r="B347" s="183"/>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6"/>
      <c r="B348" s="183"/>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6"/>
      <c r="B349" s="183"/>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6"/>
      <c r="B350" s="183"/>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6"/>
      <c r="B351" s="183"/>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6"/>
      <c r="B352" s="183"/>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6"/>
      <c r="B353" s="183"/>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6"/>
      <c r="B354" s="183"/>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6"/>
      <c r="B355" s="183"/>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6"/>
      <c r="B356" s="183"/>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6"/>
      <c r="B357" s="183"/>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6"/>
      <c r="B358" s="183"/>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6"/>
      <c r="B359" s="183"/>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6"/>
      <c r="B360" s="183"/>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6"/>
      <c r="B361" s="183"/>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6"/>
      <c r="B362" s="183"/>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6"/>
      <c r="B363" s="183"/>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6"/>
      <c r="B364" s="183"/>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6"/>
      <c r="B365" s="183"/>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6"/>
      <c r="B366" s="183"/>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6"/>
      <c r="B367" s="183"/>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6"/>
      <c r="B368" s="183"/>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6"/>
      <c r="B369" s="183"/>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6"/>
      <c r="B370" s="183"/>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6"/>
      <c r="B371" s="183"/>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6"/>
      <c r="B372" s="183"/>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6"/>
      <c r="B373" s="183"/>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6"/>
      <c r="B374" s="183"/>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6"/>
      <c r="B375" s="183"/>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6"/>
      <c r="B376" s="183"/>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6"/>
      <c r="B377" s="183"/>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6"/>
      <c r="B378" s="183"/>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6"/>
      <c r="B379" s="183"/>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6"/>
      <c r="B380" s="183"/>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6"/>
      <c r="B381" s="183"/>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6"/>
      <c r="B382" s="183"/>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6"/>
      <c r="B383" s="183"/>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6"/>
      <c r="B384" s="183"/>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6"/>
      <c r="B385" s="183"/>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6"/>
      <c r="B386" s="183"/>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6"/>
      <c r="B387" s="183"/>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6"/>
      <c r="B388" s="183"/>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6"/>
      <c r="B389" s="183"/>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6"/>
      <c r="B390" s="183"/>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6"/>
      <c r="B391" s="183"/>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6"/>
      <c r="B392" s="183"/>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6"/>
      <c r="B393" s="183"/>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6"/>
      <c r="B394" s="183"/>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6"/>
      <c r="B395" s="183"/>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6"/>
      <c r="B396" s="183"/>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c r="A397" s="6"/>
      <c r="B397" s="183"/>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5.75" customHeight="1">
      <c r="A398" s="6"/>
      <c r="B398" s="183"/>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5.75" customHeight="1">
      <c r="A399" s="6"/>
      <c r="B399" s="183"/>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5.75" customHeight="1">
      <c r="A400" s="6"/>
      <c r="B400" s="183"/>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5.75" customHeight="1">
      <c r="A401" s="6"/>
      <c r="B401" s="183"/>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5.75" customHeight="1">
      <c r="A402" s="6"/>
      <c r="B402" s="183"/>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5.75" customHeight="1">
      <c r="A403" s="6"/>
      <c r="B403" s="183"/>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5.75" customHeight="1">
      <c r="A404" s="6"/>
      <c r="B404" s="183"/>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5.75" customHeight="1">
      <c r="A405" s="6"/>
      <c r="B405" s="183"/>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5.75" customHeight="1">
      <c r="A406" s="6"/>
      <c r="B406" s="183"/>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5.75" customHeight="1">
      <c r="A407" s="6"/>
      <c r="B407" s="183"/>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5.75" customHeight="1">
      <c r="A408" s="6"/>
      <c r="B408" s="183"/>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5.75" customHeight="1">
      <c r="A409" s="6"/>
      <c r="B409" s="183"/>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5.75" customHeight="1">
      <c r="A410" s="6"/>
      <c r="B410" s="183"/>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5.75" customHeight="1">
      <c r="A411" s="6"/>
      <c r="B411" s="183"/>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5.75" customHeight="1">
      <c r="A412" s="6"/>
      <c r="B412" s="183"/>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5.75" customHeight="1">
      <c r="A413" s="6"/>
      <c r="B413" s="183"/>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5.75" customHeight="1">
      <c r="A414" s="6"/>
      <c r="B414" s="183"/>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5.75" customHeight="1">
      <c r="A415" s="6"/>
      <c r="B415" s="183"/>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5.75" customHeight="1">
      <c r="A416" s="6"/>
      <c r="B416" s="183"/>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5.75" customHeight="1">
      <c r="A417" s="6"/>
      <c r="B417" s="183"/>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5.75" customHeight="1">
      <c r="A418" s="6"/>
      <c r="B418" s="183"/>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5.75" customHeight="1">
      <c r="A419" s="6"/>
      <c r="B419" s="183"/>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5.75" customHeight="1">
      <c r="A420" s="6"/>
      <c r="B420" s="183"/>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5.75" customHeight="1">
      <c r="A421" s="6"/>
      <c r="B421" s="183"/>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5.75" customHeight="1">
      <c r="A422" s="6"/>
      <c r="B422" s="183"/>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5.75" customHeight="1">
      <c r="A423" s="6"/>
      <c r="B423" s="183"/>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5.75" customHeight="1">
      <c r="A424" s="6"/>
      <c r="B424" s="183"/>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5.75" customHeight="1">
      <c r="A425" s="6"/>
      <c r="B425" s="183"/>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5.75" customHeight="1">
      <c r="A426" s="6"/>
      <c r="B426" s="183"/>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5.75" customHeight="1">
      <c r="A427" s="6"/>
      <c r="B427" s="183"/>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5.75" customHeight="1">
      <c r="A428" s="6"/>
      <c r="B428" s="183"/>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5.75" customHeight="1">
      <c r="A429" s="6"/>
      <c r="B429" s="183"/>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5.75" customHeight="1">
      <c r="A430" s="6"/>
      <c r="B430" s="183"/>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5.75" customHeight="1">
      <c r="A431" s="6"/>
      <c r="B431" s="183"/>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5.75" customHeight="1">
      <c r="A432" s="6"/>
      <c r="B432" s="183"/>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5.75" customHeight="1">
      <c r="A433" s="6"/>
      <c r="B433" s="183"/>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5.75" customHeight="1">
      <c r="A434" s="6"/>
      <c r="B434" s="183"/>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5.75" customHeight="1">
      <c r="A435" s="6"/>
      <c r="B435" s="183"/>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5.75" customHeight="1">
      <c r="A436" s="6"/>
      <c r="B436" s="183"/>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5.75" customHeight="1">
      <c r="A437" s="6"/>
      <c r="B437" s="183"/>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5.75" customHeight="1">
      <c r="A438" s="6"/>
      <c r="B438" s="183"/>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5.75" customHeight="1">
      <c r="A439" s="6"/>
      <c r="B439" s="183"/>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5.75" customHeight="1">
      <c r="A440" s="6"/>
      <c r="B440" s="183"/>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5.75" customHeight="1">
      <c r="A441" s="6"/>
      <c r="B441" s="183"/>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5.75" customHeight="1">
      <c r="A442" s="6"/>
      <c r="B442" s="183"/>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5.75" customHeight="1">
      <c r="A443" s="6"/>
      <c r="B443" s="183"/>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5.75" customHeight="1">
      <c r="A444" s="6"/>
      <c r="B444" s="183"/>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5.75" customHeight="1">
      <c r="A445" s="6"/>
      <c r="B445" s="183"/>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5.75" customHeight="1">
      <c r="A446" s="6"/>
      <c r="B446" s="183"/>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5.75" customHeight="1">
      <c r="A447" s="6"/>
      <c r="B447" s="183"/>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5.75" customHeight="1">
      <c r="A448" s="6"/>
      <c r="B448" s="183"/>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5.75" customHeight="1">
      <c r="A449" s="6"/>
      <c r="B449" s="183"/>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5.75" customHeight="1">
      <c r="A450" s="6"/>
      <c r="B450" s="183"/>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5.75" customHeight="1">
      <c r="A451" s="6"/>
      <c r="B451" s="183"/>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5.75" customHeight="1">
      <c r="A452" s="6"/>
      <c r="B452" s="183"/>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5.75" customHeight="1">
      <c r="A453" s="6"/>
      <c r="B453" s="183"/>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5.75" customHeight="1">
      <c r="A454" s="6"/>
      <c r="B454" s="183"/>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5.75" customHeight="1">
      <c r="A455" s="6"/>
      <c r="B455" s="183"/>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5.75" customHeight="1">
      <c r="A456" s="6"/>
      <c r="B456" s="183"/>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5.75" customHeight="1">
      <c r="A457" s="6"/>
      <c r="B457" s="183"/>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5.75" customHeight="1">
      <c r="A458" s="6"/>
      <c r="B458" s="183"/>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5.75" customHeight="1">
      <c r="A459" s="6"/>
      <c r="B459" s="183"/>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5.75" customHeight="1">
      <c r="A460" s="6"/>
      <c r="B460" s="183"/>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5.75" customHeight="1">
      <c r="A461" s="6"/>
      <c r="B461" s="183"/>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5.75" customHeight="1">
      <c r="A462" s="6"/>
      <c r="B462" s="183"/>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5.75" customHeight="1">
      <c r="A463" s="6"/>
      <c r="B463" s="183"/>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5.75" customHeight="1">
      <c r="A464" s="6"/>
      <c r="B464" s="183"/>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5.75" customHeight="1">
      <c r="A465" s="6"/>
      <c r="B465" s="183"/>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5.75" customHeight="1">
      <c r="A466" s="6"/>
      <c r="B466" s="183"/>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5.75" customHeight="1">
      <c r="A467" s="6"/>
      <c r="B467" s="183"/>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5.75" customHeight="1">
      <c r="A468" s="6"/>
      <c r="B468" s="183"/>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5.75" customHeight="1">
      <c r="A469" s="6"/>
      <c r="B469" s="183"/>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5.75" customHeight="1">
      <c r="A470" s="6"/>
      <c r="B470" s="183"/>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5.75" customHeight="1">
      <c r="A471" s="6"/>
      <c r="B471" s="183"/>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5.75" customHeight="1">
      <c r="A472" s="6"/>
      <c r="B472" s="183"/>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5.75" customHeight="1">
      <c r="A473" s="6"/>
      <c r="B473" s="183"/>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5.75" customHeight="1">
      <c r="A474" s="6"/>
      <c r="B474" s="183"/>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5.75" customHeight="1">
      <c r="A475" s="6"/>
      <c r="B475" s="183"/>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5.75" customHeight="1">
      <c r="A476" s="6"/>
      <c r="B476" s="183"/>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5.75" customHeight="1">
      <c r="A477" s="6"/>
      <c r="B477" s="183"/>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5.75" customHeight="1">
      <c r="A478" s="6"/>
      <c r="B478" s="183"/>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5.75" customHeight="1">
      <c r="A479" s="6"/>
      <c r="B479" s="183"/>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5.75" customHeight="1">
      <c r="A480" s="6"/>
      <c r="B480" s="183"/>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5.75" customHeight="1">
      <c r="A481" s="6"/>
      <c r="B481" s="183"/>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5.75" customHeight="1">
      <c r="A482" s="6"/>
      <c r="B482" s="183"/>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5.75" customHeight="1">
      <c r="A483" s="6"/>
      <c r="B483" s="183"/>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5.75" customHeight="1">
      <c r="A484" s="6"/>
      <c r="B484" s="183"/>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5.75" customHeight="1">
      <c r="A485" s="6"/>
      <c r="B485" s="183"/>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5.75" customHeight="1">
      <c r="A486" s="6"/>
      <c r="B486" s="183"/>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5.75" customHeight="1">
      <c r="A487" s="6"/>
      <c r="B487" s="183"/>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5.75" customHeight="1">
      <c r="A488" s="6"/>
      <c r="B488" s="183"/>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5.75" customHeight="1">
      <c r="A489" s="6"/>
      <c r="B489" s="183"/>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5.75" customHeight="1">
      <c r="A490" s="6"/>
      <c r="B490" s="183"/>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5.75" customHeight="1">
      <c r="A491" s="6"/>
      <c r="B491" s="183"/>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5.75" customHeight="1">
      <c r="A492" s="6"/>
      <c r="B492" s="183"/>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5.75" customHeight="1">
      <c r="A493" s="6"/>
      <c r="B493" s="183"/>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5.75" customHeight="1">
      <c r="A494" s="6"/>
      <c r="B494" s="183"/>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5.75" customHeight="1">
      <c r="A495" s="6"/>
      <c r="B495" s="183"/>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5.75" customHeight="1">
      <c r="A496" s="6"/>
      <c r="B496" s="183"/>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5.75" customHeight="1">
      <c r="A497" s="6"/>
      <c r="B497" s="183"/>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5.75" customHeight="1">
      <c r="A498" s="6"/>
      <c r="B498" s="183"/>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5.75" customHeight="1">
      <c r="A499" s="6"/>
      <c r="B499" s="183"/>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5.75" customHeight="1">
      <c r="A500" s="6"/>
      <c r="B500" s="183"/>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5.75" customHeight="1">
      <c r="A501" s="6"/>
      <c r="B501" s="183"/>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5.75" customHeight="1">
      <c r="A502" s="6"/>
      <c r="B502" s="183"/>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5.75" customHeight="1">
      <c r="A503" s="6"/>
      <c r="B503" s="183"/>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5.75" customHeight="1">
      <c r="A504" s="6"/>
      <c r="B504" s="183"/>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5.75" customHeight="1">
      <c r="A505" s="6"/>
      <c r="B505" s="183"/>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5.75" customHeight="1">
      <c r="A506" s="6"/>
      <c r="B506" s="183"/>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5.75" customHeight="1">
      <c r="A507" s="6"/>
      <c r="B507" s="183"/>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5.75" customHeight="1">
      <c r="A508" s="6"/>
      <c r="B508" s="183"/>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5.75" customHeight="1">
      <c r="A509" s="6"/>
      <c r="B509" s="183"/>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5.75" customHeight="1">
      <c r="A510" s="6"/>
      <c r="B510" s="183"/>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5.75" customHeight="1">
      <c r="A511" s="6"/>
      <c r="B511" s="183"/>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5.75" customHeight="1">
      <c r="A512" s="6"/>
      <c r="B512" s="183"/>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5.75" customHeight="1">
      <c r="A513" s="6"/>
      <c r="B513" s="183"/>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5.75" customHeight="1">
      <c r="A514" s="6"/>
      <c r="B514" s="183"/>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5.75" customHeight="1">
      <c r="A515" s="6"/>
      <c r="B515" s="183"/>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5.75" customHeight="1">
      <c r="A516" s="6"/>
      <c r="B516" s="183"/>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5.75" customHeight="1">
      <c r="A517" s="6"/>
      <c r="B517" s="183"/>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5.75" customHeight="1">
      <c r="A518" s="6"/>
      <c r="B518" s="183"/>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5.75" customHeight="1">
      <c r="A519" s="6"/>
      <c r="B519" s="183"/>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5.75" customHeight="1">
      <c r="A520" s="6"/>
      <c r="B520" s="183"/>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5.75" customHeight="1">
      <c r="A521" s="6"/>
      <c r="B521" s="183"/>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5.75" customHeight="1">
      <c r="A522" s="6"/>
      <c r="B522" s="183"/>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5.75" customHeight="1">
      <c r="A523" s="6"/>
      <c r="B523" s="183"/>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5.75" customHeight="1">
      <c r="A524" s="6"/>
      <c r="B524" s="183"/>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5.75" customHeight="1">
      <c r="A525" s="6"/>
      <c r="B525" s="183"/>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5.75" customHeight="1">
      <c r="A526" s="6"/>
      <c r="B526" s="183"/>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5.75" customHeight="1">
      <c r="A527" s="6"/>
      <c r="B527" s="183"/>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5.75" customHeight="1">
      <c r="A528" s="6"/>
      <c r="B528" s="183"/>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5.75" customHeight="1">
      <c r="A529" s="6"/>
      <c r="B529" s="183"/>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5.75" customHeight="1">
      <c r="A530" s="6"/>
      <c r="B530" s="183"/>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5.75" customHeight="1">
      <c r="A531" s="6"/>
      <c r="B531" s="183"/>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5.75" customHeight="1">
      <c r="A532" s="6"/>
      <c r="B532" s="183"/>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5.75" customHeight="1">
      <c r="A533" s="6"/>
      <c r="B533" s="183"/>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5.75" customHeight="1">
      <c r="A534" s="6"/>
      <c r="B534" s="183"/>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5.75" customHeight="1">
      <c r="A535" s="6"/>
      <c r="B535" s="183"/>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5.75" customHeight="1">
      <c r="A536" s="6"/>
      <c r="B536" s="183"/>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5.75" customHeight="1">
      <c r="A537" s="6"/>
      <c r="B537" s="183"/>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5.75" customHeight="1">
      <c r="A538" s="6"/>
      <c r="B538" s="183"/>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5.75" customHeight="1">
      <c r="A539" s="6"/>
      <c r="B539" s="183"/>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5.75" customHeight="1">
      <c r="A540" s="6"/>
      <c r="B540" s="183"/>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5.75" customHeight="1">
      <c r="A541" s="6"/>
      <c r="B541" s="183"/>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5.75" customHeight="1">
      <c r="A542" s="6"/>
      <c r="B542" s="183"/>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5.75" customHeight="1">
      <c r="A543" s="6"/>
      <c r="B543" s="183"/>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5.75" customHeight="1">
      <c r="A544" s="6"/>
      <c r="B544" s="183"/>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5.75" customHeight="1">
      <c r="A545" s="6"/>
      <c r="B545" s="183"/>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5.75" customHeight="1">
      <c r="A546" s="6"/>
      <c r="B546" s="183"/>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5.75" customHeight="1">
      <c r="A547" s="6"/>
      <c r="B547" s="183"/>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5.75" customHeight="1">
      <c r="A548" s="6"/>
      <c r="B548" s="183"/>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5.75" customHeight="1">
      <c r="A549" s="6"/>
      <c r="B549" s="183"/>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5.75" customHeight="1">
      <c r="A550" s="6"/>
      <c r="B550" s="183"/>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5.75" customHeight="1">
      <c r="A551" s="6"/>
      <c r="B551" s="183"/>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5.75" customHeight="1">
      <c r="A552" s="6"/>
      <c r="B552" s="183"/>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5.75" customHeight="1">
      <c r="A553" s="6"/>
      <c r="B553" s="183"/>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5.75" customHeight="1">
      <c r="A554" s="6"/>
      <c r="B554" s="183"/>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5.75" customHeight="1">
      <c r="A555" s="6"/>
      <c r="B555" s="183"/>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5.75" customHeight="1">
      <c r="A556" s="6"/>
      <c r="B556" s="183"/>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5.75" customHeight="1">
      <c r="A557" s="6"/>
      <c r="B557" s="183"/>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5.75" customHeight="1">
      <c r="A558" s="6"/>
      <c r="B558" s="183"/>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5.75" customHeight="1">
      <c r="A559" s="6"/>
      <c r="B559" s="183"/>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5.75" customHeight="1">
      <c r="A560" s="6"/>
      <c r="B560" s="183"/>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5.75" customHeight="1">
      <c r="A561" s="6"/>
      <c r="B561" s="183"/>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5.75" customHeight="1">
      <c r="A562" s="6"/>
      <c r="B562" s="183"/>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5.75" customHeight="1">
      <c r="A563" s="6"/>
      <c r="B563" s="183"/>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5.75" customHeight="1">
      <c r="A564" s="6"/>
      <c r="B564" s="183"/>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5.75" customHeight="1">
      <c r="A565" s="6"/>
      <c r="B565" s="183"/>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5.75" customHeight="1">
      <c r="A566" s="6"/>
      <c r="B566" s="183"/>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5.75" customHeight="1">
      <c r="A567" s="6"/>
      <c r="B567" s="183"/>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5.75" customHeight="1">
      <c r="A568" s="6"/>
      <c r="B568" s="183"/>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5.75" customHeight="1">
      <c r="A569" s="6"/>
      <c r="B569" s="183"/>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5.75" customHeight="1">
      <c r="A570" s="6"/>
      <c r="B570" s="183"/>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5.75" customHeight="1">
      <c r="A571" s="6"/>
      <c r="B571" s="183"/>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5.75" customHeight="1">
      <c r="A572" s="6"/>
      <c r="B572" s="183"/>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5.75" customHeight="1">
      <c r="A573" s="6"/>
      <c r="B573" s="183"/>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5.75" customHeight="1">
      <c r="A574" s="6"/>
      <c r="B574" s="183"/>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5.75" customHeight="1">
      <c r="A575" s="6"/>
      <c r="B575" s="183"/>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5.75" customHeight="1">
      <c r="A576" s="6"/>
      <c r="B576" s="183"/>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5.75" customHeight="1">
      <c r="A577" s="6"/>
      <c r="B577" s="183"/>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5.75" customHeight="1">
      <c r="A578" s="6"/>
      <c r="B578" s="183"/>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5.75" customHeight="1">
      <c r="A579" s="6"/>
      <c r="B579" s="183"/>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5.75" customHeight="1">
      <c r="A580" s="6"/>
      <c r="B580" s="183"/>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5.75" customHeight="1">
      <c r="A581" s="6"/>
      <c r="B581" s="183"/>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5.75" customHeight="1">
      <c r="A582" s="6"/>
      <c r="B582" s="183"/>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5.75" customHeight="1">
      <c r="A583" s="6"/>
      <c r="B583" s="183"/>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5.75" customHeight="1">
      <c r="A584" s="6"/>
      <c r="B584" s="183"/>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5.75" customHeight="1">
      <c r="A585" s="6"/>
      <c r="B585" s="183"/>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5.75" customHeight="1">
      <c r="A586" s="6"/>
      <c r="B586" s="183"/>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5.75" customHeight="1">
      <c r="A587" s="6"/>
      <c r="B587" s="183"/>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5.75" customHeight="1">
      <c r="A588" s="6"/>
      <c r="B588" s="183"/>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5.75" customHeight="1">
      <c r="A589" s="6"/>
      <c r="B589" s="183"/>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5.75" customHeight="1">
      <c r="A590" s="6"/>
      <c r="B590" s="183"/>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5.75" customHeight="1">
      <c r="A591" s="6"/>
      <c r="B591" s="183"/>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5.75" customHeight="1">
      <c r="A592" s="6"/>
      <c r="B592" s="183"/>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5.75" customHeight="1">
      <c r="A593" s="6"/>
      <c r="B593" s="183"/>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5.75" customHeight="1">
      <c r="A594" s="6"/>
      <c r="B594" s="183"/>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5.75" customHeight="1">
      <c r="A595" s="6"/>
      <c r="B595" s="183"/>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5.75" customHeight="1">
      <c r="A596" s="6"/>
      <c r="B596" s="183"/>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5.75" customHeight="1">
      <c r="A597" s="6"/>
      <c r="B597" s="183"/>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5.75" customHeight="1">
      <c r="A598" s="6"/>
      <c r="B598" s="183"/>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5.75" customHeight="1">
      <c r="A599" s="6"/>
      <c r="B599" s="183"/>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5.75" customHeight="1">
      <c r="A600" s="6"/>
      <c r="B600" s="183"/>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5.75" customHeight="1">
      <c r="A601" s="6"/>
      <c r="B601" s="183"/>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5.75" customHeight="1">
      <c r="A602" s="6"/>
      <c r="B602" s="183"/>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5.75" customHeight="1">
      <c r="A603" s="6"/>
      <c r="B603" s="183"/>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5.75" customHeight="1">
      <c r="A604" s="6"/>
      <c r="B604" s="183"/>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5.75" customHeight="1">
      <c r="A605" s="6"/>
      <c r="B605" s="183"/>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5.75" customHeight="1">
      <c r="A606" s="6"/>
      <c r="B606" s="183"/>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5.75" customHeight="1">
      <c r="A607" s="6"/>
      <c r="B607" s="183"/>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5.75" customHeight="1">
      <c r="A608" s="6"/>
      <c r="B608" s="183"/>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5.75" customHeight="1">
      <c r="A609" s="6"/>
      <c r="B609" s="183"/>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5.75" customHeight="1">
      <c r="A610" s="6"/>
      <c r="B610" s="183"/>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5.75" customHeight="1">
      <c r="A611" s="6"/>
      <c r="B611" s="183"/>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5.75" customHeight="1">
      <c r="A612" s="6"/>
      <c r="B612" s="183"/>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5.75" customHeight="1">
      <c r="A613" s="6"/>
      <c r="B613" s="183"/>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5.75" customHeight="1">
      <c r="A614" s="6"/>
      <c r="B614" s="183"/>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5.75" customHeight="1">
      <c r="A615" s="6"/>
      <c r="B615" s="183"/>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5.75" customHeight="1">
      <c r="A616" s="6"/>
      <c r="B616" s="183"/>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5.75" customHeight="1">
      <c r="A617" s="6"/>
      <c r="B617" s="183"/>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5.75" customHeight="1">
      <c r="A618" s="6"/>
      <c r="B618" s="183"/>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5.75" customHeight="1">
      <c r="A619" s="6"/>
      <c r="B619" s="183"/>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5.75" customHeight="1">
      <c r="A620" s="6"/>
      <c r="B620" s="183"/>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5.75" customHeight="1">
      <c r="A621" s="6"/>
      <c r="B621" s="183"/>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5.75" customHeight="1">
      <c r="A622" s="6"/>
      <c r="B622" s="183"/>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5.75" customHeight="1">
      <c r="A623" s="6"/>
      <c r="B623" s="183"/>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5.75" customHeight="1">
      <c r="A624" s="6"/>
      <c r="B624" s="183"/>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5.75" customHeight="1">
      <c r="A625" s="6"/>
      <c r="B625" s="183"/>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5.75" customHeight="1">
      <c r="A626" s="6"/>
      <c r="B626" s="183"/>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5.75" customHeight="1">
      <c r="A627" s="6"/>
      <c r="B627" s="183"/>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5.75" customHeight="1">
      <c r="A628" s="6"/>
      <c r="B628" s="183"/>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5.75" customHeight="1">
      <c r="A629" s="6"/>
      <c r="B629" s="183"/>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5.75" customHeight="1">
      <c r="A630" s="6"/>
      <c r="B630" s="183"/>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5.75" customHeight="1">
      <c r="A631" s="6"/>
      <c r="B631" s="183"/>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5.75" customHeight="1">
      <c r="A632" s="6"/>
      <c r="B632" s="183"/>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5.75" customHeight="1">
      <c r="A633" s="6"/>
      <c r="B633" s="183"/>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5.75" customHeight="1">
      <c r="A634" s="6"/>
      <c r="B634" s="183"/>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5.75" customHeight="1">
      <c r="A635" s="6"/>
      <c r="B635" s="183"/>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5.75" customHeight="1">
      <c r="A636" s="6"/>
      <c r="B636" s="183"/>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5.75" customHeight="1">
      <c r="A637" s="6"/>
      <c r="B637" s="183"/>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5.75" customHeight="1">
      <c r="A638" s="6"/>
      <c r="B638" s="183"/>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5.75" customHeight="1">
      <c r="A639" s="6"/>
      <c r="B639" s="183"/>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5.75" customHeight="1">
      <c r="A640" s="6"/>
      <c r="B640" s="183"/>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5.75" customHeight="1">
      <c r="A641" s="6"/>
      <c r="B641" s="183"/>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5.75" customHeight="1">
      <c r="A642" s="6"/>
      <c r="B642" s="183"/>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5.75" customHeight="1">
      <c r="A643" s="6"/>
      <c r="B643" s="183"/>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5.75" customHeight="1">
      <c r="A644" s="6"/>
      <c r="B644" s="183"/>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5.75" customHeight="1">
      <c r="A645" s="6"/>
      <c r="B645" s="183"/>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5.75" customHeight="1">
      <c r="A646" s="6"/>
      <c r="B646" s="183"/>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5.75" customHeight="1">
      <c r="A647" s="6"/>
      <c r="B647" s="183"/>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5.75" customHeight="1">
      <c r="A648" s="6"/>
      <c r="B648" s="183"/>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5.75" customHeight="1">
      <c r="A649" s="6"/>
      <c r="B649" s="183"/>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5.75" customHeight="1">
      <c r="A650" s="6"/>
      <c r="B650" s="183"/>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5.75" customHeight="1">
      <c r="A651" s="6"/>
      <c r="B651" s="183"/>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5.75" customHeight="1">
      <c r="A652" s="6"/>
      <c r="B652" s="183"/>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5.75" customHeight="1">
      <c r="A653" s="6"/>
      <c r="B653" s="183"/>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5.75" customHeight="1">
      <c r="A654" s="6"/>
      <c r="B654" s="183"/>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5.75" customHeight="1">
      <c r="A655" s="6"/>
      <c r="B655" s="183"/>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5.75" customHeight="1">
      <c r="A656" s="6"/>
      <c r="B656" s="183"/>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5.75" customHeight="1">
      <c r="A657" s="6"/>
      <c r="B657" s="183"/>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5.75" customHeight="1">
      <c r="A658" s="6"/>
      <c r="B658" s="183"/>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5.75" customHeight="1">
      <c r="A659" s="6"/>
      <c r="B659" s="183"/>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5.75" customHeight="1">
      <c r="A660" s="6"/>
      <c r="B660" s="183"/>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5.75" customHeight="1">
      <c r="A661" s="6"/>
      <c r="B661" s="183"/>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5.75" customHeight="1">
      <c r="A662" s="6"/>
      <c r="B662" s="183"/>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5.75" customHeight="1">
      <c r="A663" s="6"/>
      <c r="B663" s="183"/>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5.75" customHeight="1">
      <c r="A664" s="6"/>
      <c r="B664" s="183"/>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5.75" customHeight="1">
      <c r="A665" s="6"/>
      <c r="B665" s="183"/>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5.75" customHeight="1">
      <c r="A666" s="6"/>
      <c r="B666" s="183"/>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5.75" customHeight="1">
      <c r="A667" s="6"/>
      <c r="B667" s="183"/>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5.75" customHeight="1">
      <c r="A668" s="6"/>
      <c r="B668" s="183"/>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5.75" customHeight="1">
      <c r="A669" s="6"/>
      <c r="B669" s="183"/>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5.75" customHeight="1">
      <c r="A670" s="6"/>
      <c r="B670" s="183"/>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5.75" customHeight="1">
      <c r="A671" s="6"/>
      <c r="B671" s="183"/>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5.75" customHeight="1">
      <c r="A672" s="6"/>
      <c r="B672" s="183"/>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5.75" customHeight="1">
      <c r="A673" s="6"/>
      <c r="B673" s="183"/>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5.75" customHeight="1">
      <c r="A674" s="6"/>
      <c r="B674" s="183"/>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5.75" customHeight="1">
      <c r="A675" s="6"/>
      <c r="B675" s="183"/>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5.75" customHeight="1">
      <c r="A676" s="6"/>
      <c r="B676" s="183"/>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5.75" customHeight="1">
      <c r="A677" s="6"/>
      <c r="B677" s="183"/>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5.75" customHeight="1">
      <c r="A678" s="6"/>
      <c r="B678" s="183"/>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5.75" customHeight="1">
      <c r="A679" s="6"/>
      <c r="B679" s="183"/>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5.75" customHeight="1">
      <c r="A680" s="6"/>
      <c r="B680" s="183"/>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5.75" customHeight="1">
      <c r="A681" s="6"/>
      <c r="B681" s="183"/>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5.75" customHeight="1">
      <c r="A682" s="6"/>
      <c r="B682" s="183"/>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5.75" customHeight="1">
      <c r="A683" s="6"/>
      <c r="B683" s="183"/>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5.75" customHeight="1">
      <c r="A684" s="6"/>
      <c r="B684" s="183"/>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5.75" customHeight="1">
      <c r="A685" s="6"/>
      <c r="B685" s="183"/>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5.75" customHeight="1">
      <c r="A686" s="6"/>
      <c r="B686" s="183"/>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5.75" customHeight="1">
      <c r="A687" s="6"/>
      <c r="B687" s="183"/>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5.75" customHeight="1">
      <c r="A688" s="6"/>
      <c r="B688" s="183"/>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5.75" customHeight="1">
      <c r="A689" s="6"/>
      <c r="B689" s="183"/>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5.75" customHeight="1">
      <c r="A690" s="6"/>
      <c r="B690" s="183"/>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5.75" customHeight="1">
      <c r="A691" s="6"/>
      <c r="B691" s="183"/>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5.75" customHeight="1">
      <c r="A692" s="6"/>
      <c r="B692" s="183"/>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5.75" customHeight="1">
      <c r="A693" s="6"/>
      <c r="B693" s="183"/>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5.75" customHeight="1">
      <c r="A694" s="6"/>
      <c r="B694" s="183"/>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5.75" customHeight="1">
      <c r="A695" s="6"/>
      <c r="B695" s="183"/>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5.75" customHeight="1">
      <c r="A696" s="6"/>
      <c r="B696" s="183"/>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5.75" customHeight="1">
      <c r="A697" s="6"/>
      <c r="B697" s="183"/>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5.75" customHeight="1">
      <c r="A698" s="6"/>
      <c r="B698" s="183"/>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5.75" customHeight="1">
      <c r="A699" s="6"/>
      <c r="B699" s="183"/>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5.75" customHeight="1">
      <c r="A700" s="6"/>
      <c r="B700" s="183"/>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5.75" customHeight="1">
      <c r="A701" s="6"/>
      <c r="B701" s="183"/>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5.75" customHeight="1">
      <c r="A702" s="6"/>
      <c r="B702" s="183"/>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5.75" customHeight="1">
      <c r="A703" s="6"/>
      <c r="B703" s="183"/>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5.75" customHeight="1">
      <c r="A704" s="6"/>
      <c r="B704" s="183"/>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5.75" customHeight="1">
      <c r="A705" s="6"/>
      <c r="B705" s="183"/>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5.75" customHeight="1">
      <c r="A706" s="6"/>
      <c r="B706" s="183"/>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5.75" customHeight="1">
      <c r="A707" s="6"/>
      <c r="B707" s="183"/>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5.75" customHeight="1">
      <c r="A708" s="6"/>
      <c r="B708" s="183"/>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5.75" customHeight="1">
      <c r="A709" s="6"/>
      <c r="B709" s="183"/>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5.75" customHeight="1">
      <c r="A710" s="6"/>
      <c r="B710" s="183"/>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5.75" customHeight="1">
      <c r="A711" s="6"/>
      <c r="B711" s="183"/>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5.75" customHeight="1">
      <c r="A712" s="6"/>
      <c r="B712" s="183"/>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5.75" customHeight="1">
      <c r="A713" s="6"/>
      <c r="B713" s="183"/>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5.75" customHeight="1">
      <c r="A714" s="6"/>
      <c r="B714" s="183"/>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5.75" customHeight="1">
      <c r="A715" s="6"/>
      <c r="B715" s="183"/>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5.75" customHeight="1">
      <c r="A716" s="6"/>
      <c r="B716" s="183"/>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5.75" customHeight="1">
      <c r="A717" s="6"/>
      <c r="B717" s="183"/>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5.75" customHeight="1">
      <c r="A718" s="6"/>
      <c r="B718" s="183"/>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5.75" customHeight="1">
      <c r="A719" s="6"/>
      <c r="B719" s="183"/>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5.75" customHeight="1">
      <c r="A720" s="6"/>
      <c r="B720" s="183"/>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5.75" customHeight="1">
      <c r="A721" s="6"/>
      <c r="B721" s="183"/>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5.75" customHeight="1">
      <c r="A722" s="6"/>
      <c r="B722" s="183"/>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5.75" customHeight="1">
      <c r="A723" s="6"/>
      <c r="B723" s="183"/>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5.75" customHeight="1">
      <c r="A724" s="6"/>
      <c r="B724" s="183"/>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5.75" customHeight="1">
      <c r="A725" s="6"/>
      <c r="B725" s="183"/>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5.75" customHeight="1">
      <c r="A726" s="6"/>
      <c r="B726" s="183"/>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5.75" customHeight="1">
      <c r="A727" s="6"/>
      <c r="B727" s="183"/>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5.75" customHeight="1">
      <c r="A728" s="6"/>
      <c r="B728" s="183"/>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5.75" customHeight="1">
      <c r="A729" s="6"/>
      <c r="B729" s="183"/>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5.75" customHeight="1">
      <c r="A730" s="6"/>
      <c r="B730" s="183"/>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5.75" customHeight="1">
      <c r="A731" s="6"/>
      <c r="B731" s="183"/>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5.75" customHeight="1">
      <c r="A732" s="6"/>
      <c r="B732" s="183"/>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5.75" customHeight="1">
      <c r="A733" s="6"/>
      <c r="B733" s="183"/>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5.75" customHeight="1">
      <c r="A734" s="6"/>
      <c r="B734" s="183"/>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5.75" customHeight="1">
      <c r="A735" s="6"/>
      <c r="B735" s="183"/>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5.75" customHeight="1">
      <c r="A736" s="6"/>
      <c r="B736" s="183"/>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5.75" customHeight="1">
      <c r="A737" s="6"/>
      <c r="B737" s="183"/>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5.75" customHeight="1">
      <c r="A738" s="6"/>
      <c r="B738" s="183"/>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5.75" customHeight="1">
      <c r="A739" s="6"/>
      <c r="B739" s="183"/>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5.75" customHeight="1">
      <c r="A740" s="6"/>
      <c r="B740" s="183"/>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5.75" customHeight="1">
      <c r="A741" s="6"/>
      <c r="B741" s="183"/>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5.75" customHeight="1">
      <c r="A742" s="6"/>
      <c r="B742" s="183"/>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5.75" customHeight="1">
      <c r="A743" s="6"/>
      <c r="B743" s="183"/>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5.75" customHeight="1">
      <c r="A744" s="6"/>
      <c r="B744" s="183"/>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5.75" customHeight="1">
      <c r="A745" s="6"/>
      <c r="B745" s="183"/>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5.75" customHeight="1">
      <c r="A746" s="6"/>
      <c r="B746" s="183"/>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5.75" customHeight="1">
      <c r="A747" s="6"/>
      <c r="B747" s="183"/>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5.75" customHeight="1">
      <c r="A748" s="6"/>
      <c r="B748" s="183"/>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5.75" customHeight="1">
      <c r="A749" s="6"/>
      <c r="B749" s="183"/>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5.75" customHeight="1">
      <c r="A750" s="6"/>
      <c r="B750" s="183"/>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5.75" customHeight="1">
      <c r="A751" s="6"/>
      <c r="B751" s="183"/>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5.75" customHeight="1">
      <c r="A752" s="6"/>
      <c r="B752" s="183"/>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5.75" customHeight="1">
      <c r="A753" s="6"/>
      <c r="B753" s="183"/>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5.75" customHeight="1">
      <c r="A754" s="6"/>
      <c r="B754" s="183"/>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5.75" customHeight="1">
      <c r="A755" s="6"/>
      <c r="B755" s="183"/>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5.75" customHeight="1">
      <c r="A756" s="6"/>
      <c r="B756" s="183"/>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5.75" customHeight="1">
      <c r="A757" s="6"/>
      <c r="B757" s="183"/>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5.75" customHeight="1">
      <c r="A758" s="6"/>
      <c r="B758" s="183"/>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5.75" customHeight="1">
      <c r="A759" s="6"/>
      <c r="B759" s="183"/>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5.75" customHeight="1">
      <c r="A760" s="6"/>
      <c r="B760" s="183"/>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5.75" customHeight="1">
      <c r="A761" s="6"/>
      <c r="B761" s="183"/>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5.75" customHeight="1">
      <c r="A762" s="6"/>
      <c r="B762" s="183"/>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5.75" customHeight="1">
      <c r="A763" s="6"/>
      <c r="B763" s="183"/>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5.75" customHeight="1">
      <c r="A764" s="6"/>
      <c r="B764" s="183"/>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5.75" customHeight="1">
      <c r="A765" s="6"/>
      <c r="B765" s="183"/>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5.75" customHeight="1">
      <c r="A766" s="6"/>
      <c r="B766" s="183"/>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5.75" customHeight="1">
      <c r="A767" s="6"/>
      <c r="B767" s="183"/>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5.75" customHeight="1">
      <c r="A768" s="6"/>
      <c r="B768" s="183"/>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5.75" customHeight="1">
      <c r="A769" s="6"/>
      <c r="B769" s="183"/>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5.75" customHeight="1">
      <c r="A770" s="6"/>
      <c r="B770" s="183"/>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5.75" customHeight="1">
      <c r="A771" s="6"/>
      <c r="B771" s="183"/>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5.75" customHeight="1">
      <c r="A772" s="6"/>
      <c r="B772" s="183"/>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5.75" customHeight="1">
      <c r="A773" s="6"/>
      <c r="B773" s="183"/>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5.75" customHeight="1">
      <c r="A774" s="6"/>
      <c r="B774" s="183"/>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5.75" customHeight="1">
      <c r="A775" s="6"/>
      <c r="B775" s="183"/>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5.75" customHeight="1">
      <c r="A776" s="6"/>
      <c r="B776" s="183"/>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5.75" customHeight="1">
      <c r="A777" s="6"/>
      <c r="B777" s="183"/>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5.75" customHeight="1">
      <c r="A778" s="6"/>
      <c r="B778" s="183"/>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5.75" customHeight="1">
      <c r="A779" s="6"/>
      <c r="B779" s="183"/>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5.75" customHeight="1">
      <c r="A780" s="6"/>
      <c r="B780" s="183"/>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5.75" customHeight="1">
      <c r="A781" s="6"/>
      <c r="B781" s="183"/>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5.75" customHeight="1">
      <c r="A782" s="6"/>
      <c r="B782" s="183"/>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5.75" customHeight="1">
      <c r="A783" s="6"/>
      <c r="B783" s="183"/>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5.75" customHeight="1">
      <c r="A784" s="6"/>
      <c r="B784" s="183"/>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5.75" customHeight="1">
      <c r="A785" s="6"/>
      <c r="B785" s="183"/>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5.75" customHeight="1">
      <c r="A786" s="6"/>
      <c r="B786" s="183"/>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5.75" customHeight="1">
      <c r="A787" s="6"/>
      <c r="B787" s="183"/>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5.75" customHeight="1">
      <c r="A788" s="6"/>
      <c r="B788" s="183"/>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5.75" customHeight="1">
      <c r="A789" s="6"/>
      <c r="B789" s="183"/>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5.75" customHeight="1">
      <c r="A790" s="6"/>
      <c r="B790" s="183"/>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5.75" customHeight="1">
      <c r="A791" s="6"/>
      <c r="B791" s="183"/>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5.75" customHeight="1">
      <c r="A792" s="6"/>
      <c r="B792" s="183"/>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5.75" customHeight="1">
      <c r="A793" s="6"/>
      <c r="B793" s="183"/>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5.75" customHeight="1">
      <c r="A794" s="6"/>
      <c r="B794" s="183"/>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5.75" customHeight="1">
      <c r="A795" s="6"/>
      <c r="B795" s="183"/>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5.75" customHeight="1">
      <c r="A796" s="6"/>
      <c r="B796" s="183"/>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5.75" customHeight="1">
      <c r="A797" s="6"/>
      <c r="B797" s="183"/>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5.75" customHeight="1">
      <c r="A798" s="6"/>
      <c r="B798" s="183"/>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5.75" customHeight="1">
      <c r="A799" s="6"/>
      <c r="B799" s="183"/>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5.75" customHeight="1">
      <c r="A800" s="6"/>
      <c r="B800" s="183"/>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5.75" customHeight="1">
      <c r="A801" s="6"/>
      <c r="B801" s="183"/>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5.75" customHeight="1">
      <c r="A802" s="6"/>
      <c r="B802" s="183"/>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5.75" customHeight="1">
      <c r="A803" s="6"/>
      <c r="B803" s="183"/>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5.75" customHeight="1">
      <c r="A804" s="6"/>
      <c r="B804" s="183"/>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5.75" customHeight="1">
      <c r="A805" s="6"/>
      <c r="B805" s="183"/>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5.75" customHeight="1">
      <c r="A806" s="6"/>
      <c r="B806" s="183"/>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5.75" customHeight="1">
      <c r="A807" s="6"/>
      <c r="B807" s="183"/>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5.75" customHeight="1">
      <c r="A808" s="6"/>
      <c r="B808" s="183"/>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5.75" customHeight="1">
      <c r="A809" s="6"/>
      <c r="B809" s="183"/>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5.75" customHeight="1">
      <c r="A810" s="6"/>
      <c r="B810" s="183"/>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5.75" customHeight="1">
      <c r="A811" s="6"/>
      <c r="B811" s="183"/>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5.75" customHeight="1">
      <c r="A812" s="6"/>
      <c r="B812" s="183"/>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5.75" customHeight="1">
      <c r="A813" s="6"/>
      <c r="B813" s="183"/>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5.75" customHeight="1">
      <c r="A814" s="6"/>
      <c r="B814" s="183"/>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5.75" customHeight="1">
      <c r="A815" s="6"/>
      <c r="B815" s="183"/>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5.75" customHeight="1">
      <c r="A816" s="6"/>
      <c r="B816" s="183"/>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5.75" customHeight="1">
      <c r="A817" s="6"/>
      <c r="B817" s="183"/>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5.75" customHeight="1">
      <c r="A818" s="6"/>
      <c r="B818" s="183"/>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5.75" customHeight="1">
      <c r="A819" s="6"/>
      <c r="B819" s="183"/>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5.75" customHeight="1">
      <c r="A820" s="6"/>
      <c r="B820" s="183"/>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5.75" customHeight="1">
      <c r="A821" s="6"/>
      <c r="B821" s="183"/>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5.75" customHeight="1">
      <c r="A822" s="6"/>
      <c r="B822" s="183"/>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5.75" customHeight="1">
      <c r="A823" s="6"/>
      <c r="B823" s="183"/>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5.75" customHeight="1">
      <c r="A824" s="6"/>
      <c r="B824" s="183"/>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5.75" customHeight="1">
      <c r="A825" s="6"/>
      <c r="B825" s="183"/>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5.75" customHeight="1">
      <c r="A826" s="6"/>
      <c r="B826" s="183"/>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5.75" customHeight="1">
      <c r="A827" s="6"/>
      <c r="B827" s="183"/>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5.75" customHeight="1">
      <c r="A828" s="6"/>
      <c r="B828" s="183"/>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5.75" customHeight="1">
      <c r="A829" s="6"/>
      <c r="B829" s="183"/>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5.75" customHeight="1">
      <c r="A830" s="6"/>
      <c r="B830" s="183"/>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5.75" customHeight="1">
      <c r="A831" s="6"/>
      <c r="B831" s="183"/>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5.75" customHeight="1">
      <c r="A832" s="6"/>
      <c r="B832" s="183"/>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5.75" customHeight="1">
      <c r="A833" s="6"/>
      <c r="B833" s="183"/>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5.75" customHeight="1">
      <c r="A834" s="6"/>
      <c r="B834" s="183"/>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5.75" customHeight="1">
      <c r="A835" s="6"/>
      <c r="B835" s="183"/>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5.75" customHeight="1">
      <c r="A836" s="6"/>
      <c r="B836" s="183"/>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5.75" customHeight="1">
      <c r="A837" s="6"/>
      <c r="B837" s="183"/>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5.75" customHeight="1">
      <c r="A838" s="6"/>
      <c r="B838" s="183"/>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5.75" customHeight="1">
      <c r="A839" s="6"/>
      <c r="B839" s="183"/>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5.75" customHeight="1">
      <c r="A840" s="6"/>
      <c r="B840" s="183"/>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5.75" customHeight="1">
      <c r="A841" s="6"/>
      <c r="B841" s="183"/>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5.75" customHeight="1">
      <c r="A842" s="6"/>
      <c r="B842" s="183"/>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5.75" customHeight="1">
      <c r="A843" s="6"/>
      <c r="B843" s="183"/>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5.75" customHeight="1">
      <c r="A844" s="6"/>
      <c r="B844" s="183"/>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5.75" customHeight="1">
      <c r="A845" s="6"/>
      <c r="B845" s="183"/>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5.75" customHeight="1">
      <c r="A846" s="6"/>
      <c r="B846" s="183"/>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5.75" customHeight="1">
      <c r="A847" s="6"/>
      <c r="B847" s="183"/>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5.75" customHeight="1">
      <c r="A848" s="6"/>
      <c r="B848" s="183"/>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5.75" customHeight="1">
      <c r="A849" s="6"/>
      <c r="B849" s="183"/>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5.75" customHeight="1">
      <c r="A850" s="6"/>
      <c r="B850" s="183"/>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5.75" customHeight="1">
      <c r="A851" s="6"/>
      <c r="B851" s="183"/>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5.75" customHeight="1">
      <c r="A852" s="6"/>
      <c r="B852" s="183"/>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5.75" customHeight="1">
      <c r="A853" s="6"/>
      <c r="B853" s="183"/>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5.75" customHeight="1">
      <c r="A854" s="6"/>
      <c r="B854" s="183"/>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5.75" customHeight="1">
      <c r="A855" s="6"/>
      <c r="B855" s="183"/>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5.75" customHeight="1">
      <c r="A856" s="6"/>
      <c r="B856" s="183"/>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5.75" customHeight="1">
      <c r="A857" s="6"/>
      <c r="B857" s="183"/>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5.75" customHeight="1">
      <c r="A858" s="6"/>
      <c r="B858" s="183"/>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5.75" customHeight="1">
      <c r="A859" s="6"/>
      <c r="B859" s="183"/>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5.75" customHeight="1">
      <c r="A860" s="6"/>
      <c r="B860" s="183"/>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5.75" customHeight="1">
      <c r="A861" s="6"/>
      <c r="B861" s="183"/>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5.75" customHeight="1">
      <c r="A862" s="6"/>
      <c r="B862" s="183"/>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5.75" customHeight="1">
      <c r="A863" s="6"/>
      <c r="B863" s="183"/>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5.75" customHeight="1">
      <c r="A864" s="6"/>
      <c r="B864" s="183"/>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5.75" customHeight="1">
      <c r="A865" s="6"/>
      <c r="B865" s="183"/>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5.75" customHeight="1">
      <c r="A866" s="6"/>
      <c r="B866" s="183"/>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5.75" customHeight="1">
      <c r="A867" s="6"/>
      <c r="B867" s="183"/>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5.75" customHeight="1">
      <c r="A868" s="6"/>
      <c r="B868" s="183"/>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5.75" customHeight="1">
      <c r="A869" s="6"/>
      <c r="B869" s="183"/>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5.75" customHeight="1">
      <c r="A870" s="6"/>
      <c r="B870" s="183"/>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5.75" customHeight="1">
      <c r="A871" s="6"/>
      <c r="B871" s="183"/>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5.75" customHeight="1">
      <c r="A872" s="6"/>
      <c r="B872" s="183"/>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5.75" customHeight="1">
      <c r="A873" s="6"/>
      <c r="B873" s="183"/>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5.75" customHeight="1">
      <c r="A874" s="6"/>
      <c r="B874" s="183"/>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5.75" customHeight="1">
      <c r="A875" s="6"/>
      <c r="B875" s="183"/>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5.75" customHeight="1">
      <c r="A876" s="6"/>
      <c r="B876" s="183"/>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5.75" customHeight="1">
      <c r="A877" s="6"/>
      <c r="B877" s="183"/>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5.75" customHeight="1">
      <c r="A878" s="6"/>
      <c r="B878" s="183"/>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5.75" customHeight="1">
      <c r="A879" s="6"/>
      <c r="B879" s="183"/>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5.75" customHeight="1">
      <c r="A880" s="6"/>
      <c r="B880" s="183"/>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5.75" customHeight="1">
      <c r="A881" s="6"/>
      <c r="B881" s="183"/>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5.75" customHeight="1">
      <c r="A882" s="6"/>
      <c r="B882" s="183"/>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5.75" customHeight="1">
      <c r="A883" s="6"/>
      <c r="B883" s="183"/>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5.75" customHeight="1">
      <c r="A884" s="6"/>
      <c r="B884" s="183"/>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5.75" customHeight="1">
      <c r="A885" s="6"/>
      <c r="B885" s="183"/>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5.75" customHeight="1">
      <c r="A886" s="6"/>
      <c r="B886" s="183"/>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5.75" customHeight="1">
      <c r="A887" s="6"/>
      <c r="B887" s="183"/>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5.75" customHeight="1">
      <c r="A888" s="6"/>
      <c r="B888" s="183"/>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5.75" customHeight="1">
      <c r="A889" s="6"/>
      <c r="B889" s="183"/>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5.75" customHeight="1">
      <c r="A890" s="6"/>
      <c r="B890" s="183"/>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5.75" customHeight="1">
      <c r="A891" s="6"/>
      <c r="B891" s="183"/>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5.75" customHeight="1">
      <c r="A892" s="6"/>
      <c r="B892" s="183"/>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5.75" customHeight="1">
      <c r="A893" s="6"/>
      <c r="B893" s="183"/>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5.75" customHeight="1">
      <c r="A894" s="6"/>
      <c r="B894" s="183"/>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5.75" customHeight="1">
      <c r="A895" s="6"/>
      <c r="B895" s="183"/>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5.75" customHeight="1">
      <c r="A896" s="6"/>
      <c r="B896" s="183"/>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5.75" customHeight="1">
      <c r="A897" s="6"/>
      <c r="B897" s="183"/>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5.75" customHeight="1">
      <c r="A898" s="6"/>
      <c r="B898" s="183"/>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5.75" customHeight="1">
      <c r="A899" s="6"/>
      <c r="B899" s="183"/>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5.75" customHeight="1">
      <c r="A900" s="6"/>
      <c r="B900" s="183"/>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5.75" customHeight="1">
      <c r="A901" s="6"/>
      <c r="B901" s="183"/>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5.75" customHeight="1">
      <c r="A902" s="6"/>
      <c r="B902" s="183"/>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5.75" customHeight="1">
      <c r="A903" s="6"/>
      <c r="B903" s="183"/>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5.75" customHeight="1">
      <c r="A904" s="6"/>
      <c r="B904" s="183"/>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5.75" customHeight="1">
      <c r="A905" s="6"/>
      <c r="B905" s="183"/>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5.75" customHeight="1">
      <c r="A906" s="6"/>
      <c r="B906" s="183"/>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5.75" customHeight="1">
      <c r="A907" s="6"/>
      <c r="B907" s="183"/>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5.75" customHeight="1">
      <c r="A908" s="6"/>
      <c r="B908" s="183"/>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5.75" customHeight="1">
      <c r="A909" s="6"/>
      <c r="B909" s="183"/>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5.75" customHeight="1">
      <c r="A910" s="6"/>
      <c r="B910" s="183"/>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5.75" customHeight="1">
      <c r="A911" s="6"/>
      <c r="B911" s="183"/>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5.75" customHeight="1">
      <c r="A912" s="6"/>
      <c r="B912" s="183"/>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5.75" customHeight="1">
      <c r="A913" s="6"/>
      <c r="B913" s="183"/>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5.75" customHeight="1">
      <c r="A914" s="6"/>
      <c r="B914" s="183"/>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5.75" customHeight="1">
      <c r="A915" s="6"/>
      <c r="B915" s="183"/>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5.75" customHeight="1">
      <c r="A916" s="6"/>
      <c r="B916" s="183"/>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5.75" customHeight="1">
      <c r="A917" s="6"/>
      <c r="B917" s="183"/>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5.75" customHeight="1">
      <c r="A918" s="6"/>
      <c r="B918" s="183"/>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5.75" customHeight="1">
      <c r="A919" s="6"/>
      <c r="B919" s="183"/>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5.75" customHeight="1">
      <c r="A920" s="6"/>
      <c r="B920" s="183"/>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5.75" customHeight="1">
      <c r="A921" s="6"/>
      <c r="B921" s="183"/>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5.75" customHeight="1">
      <c r="A922" s="6"/>
      <c r="B922" s="183"/>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5.75" customHeight="1">
      <c r="A923" s="6"/>
      <c r="B923" s="183"/>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5.75" customHeight="1">
      <c r="A924" s="6"/>
      <c r="B924" s="183"/>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5.75" customHeight="1">
      <c r="A925" s="6"/>
      <c r="B925" s="183"/>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5.75" customHeight="1">
      <c r="A926" s="6"/>
      <c r="B926" s="183"/>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5.75" customHeight="1">
      <c r="A927" s="6"/>
      <c r="B927" s="183"/>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5.75" customHeight="1">
      <c r="A928" s="6"/>
      <c r="B928" s="183"/>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5.75" customHeight="1">
      <c r="A929" s="6"/>
      <c r="B929" s="183"/>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5.75" customHeight="1">
      <c r="A930" s="6"/>
      <c r="B930" s="183"/>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5.75" customHeight="1">
      <c r="A931" s="6"/>
      <c r="B931" s="183"/>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5.75" customHeight="1">
      <c r="A932" s="6"/>
      <c r="B932" s="183"/>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5.75" customHeight="1">
      <c r="A933" s="6"/>
      <c r="B933" s="183"/>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5.75" customHeight="1">
      <c r="A934" s="6"/>
      <c r="B934" s="183"/>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5.75" customHeight="1">
      <c r="A935" s="6"/>
      <c r="B935" s="183"/>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5.75" customHeight="1">
      <c r="A936" s="6"/>
      <c r="B936" s="183"/>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5.75" customHeight="1">
      <c r="A937" s="6"/>
      <c r="B937" s="183"/>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5.75" customHeight="1">
      <c r="A938" s="6"/>
      <c r="B938" s="183"/>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5.75" customHeight="1">
      <c r="A939" s="6"/>
      <c r="B939" s="183"/>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5.75" customHeight="1">
      <c r="A940" s="6"/>
      <c r="B940" s="183"/>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5.75" customHeight="1">
      <c r="A941" s="6"/>
      <c r="B941" s="183"/>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5.75" customHeight="1">
      <c r="A942" s="6"/>
      <c r="B942" s="183"/>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5.75" customHeight="1">
      <c r="A943" s="6"/>
      <c r="B943" s="183"/>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5.75" customHeight="1">
      <c r="A944" s="6"/>
      <c r="B944" s="183"/>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5.75" customHeight="1">
      <c r="A945" s="6"/>
      <c r="B945" s="183"/>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5.75" customHeight="1">
      <c r="A946" s="6"/>
      <c r="B946" s="183"/>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5.75" customHeight="1">
      <c r="A947" s="6"/>
      <c r="B947" s="183"/>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5.75" customHeight="1">
      <c r="A948" s="6"/>
      <c r="B948" s="183"/>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5.75" customHeight="1">
      <c r="A949" s="6"/>
      <c r="B949" s="183"/>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5.75" customHeight="1">
      <c r="A950" s="6"/>
      <c r="B950" s="183"/>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5.75" customHeight="1">
      <c r="A951" s="6"/>
      <c r="B951" s="183"/>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5.75" customHeight="1">
      <c r="A952" s="6"/>
      <c r="B952" s="183"/>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5.75" customHeight="1">
      <c r="A953" s="6"/>
      <c r="B953" s="183"/>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5.75" customHeight="1">
      <c r="A954" s="6"/>
      <c r="B954" s="183"/>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5.75" customHeight="1">
      <c r="A955" s="6"/>
      <c r="B955" s="183"/>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5.75" customHeight="1">
      <c r="A956" s="6"/>
      <c r="B956" s="183"/>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5.75" customHeight="1">
      <c r="A957" s="6"/>
      <c r="B957" s="183"/>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5.75" customHeight="1">
      <c r="A958" s="6"/>
      <c r="B958" s="183"/>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5.75" customHeight="1">
      <c r="A959" s="6"/>
      <c r="B959" s="183"/>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5.75" customHeight="1">
      <c r="A960" s="6"/>
      <c r="B960" s="183"/>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5.75" customHeight="1">
      <c r="A961" s="6"/>
      <c r="B961" s="183"/>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5.75" customHeight="1">
      <c r="A962" s="6"/>
      <c r="B962" s="183"/>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5.75" customHeight="1">
      <c r="A963" s="6"/>
      <c r="B963" s="183"/>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5.75" customHeight="1">
      <c r="A964" s="6"/>
      <c r="B964" s="183"/>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5.75" customHeight="1">
      <c r="A965" s="6"/>
      <c r="B965" s="183"/>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5.75" customHeight="1">
      <c r="A966" s="6"/>
      <c r="B966" s="183"/>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5.75" customHeight="1">
      <c r="A967" s="6"/>
      <c r="B967" s="183"/>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5.75" customHeight="1">
      <c r="A968" s="6"/>
      <c r="B968" s="183"/>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5.75" customHeight="1">
      <c r="A969" s="6"/>
      <c r="B969" s="183"/>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5.75" customHeight="1">
      <c r="A970" s="6"/>
      <c r="B970" s="183"/>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5.75" customHeight="1">
      <c r="A971" s="6"/>
      <c r="B971" s="183"/>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5.75" customHeight="1">
      <c r="A972" s="6"/>
      <c r="B972" s="183"/>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5.75" customHeight="1">
      <c r="A973" s="6"/>
      <c r="B973" s="183"/>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5.75" customHeight="1">
      <c r="A974" s="6"/>
      <c r="B974" s="183"/>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5.75" customHeight="1">
      <c r="A975" s="6"/>
      <c r="B975" s="183"/>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5.75" customHeight="1">
      <c r="A976" s="6"/>
      <c r="B976" s="183"/>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5.75" customHeight="1">
      <c r="A977" s="6"/>
      <c r="B977" s="183"/>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5.75" customHeight="1">
      <c r="A978" s="6"/>
      <c r="B978" s="183"/>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5.75" customHeight="1">
      <c r="A979" s="6"/>
      <c r="B979" s="183"/>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5.75" customHeight="1">
      <c r="A980" s="6"/>
      <c r="B980" s="183"/>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5.75" customHeight="1">
      <c r="A981" s="6"/>
      <c r="B981" s="183"/>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5.75" customHeight="1">
      <c r="A982" s="6"/>
      <c r="B982" s="183"/>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5.75" customHeight="1">
      <c r="A983" s="6"/>
      <c r="B983" s="183"/>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5.75" customHeight="1">
      <c r="A984" s="6"/>
      <c r="B984" s="183"/>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5.75" customHeight="1">
      <c r="A985" s="6"/>
      <c r="B985" s="183"/>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5.75" customHeight="1">
      <c r="A986" s="6"/>
      <c r="B986" s="183"/>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5.75" customHeight="1">
      <c r="A987" s="6"/>
      <c r="B987" s="183"/>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5.75" customHeight="1">
      <c r="A988" s="6"/>
      <c r="B988" s="183"/>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5.75" customHeight="1">
      <c r="A989" s="6"/>
      <c r="B989" s="183"/>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5.75" customHeight="1">
      <c r="A990" s="6"/>
      <c r="B990" s="183"/>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5.75" customHeight="1">
      <c r="A991" s="6"/>
      <c r="B991" s="183"/>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5.75" customHeight="1">
      <c r="A992" s="6"/>
      <c r="B992" s="183"/>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5.75" customHeight="1">
      <c r="A993" s="6"/>
      <c r="B993" s="183"/>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5.75" customHeight="1">
      <c r="A994" s="6"/>
      <c r="B994" s="183"/>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5.75" customHeight="1">
      <c r="A995" s="6"/>
      <c r="B995" s="183"/>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5.75" customHeight="1">
      <c r="A996" s="6"/>
      <c r="B996" s="183"/>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5.75" customHeight="1">
      <c r="A997" s="6"/>
      <c r="B997" s="183"/>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5.75" customHeight="1">
      <c r="A998" s="6"/>
      <c r="B998" s="183"/>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5.75" customHeight="1">
      <c r="A999" s="6"/>
      <c r="B999" s="183"/>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5.75" customHeight="1">
      <c r="A1000" s="6"/>
      <c r="B1000" s="183"/>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ht="15.75" customHeight="1">
      <c r="A1001" s="6"/>
      <c r="B1001" s="183"/>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ht="15.75" customHeight="1">
      <c r="A1002" s="6"/>
      <c r="B1002" s="183"/>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sheetData>
  <mergeCells count="24">
    <mergeCell ref="B1:D1"/>
    <mergeCell ref="B3:D3"/>
    <mergeCell ref="B5:D5"/>
    <mergeCell ref="C6:D6"/>
    <mergeCell ref="C7:D7"/>
    <mergeCell ref="C8:D8"/>
    <mergeCell ref="C13:D13"/>
    <mergeCell ref="C14:D14"/>
    <mergeCell ref="C15:D15"/>
    <mergeCell ref="C16:D16"/>
    <mergeCell ref="C17:D17"/>
    <mergeCell ref="B18:D18"/>
    <mergeCell ref="C19:D19"/>
    <mergeCell ref="C20:D20"/>
    <mergeCell ref="B27:D27"/>
    <mergeCell ref="C28:D28"/>
    <mergeCell ref="C29:D29"/>
    <mergeCell ref="C21:D21"/>
    <mergeCell ref="C22:D22"/>
    <mergeCell ref="C23:D23"/>
    <mergeCell ref="C24:D24"/>
    <mergeCell ref="H24:I26"/>
    <mergeCell ref="C25:D25"/>
    <mergeCell ref="C26:D26"/>
  </mergeCells>
  <printOptions/>
  <pageMargins bottom="0.75" footer="0.0" header="0.0" left="0.7" right="0.7" top="0.75"/>
  <pageSetup fitToHeight="0"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showGridLines="0" workbookViewId="0"/>
  </sheetViews>
  <sheetFormatPr customHeight="1" defaultColWidth="14.43" defaultRowHeight="15.0"/>
  <cols>
    <col customWidth="1" min="1" max="1" width="1.71"/>
    <col customWidth="1" min="2" max="2" width="4.71"/>
    <col customWidth="1" min="3" max="3" width="25.14"/>
    <col customWidth="1" min="4" max="5" width="8.71"/>
    <col customWidth="1" min="6" max="6" width="16.86"/>
    <col customWidth="1" min="7" max="7" width="25.14"/>
    <col customWidth="1" min="8" max="8" width="4.71"/>
    <col customWidth="1" min="9" max="9" width="18.71"/>
    <col customWidth="1" min="10" max="10" width="11.86"/>
    <col customWidth="1" min="11" max="11" width="11.43"/>
    <col customWidth="1" min="12" max="12" width="41.71"/>
    <col customWidth="1" min="13" max="13" width="30.29"/>
    <col customWidth="1" min="14" max="14" width="16.43"/>
    <col customWidth="1" min="15" max="15" width="8.86"/>
    <col customWidth="1" min="16" max="16" width="17.0"/>
    <col customWidth="1" min="17" max="27" width="14.0"/>
  </cols>
  <sheetData>
    <row r="1" ht="15.0" customHeight="1">
      <c r="A1" s="89"/>
      <c r="B1" s="223" t="s">
        <v>177</v>
      </c>
      <c r="M1" s="89"/>
      <c r="N1" s="89"/>
      <c r="O1" s="89"/>
      <c r="P1" s="89"/>
      <c r="Q1" s="89"/>
      <c r="R1" s="89"/>
      <c r="S1" s="89"/>
      <c r="T1" s="89"/>
      <c r="U1" s="89"/>
      <c r="V1" s="89"/>
      <c r="W1" s="89"/>
      <c r="X1" s="89"/>
      <c r="Y1" s="89"/>
      <c r="Z1" s="89"/>
      <c r="AA1" s="89"/>
    </row>
    <row r="2">
      <c r="A2" s="89"/>
      <c r="B2" s="224" t="s">
        <v>178</v>
      </c>
      <c r="M2" s="225"/>
      <c r="N2" s="225"/>
      <c r="O2" s="226"/>
      <c r="P2" s="89"/>
      <c r="Q2" s="89"/>
      <c r="R2" s="89"/>
      <c r="S2" s="89"/>
      <c r="T2" s="89"/>
      <c r="U2" s="89"/>
      <c r="V2" s="89"/>
      <c r="W2" s="89"/>
      <c r="X2" s="89"/>
      <c r="Y2" s="89"/>
      <c r="Z2" s="89"/>
      <c r="AA2" s="89"/>
    </row>
    <row r="3">
      <c r="A3" s="89"/>
      <c r="B3" s="224" t="s">
        <v>179</v>
      </c>
      <c r="M3" s="225"/>
      <c r="N3" s="225"/>
      <c r="O3" s="227"/>
      <c r="P3" s="89"/>
      <c r="Q3" s="89"/>
      <c r="R3" s="89"/>
      <c r="S3" s="89"/>
      <c r="T3" s="89"/>
      <c r="U3" s="89"/>
      <c r="V3" s="89"/>
      <c r="W3" s="89"/>
      <c r="X3" s="89"/>
      <c r="Y3" s="89"/>
      <c r="Z3" s="89"/>
      <c r="AA3" s="89"/>
    </row>
    <row r="4">
      <c r="A4" s="89"/>
      <c r="B4" s="224" t="s">
        <v>180</v>
      </c>
      <c r="M4" s="225"/>
      <c r="N4" s="225"/>
      <c r="O4" s="227"/>
      <c r="P4" s="89"/>
      <c r="Q4" s="89"/>
      <c r="R4" s="89"/>
      <c r="S4" s="89"/>
      <c r="T4" s="89"/>
      <c r="U4" s="89"/>
      <c r="V4" s="89"/>
      <c r="W4" s="89"/>
      <c r="X4" s="89"/>
      <c r="Y4" s="89"/>
      <c r="Z4" s="89"/>
      <c r="AA4" s="89"/>
    </row>
    <row r="5" ht="14.25" customHeight="1">
      <c r="A5" s="89"/>
      <c r="B5" s="227"/>
      <c r="C5" s="227"/>
      <c r="D5" s="227"/>
      <c r="E5" s="227"/>
      <c r="F5" s="227"/>
      <c r="G5" s="227"/>
      <c r="H5" s="227"/>
      <c r="I5" s="227"/>
      <c r="J5" s="228"/>
      <c r="K5" s="228"/>
      <c r="L5" s="228"/>
      <c r="M5" s="225"/>
      <c r="N5" s="225"/>
      <c r="O5" s="227"/>
      <c r="P5" s="89"/>
      <c r="Q5" s="89"/>
      <c r="R5" s="89"/>
      <c r="S5" s="89"/>
      <c r="T5" s="89"/>
      <c r="U5" s="89"/>
      <c r="V5" s="89"/>
      <c r="W5" s="89"/>
      <c r="X5" s="89"/>
      <c r="Y5" s="89"/>
      <c r="Z5" s="89"/>
      <c r="AA5" s="89"/>
    </row>
    <row r="6" ht="14.25" customHeight="1">
      <c r="A6" s="89"/>
      <c r="B6" s="229" t="s">
        <v>181</v>
      </c>
      <c r="C6" s="79"/>
      <c r="D6" s="79"/>
      <c r="E6" s="79"/>
      <c r="F6" s="79"/>
      <c r="G6" s="79"/>
      <c r="H6" s="79"/>
      <c r="I6" s="79"/>
      <c r="J6" s="79"/>
      <c r="K6" s="79"/>
      <c r="L6" s="79"/>
      <c r="M6" s="225"/>
      <c r="N6" s="225"/>
      <c r="O6" s="227"/>
      <c r="P6" s="89"/>
      <c r="Q6" s="89"/>
      <c r="R6" s="89"/>
      <c r="S6" s="89"/>
      <c r="T6" s="89"/>
      <c r="U6" s="89"/>
      <c r="V6" s="89"/>
      <c r="W6" s="89"/>
      <c r="X6" s="89"/>
      <c r="Y6" s="89"/>
      <c r="Z6" s="89"/>
      <c r="AA6" s="89"/>
    </row>
    <row r="7" ht="20.25" customHeight="1">
      <c r="A7" s="89"/>
      <c r="B7" s="230"/>
      <c r="C7" s="41"/>
      <c r="D7" s="41"/>
      <c r="E7" s="41"/>
      <c r="F7" s="41"/>
      <c r="G7" s="41"/>
      <c r="H7" s="231" t="str">
        <f>'3. SKP Pegawai (cetak)'!G6</f>
        <v>PERIODE PENILAIAN: 01  JANUARI SD 31 DESEMBER TAHUN 2025</v>
      </c>
      <c r="I7" s="41"/>
      <c r="J7" s="41"/>
      <c r="K7" s="41"/>
      <c r="L7" s="27"/>
      <c r="M7" s="232"/>
      <c r="N7" s="232"/>
      <c r="O7" s="89"/>
      <c r="P7" s="89"/>
      <c r="Q7" s="89"/>
      <c r="R7" s="89"/>
      <c r="S7" s="89"/>
      <c r="T7" s="89"/>
      <c r="U7" s="89"/>
      <c r="V7" s="89"/>
      <c r="W7" s="89"/>
      <c r="X7" s="89"/>
      <c r="Y7" s="89"/>
      <c r="Z7" s="89"/>
      <c r="AA7" s="89"/>
    </row>
    <row r="8" ht="21.0" customHeight="1">
      <c r="A8" s="89"/>
      <c r="B8" s="233" t="s">
        <v>182</v>
      </c>
      <c r="C8" s="234" t="s">
        <v>183</v>
      </c>
      <c r="D8" s="41"/>
      <c r="E8" s="41"/>
      <c r="F8" s="41"/>
      <c r="G8" s="27"/>
      <c r="H8" s="235" t="s">
        <v>182</v>
      </c>
      <c r="I8" s="234" t="s">
        <v>14</v>
      </c>
      <c r="J8" s="41"/>
      <c r="K8" s="41"/>
      <c r="L8" s="27"/>
      <c r="M8" s="232"/>
      <c r="N8" s="232"/>
      <c r="O8" s="89"/>
      <c r="P8" s="89"/>
      <c r="Q8" s="89"/>
      <c r="R8" s="89"/>
      <c r="S8" s="89"/>
      <c r="T8" s="89"/>
      <c r="U8" s="89"/>
      <c r="V8" s="89"/>
      <c r="W8" s="89"/>
      <c r="X8" s="89"/>
      <c r="Y8" s="89"/>
      <c r="Z8" s="89"/>
      <c r="AA8" s="89"/>
    </row>
    <row r="9" ht="26.25" customHeight="1">
      <c r="A9" s="89"/>
      <c r="B9" s="236">
        <v>1.0</v>
      </c>
      <c r="C9" s="237" t="s">
        <v>17</v>
      </c>
      <c r="D9" s="27"/>
      <c r="E9" s="238" t="str">
        <f>'1. DATA SKP'!F5</f>
        <v>DR. Salman Salsabila, S.E, M.H.Hum.</v>
      </c>
      <c r="F9" s="41"/>
      <c r="G9" s="27"/>
      <c r="H9" s="236">
        <v>1.0</v>
      </c>
      <c r="I9" s="237" t="s">
        <v>17</v>
      </c>
      <c r="J9" s="27"/>
      <c r="K9" s="239" t="str">
        <f>'1. DATA SKP'!F14</f>
        <v>Dr. Endang Saefuddin</v>
      </c>
      <c r="L9" s="171"/>
      <c r="M9" s="232"/>
      <c r="N9" s="232"/>
      <c r="O9" s="89"/>
      <c r="P9" s="89"/>
      <c r="Q9" s="89"/>
      <c r="R9" s="89"/>
      <c r="S9" s="89"/>
      <c r="T9" s="89"/>
      <c r="U9" s="89"/>
      <c r="V9" s="89"/>
      <c r="W9" s="89"/>
      <c r="X9" s="89"/>
      <c r="Y9" s="89"/>
      <c r="Z9" s="89"/>
      <c r="AA9" s="89"/>
    </row>
    <row r="10" ht="26.25" customHeight="1">
      <c r="A10" s="89"/>
      <c r="B10" s="236">
        <v>2.0</v>
      </c>
      <c r="C10" s="237" t="s">
        <v>48</v>
      </c>
      <c r="D10" s="27"/>
      <c r="E10" s="240" t="str">
        <f>'1. DATA SKP'!F6</f>
        <v>198002320000000</v>
      </c>
      <c r="F10" s="41"/>
      <c r="G10" s="27"/>
      <c r="H10" s="236">
        <v>2.0</v>
      </c>
      <c r="I10" s="237" t="s">
        <v>48</v>
      </c>
      <c r="J10" s="27"/>
      <c r="K10" s="241" t="str">
        <f>'1. DATA SKP'!F15</f>
        <v>1968080500000000</v>
      </c>
      <c r="L10" s="171"/>
      <c r="M10" s="232"/>
      <c r="N10" s="232"/>
      <c r="O10" s="89"/>
      <c r="P10" s="89"/>
      <c r="Q10" s="89"/>
      <c r="R10" s="89"/>
      <c r="S10" s="89"/>
      <c r="T10" s="89"/>
      <c r="U10" s="89"/>
      <c r="V10" s="89"/>
      <c r="W10" s="89"/>
      <c r="X10" s="89"/>
      <c r="Y10" s="89"/>
      <c r="Z10" s="89"/>
      <c r="AA10" s="89"/>
    </row>
    <row r="11" ht="26.25" customHeight="1">
      <c r="A11" s="89"/>
      <c r="B11" s="236">
        <v>3.0</v>
      </c>
      <c r="C11" s="237" t="s">
        <v>184</v>
      </c>
      <c r="D11" s="27"/>
      <c r="E11" s="238" t="str">
        <f>'1. DATA SKP'!F7</f>
        <v>Penata Tingkat I, golongan ruang III/d</v>
      </c>
      <c r="F11" s="41"/>
      <c r="G11" s="27"/>
      <c r="H11" s="236">
        <v>3.0</v>
      </c>
      <c r="I11" s="237" t="s">
        <v>184</v>
      </c>
      <c r="J11" s="27"/>
      <c r="K11" s="242" t="str">
        <f>'1. DATA SKP'!F16</f>
        <v>Pembina Utama Muda, golongan ruang IV/c</v>
      </c>
      <c r="L11" s="171"/>
      <c r="M11" s="232"/>
      <c r="N11" s="232"/>
      <c r="O11" s="89"/>
      <c r="P11" s="89"/>
      <c r="Q11" s="89"/>
      <c r="R11" s="89"/>
      <c r="S11" s="89"/>
      <c r="T11" s="89"/>
      <c r="U11" s="89"/>
      <c r="V11" s="89"/>
      <c r="W11" s="89"/>
      <c r="X11" s="89"/>
      <c r="Y11" s="89"/>
      <c r="Z11" s="89"/>
      <c r="AA11" s="89"/>
    </row>
    <row r="12" ht="26.25" customHeight="1">
      <c r="A12" s="89"/>
      <c r="B12" s="236">
        <v>4.0</v>
      </c>
      <c r="C12" s="237" t="s">
        <v>28</v>
      </c>
      <c r="D12" s="27"/>
      <c r="E12" s="238" t="str">
        <f>'1. DATA SKP'!F9</f>
        <v>LEKTOR</v>
      </c>
      <c r="F12" s="41"/>
      <c r="G12" s="27"/>
      <c r="H12" s="236">
        <v>4.0</v>
      </c>
      <c r="I12" s="237" t="s">
        <v>28</v>
      </c>
      <c r="J12" s="27"/>
      <c r="K12" s="242" t="str">
        <f>'1. DATA SKP'!F17</f>
        <v>Dekan Fakultas Hukum</v>
      </c>
      <c r="L12" s="171"/>
      <c r="M12" s="232"/>
      <c r="N12" s="232"/>
      <c r="O12" s="89"/>
      <c r="P12" s="89"/>
      <c r="Q12" s="89"/>
      <c r="R12" s="89"/>
      <c r="S12" s="89"/>
      <c r="T12" s="89"/>
      <c r="U12" s="89"/>
      <c r="V12" s="89"/>
      <c r="W12" s="89"/>
      <c r="X12" s="89"/>
      <c r="Y12" s="89"/>
      <c r="Z12" s="89"/>
      <c r="AA12" s="89"/>
    </row>
    <row r="13" ht="26.25" customHeight="1">
      <c r="A13" s="89"/>
      <c r="B13" s="236">
        <v>5.0</v>
      </c>
      <c r="C13" s="237" t="s">
        <v>30</v>
      </c>
      <c r="D13" s="27"/>
      <c r="E13" s="238" t="str">
        <f>'1. DATA SKP'!F12</f>
        <v>Universitas Duaribu duapuluh enam</v>
      </c>
      <c r="F13" s="41"/>
      <c r="G13" s="27"/>
      <c r="H13" s="236">
        <v>5.0</v>
      </c>
      <c r="I13" s="237" t="s">
        <v>185</v>
      </c>
      <c r="J13" s="27"/>
      <c r="K13" s="242" t="str">
        <f>'1. DATA SKP'!F18</f>
        <v>Universitas Duaribu duapuluh enam</v>
      </c>
      <c r="L13" s="171"/>
      <c r="M13" s="232"/>
      <c r="N13" s="232"/>
      <c r="O13" s="89"/>
      <c r="P13" s="89"/>
      <c r="Q13" s="89"/>
      <c r="R13" s="89"/>
      <c r="S13" s="89"/>
      <c r="T13" s="89"/>
      <c r="U13" s="89"/>
      <c r="V13" s="89"/>
      <c r="W13" s="89"/>
      <c r="X13" s="89"/>
      <c r="Y13" s="89"/>
      <c r="Z13" s="89"/>
      <c r="AA13" s="89"/>
    </row>
    <row r="14" ht="45.0" customHeight="1">
      <c r="A14" s="89"/>
      <c r="B14" s="243" t="s">
        <v>32</v>
      </c>
      <c r="C14" s="41"/>
      <c r="D14" s="41"/>
      <c r="E14" s="41"/>
      <c r="F14" s="41"/>
      <c r="G14" s="41"/>
      <c r="H14" s="41"/>
      <c r="I14" s="27"/>
      <c r="J14" s="244" t="s">
        <v>186</v>
      </c>
      <c r="K14" s="171"/>
      <c r="L14" s="245" t="s">
        <v>187</v>
      </c>
      <c r="M14" s="246" t="s">
        <v>188</v>
      </c>
      <c r="N14" s="247" t="s">
        <v>189</v>
      </c>
      <c r="O14" s="248"/>
      <c r="P14" s="89"/>
      <c r="Q14" s="89"/>
      <c r="R14" s="89"/>
      <c r="S14" s="89"/>
      <c r="T14" s="89"/>
      <c r="U14" s="89"/>
      <c r="V14" s="89"/>
      <c r="W14" s="89"/>
      <c r="X14" s="89"/>
      <c r="Y14" s="249" t="s">
        <v>190</v>
      </c>
      <c r="Z14" s="89"/>
      <c r="AA14" s="89"/>
    </row>
    <row r="15" ht="26.25" customHeight="1">
      <c r="A15" s="89"/>
      <c r="B15" s="250" t="s">
        <v>34</v>
      </c>
      <c r="C15" s="41"/>
      <c r="D15" s="41"/>
      <c r="E15" s="41"/>
      <c r="F15" s="41"/>
      <c r="G15" s="41"/>
      <c r="H15" s="41"/>
      <c r="I15" s="27"/>
      <c r="J15" s="175"/>
      <c r="K15" s="176"/>
      <c r="L15" s="37"/>
      <c r="M15" s="180"/>
      <c r="N15" s="71"/>
      <c r="O15" s="227"/>
      <c r="P15" s="89"/>
      <c r="Q15" s="89"/>
      <c r="R15" s="89"/>
      <c r="S15" s="89"/>
      <c r="T15" s="89"/>
      <c r="U15" s="89"/>
      <c r="V15" s="89"/>
      <c r="W15" s="89"/>
      <c r="X15" s="89"/>
      <c r="Y15" s="251" t="s">
        <v>191</v>
      </c>
      <c r="Z15" s="89"/>
      <c r="AA15" s="89"/>
    </row>
    <row r="16" ht="36.0" customHeight="1">
      <c r="A16" s="89"/>
      <c r="B16" s="252">
        <v>1.0</v>
      </c>
      <c r="C16" s="126" t="str">
        <f>'3. SKP Pegawai (cetak)'!C15</f>
        <v>(contoh) Terlaksananya Pengajaran mata kuliah teori di kelas dan pengajaran di  laboratorium sesuai dengan  RPS dan tepat waktu  (Penugasan dari Ketua Program Studi Manajemen)</v>
      </c>
      <c r="D16" s="41"/>
      <c r="E16" s="41"/>
      <c r="F16" s="41"/>
      <c r="G16" s="41"/>
      <c r="H16" s="41"/>
      <c r="I16" s="27"/>
      <c r="J16" s="253" t="s">
        <v>192</v>
      </c>
      <c r="K16" s="171"/>
      <c r="L16" s="254" t="s">
        <v>193</v>
      </c>
      <c r="M16" s="255" t="s">
        <v>194</v>
      </c>
      <c r="N16" s="256">
        <f>IFERROR(VLOOKUP(M16,PD!$B$13:$C$15,2,0),"")</f>
        <v>3</v>
      </c>
      <c r="O16" s="257"/>
      <c r="P16" s="89"/>
      <c r="Q16" s="257"/>
      <c r="R16" s="257"/>
      <c r="S16" s="257"/>
      <c r="T16" s="257"/>
      <c r="U16" s="257"/>
      <c r="V16" s="89"/>
      <c r="W16" s="257"/>
      <c r="X16" s="257"/>
      <c r="Y16" s="257" t="s">
        <v>194</v>
      </c>
      <c r="Z16" s="257"/>
      <c r="AA16" s="257"/>
    </row>
    <row r="17" ht="175.5" customHeight="1">
      <c r="A17" s="89"/>
      <c r="B17" s="258"/>
      <c r="C17" s="127" t="str">
        <f>'3. SKP Pegawai (cetak)'!C16</f>
        <v>Ukuran keberhasilan/ Indikator Kinerja Individu, Target :
(contoh) :
- Kesesuaian pelaksanaan pembelajaran dengan RPS: Jumlah pertemuan sesuai dengan materi dan metode pada RPS.
- Ketepatan waktu pelaksanaan perkuliahan:  kehadiran dosen tepat waktu sesuai jadwal.
- Jumlah pertemuan terpenuhi: Jumlah realisasi tatap muka sesuai  dengan standar yang telah ditentukan.
- Kelengkapan administrasi pembelajaran: Tersedianya presensi, jurnal mengajar, bahan ajar, dan nilai mahasiswa.
- Evaluasi pembelajaran mahasiswa: tersedianya Nilai evaluasi dosen oleh mahasiswa (EDOM) atau survei kepuasan.</v>
      </c>
      <c r="D17" s="41"/>
      <c r="E17" s="41"/>
      <c r="F17" s="41"/>
      <c r="G17" s="41"/>
      <c r="H17" s="41"/>
      <c r="I17" s="27"/>
      <c r="J17" s="175"/>
      <c r="K17" s="176"/>
      <c r="L17" s="71"/>
      <c r="M17" s="259"/>
      <c r="N17" s="260"/>
      <c r="O17" s="257"/>
      <c r="P17" s="257"/>
      <c r="Q17" s="257"/>
      <c r="R17" s="257"/>
      <c r="S17" s="257"/>
      <c r="T17" s="257"/>
      <c r="U17" s="257"/>
      <c r="V17" s="257"/>
      <c r="W17" s="257"/>
      <c r="X17" s="257"/>
      <c r="Y17" s="257"/>
      <c r="Z17" s="257"/>
      <c r="AA17" s="257"/>
    </row>
    <row r="18" ht="49.5" customHeight="1">
      <c r="A18" s="89"/>
      <c r="B18" s="258">
        <v>2.0</v>
      </c>
      <c r="C18" s="133" t="str">
        <f>'3. SKP Pegawai (cetak)'!C17</f>
        <v>(contoh) Terlaksananya  kegiatan Penelitian sesuai  bidang keahlian (Penugasan dari Ketua Program Studi  Manajemen)</v>
      </c>
      <c r="D18" s="41"/>
      <c r="E18" s="41"/>
      <c r="F18" s="41"/>
      <c r="G18" s="41"/>
      <c r="H18" s="41"/>
      <c r="I18" s="27"/>
      <c r="J18" s="253" t="s">
        <v>195</v>
      </c>
      <c r="K18" s="171"/>
      <c r="L18" s="254" t="s">
        <v>196</v>
      </c>
      <c r="M18" s="255" t="s">
        <v>191</v>
      </c>
      <c r="N18" s="261">
        <f>IFERROR(VLOOKUP(M18,PD!$B$13:$C$15,2,0),"")</f>
        <v>2</v>
      </c>
      <c r="O18" s="262"/>
      <c r="P18" s="263"/>
      <c r="Q18" s="263"/>
      <c r="R18" s="263"/>
      <c r="S18" s="263"/>
      <c r="T18" s="263"/>
      <c r="U18" s="263"/>
      <c r="V18" s="263"/>
      <c r="W18" s="263"/>
      <c r="X18" s="263"/>
      <c r="Y18" s="263"/>
      <c r="Z18" s="263"/>
      <c r="AA18" s="263"/>
    </row>
    <row r="19" ht="157.5" customHeight="1">
      <c r="A19" s="89"/>
      <c r="B19" s="258"/>
      <c r="C19" s="127" t="str">
        <f>'3. SKP Pegawai (cetak)'!C18</f>
        <v>Ukuran keberhasilan/ Indikator Kinerja Individu, Target :
(contoh) :
- Jumlah penelitian yang dilaksanakan: Jumlah judul penelitian yang dikerjakan dalam 1 tahun sesuai dengan target Perguruan Tinggi.
- Kesesuaian bidang keahlian: Jumlah  penelitian yang relevan dengan bidang keilmuan.
- Luaran penelitian: Jumlah publikasi (jurnal nasional terakreditasi / internasional), prosiding, atau HKI.
- Kualitas publikasi: Tingkat akreditasi jurnal (Sinta/Scopus) atau reputasi luaran.
- Ketepatan waktu penyelesaian: Persentase penelitian yang selesai sesuai timeline.
- Perolehan pendanaan penelitian (opsional): Jumlah hibah internal/eksternal yang diperoleh.
- Pelaporan dan administrasi: Kelengkapan laporan akhir, logbook, dan bukti luaran.</v>
      </c>
      <c r="D19" s="41"/>
      <c r="E19" s="41"/>
      <c r="F19" s="41"/>
      <c r="G19" s="41"/>
      <c r="H19" s="41"/>
      <c r="I19" s="27"/>
      <c r="J19" s="175"/>
      <c r="K19" s="176"/>
      <c r="L19" s="71"/>
      <c r="M19" s="259"/>
      <c r="N19" s="71"/>
      <c r="O19" s="263"/>
      <c r="P19" s="263"/>
      <c r="Q19" s="263"/>
      <c r="R19" s="263"/>
      <c r="S19" s="263"/>
      <c r="T19" s="263"/>
      <c r="U19" s="263"/>
      <c r="V19" s="263"/>
      <c r="W19" s="263"/>
      <c r="X19" s="263"/>
      <c r="Y19" s="263"/>
      <c r="Z19" s="263"/>
      <c r="AA19" s="263"/>
    </row>
    <row r="20" ht="47.25" customHeight="1">
      <c r="A20" s="89"/>
      <c r="B20" s="258">
        <v>3.0</v>
      </c>
      <c r="C20" s="264" t="str">
        <f>'3. SKP Pegawai (cetak)'!C19</f>
        <v>(contoh) Terlaksananya  kegiatan Pengabdian kepada masyarakat sesuai  bidang keahlian yang dibiayai dari dana Perguruan Tinggi dan pihak luar (Penugasan dari Ketua Program  Manajemen)</v>
      </c>
      <c r="D20" s="41"/>
      <c r="E20" s="41"/>
      <c r="F20" s="41"/>
      <c r="G20" s="41"/>
      <c r="H20" s="41"/>
      <c r="I20" s="27"/>
      <c r="J20" s="253" t="s">
        <v>197</v>
      </c>
      <c r="K20" s="171"/>
      <c r="L20" s="265" t="s">
        <v>198</v>
      </c>
      <c r="M20" s="255" t="s">
        <v>191</v>
      </c>
      <c r="N20" s="261">
        <f>IFERROR(VLOOKUP(M20,PD!$B$13:$C$15,2,0),"")</f>
        <v>2</v>
      </c>
      <c r="O20" s="263"/>
      <c r="P20" s="263"/>
      <c r="Q20" s="263"/>
      <c r="R20" s="263"/>
      <c r="S20" s="263"/>
      <c r="T20" s="263"/>
      <c r="U20" s="263"/>
      <c r="V20" s="263"/>
      <c r="W20" s="263"/>
      <c r="X20" s="263"/>
      <c r="Y20" s="263"/>
      <c r="Z20" s="263"/>
      <c r="AA20" s="263"/>
    </row>
    <row r="21" ht="216.0" customHeight="1">
      <c r="A21" s="89"/>
      <c r="B21" s="258"/>
      <c r="C21" s="132" t="str">
        <f>'3. SKP Pegawai (cetak)'!C20</f>
        <v>Ukuran keberhasilan/ Indikator Kinerja Individu, Target :
(contoh)
- Jumlah kegiatan PkM yang dilaksanakan: Banyaknya program/kegiatan pengabdian dalam 1 tahun sebanyak 10 PkM
- Kesesuaian dengan bidang keahlian: Persentase kegiatan yang relevan dengan bidang ilmu manajemen sebanyak 100%
- Sumber pendanaan kegiatan: Jumlah kegiatan yang didanai internal PT dan/atau pihak eksternal (hibah/mitra) sejumlah 10
- Luaran kegiatan PkM: Publikasi (jurnal pengabdian/prosiding), laporan, HKI, atau produk tepat guna.
- Dampak kegiatan kepada masyarakat: Tingkat kebermanfaatan (misal: peningkatan kapasitas mitra, UMKM binaan, dll) baik
- Ketepatan waktu pelaksanaan: seluruh  kegiatan  selesai sesuai jadwal 
- Kelengkapan administrasi dan pelaporan: Tersedianya proposal, laporan, dokumentasi, dan bukti luaran.</v>
      </c>
      <c r="D21" s="41"/>
      <c r="E21" s="41"/>
      <c r="F21" s="41"/>
      <c r="G21" s="41"/>
      <c r="H21" s="41"/>
      <c r="I21" s="27"/>
      <c r="J21" s="175"/>
      <c r="K21" s="176"/>
      <c r="L21" s="71"/>
      <c r="M21" s="259"/>
      <c r="N21" s="71"/>
      <c r="O21" s="263"/>
      <c r="P21" s="263"/>
      <c r="Q21" s="263"/>
      <c r="R21" s="263"/>
      <c r="S21" s="263"/>
      <c r="T21" s="263"/>
      <c r="U21" s="263"/>
      <c r="V21" s="263"/>
      <c r="W21" s="263"/>
      <c r="X21" s="263"/>
      <c r="Y21" s="263"/>
      <c r="Z21" s="263"/>
      <c r="AA21" s="263"/>
    </row>
    <row r="22" ht="52.5" customHeight="1">
      <c r="A22" s="89"/>
      <c r="B22" s="258">
        <v>4.0</v>
      </c>
      <c r="C22" s="264" t="str">
        <f>'3. SKP Pegawai (cetak)'!C21</f>
        <v>(contoh) Terlaksananya  pembimbingan Tugas Akhir  mahasiswa Program Studi  D3 Manajemen yang dibimbing  sesuai  panduan penulisan Tugas akhir  dan tepat waktu   (Penugasan dari Ketua Program Studi  Manajemen)</v>
      </c>
      <c r="D22" s="41"/>
      <c r="E22" s="41"/>
      <c r="F22" s="41"/>
      <c r="G22" s="41"/>
      <c r="H22" s="41"/>
      <c r="I22" s="27"/>
      <c r="J22" s="253" t="s">
        <v>199</v>
      </c>
      <c r="K22" s="171"/>
      <c r="L22" s="265" t="s">
        <v>198</v>
      </c>
      <c r="M22" s="255" t="s">
        <v>191</v>
      </c>
      <c r="N22" s="261">
        <f>IFERROR(VLOOKUP(M22,PD!$B$13:$C$15,2,0),"")</f>
        <v>2</v>
      </c>
      <c r="O22" s="263"/>
      <c r="P22" s="263"/>
      <c r="Q22" s="263"/>
      <c r="R22" s="263"/>
      <c r="S22" s="263"/>
      <c r="T22" s="263"/>
      <c r="U22" s="263"/>
      <c r="V22" s="263"/>
      <c r="W22" s="263"/>
      <c r="X22" s="263"/>
      <c r="Y22" s="263"/>
      <c r="Z22" s="263"/>
      <c r="AA22" s="263"/>
    </row>
    <row r="23" ht="189.75" customHeight="1">
      <c r="A23" s="89"/>
      <c r="B23" s="258"/>
      <c r="C23" s="132" t="str">
        <f>'3. SKP Pegawai (cetak)'!C22</f>
        <v>Ukuran keberhasilan/ Indikator Kinerja Individu, Target :
(contoh) 
- Jumlah mahasiswa bimbingan: 25 mahasiswa Tugas Akhir yang dibimbing dalam 1 periode.
- Kesesuaian dengan panduan penulisan: jumlah / persentase bimbingan yang mengikuti pedoman/format resmi Prodi.
- Frekuensi dan kualitas bimbingan:  Jumlah pertemuan bimbingan per mahasiswa dan kualitas arahan.
- Ketepatan waktu penyelesaian:  Persentase mahasiswa yang lulus/selesai tepat waktu.
- Tingkat kelulusan mahasiswa bimbingan:  Persentase mahasiswa yang berhasil lulus ujian Tugas Akhir.
- Kualitas hasil Tugas Akhir:  Nilai rata-rata atau kategori mutu (baik/sangat baik).
- Kelengkapan administrasi bimbingan: Ketersediaan logbook bimbingan, lembar konsultasi, dan berita acara.
</v>
      </c>
      <c r="D23" s="41"/>
      <c r="E23" s="41"/>
      <c r="F23" s="41"/>
      <c r="G23" s="41"/>
      <c r="H23" s="41"/>
      <c r="I23" s="27"/>
      <c r="J23" s="175"/>
      <c r="K23" s="176"/>
      <c r="L23" s="71"/>
      <c r="M23" s="259"/>
      <c r="N23" s="71"/>
      <c r="O23" s="263"/>
      <c r="P23" s="263"/>
      <c r="Q23" s="263"/>
      <c r="R23" s="263"/>
      <c r="S23" s="263"/>
      <c r="T23" s="263"/>
      <c r="U23" s="263"/>
      <c r="V23" s="263"/>
      <c r="W23" s="263"/>
      <c r="X23" s="263"/>
      <c r="Y23" s="263"/>
      <c r="Z23" s="263"/>
      <c r="AA23" s="263"/>
    </row>
    <row r="24" ht="50.25" customHeight="1">
      <c r="A24" s="89"/>
      <c r="B24" s="266">
        <v>5.0</v>
      </c>
      <c r="C24" s="264" t="str">
        <f>'3. SKP Pegawai (cetak)'!C23</f>
        <v>(contoh) Terlaksananya pembimbingan Skripsi mahasiswa Program Studi S1 Manajemen  yang dibimbing  sesuai  panduan penulisan Tugas akhir  dan tepat waktu   (Penugasan dari Ketua Program Studi Manajemen)</v>
      </c>
      <c r="D24" s="41"/>
      <c r="E24" s="41"/>
      <c r="F24" s="41"/>
      <c r="G24" s="41"/>
      <c r="H24" s="41"/>
      <c r="I24" s="27"/>
      <c r="J24" s="267" t="s">
        <v>200</v>
      </c>
      <c r="K24" s="171"/>
      <c r="L24" s="265" t="s">
        <v>198</v>
      </c>
      <c r="M24" s="255" t="s">
        <v>201</v>
      </c>
      <c r="N24" s="261">
        <f>IFERROR(VLOOKUP(M24,PD!$B$13:$C$15,2,0),"")</f>
        <v>2</v>
      </c>
      <c r="O24" s="263"/>
      <c r="P24" s="263"/>
      <c r="Q24" s="263"/>
      <c r="R24" s="263"/>
      <c r="S24" s="263"/>
      <c r="T24" s="263"/>
      <c r="U24" s="263"/>
      <c r="V24" s="263"/>
      <c r="W24" s="263"/>
      <c r="X24" s="263"/>
      <c r="Y24" s="263"/>
      <c r="Z24" s="263"/>
      <c r="AA24" s="263"/>
    </row>
    <row r="25" ht="129.0" customHeight="1">
      <c r="A25" s="89"/>
      <c r="B25" s="258"/>
      <c r="C25" s="132" t="str">
        <f>'3. SKP Pegawai (cetak)'!C24</f>
        <v>Ukuran keberhasilan/ Indikator Kinerja Individu, Target :
- Jumlah mahasiswa yang dibimbing sebanyak 4 mahasiswa
- Dokumen hasil konsultasi bimbingan tersedia lengkap
- Dokumen Proposan Skripsi Mahasiswa  
- Fleksibilitas waktu bimbingan mahasiswa
- Penyelesaian Skripsi  tepat waktu
- Skripsi Mahasiswa disusun sesuai dengan panduan yang ditentukan 
- Kualitas Skripsi baik sesuai dengan standar mutu yang telah ditentukan</v>
      </c>
      <c r="D25" s="41"/>
      <c r="E25" s="41"/>
      <c r="F25" s="41"/>
      <c r="G25" s="41"/>
      <c r="H25" s="41"/>
      <c r="I25" s="27"/>
      <c r="J25" s="268"/>
      <c r="K25" s="176"/>
      <c r="L25" s="71"/>
      <c r="M25" s="259"/>
      <c r="N25" s="71"/>
      <c r="O25" s="263"/>
      <c r="P25" s="263"/>
      <c r="Q25" s="263"/>
      <c r="R25" s="263"/>
      <c r="S25" s="263"/>
      <c r="T25" s="263"/>
      <c r="U25" s="263"/>
      <c r="V25" s="263"/>
      <c r="W25" s="263"/>
      <c r="X25" s="263"/>
      <c r="Y25" s="263"/>
      <c r="Z25" s="263"/>
      <c r="AA25" s="263"/>
    </row>
    <row r="26" ht="51.75" customHeight="1">
      <c r="A26" s="89"/>
      <c r="B26" s="258">
        <v>6.0</v>
      </c>
      <c r="C26" s="264" t="str">
        <f>'3. SKP Pegawai (cetak)'!C25</f>
        <v>(contoh) Menjadi Tim Penguji Skripsi / Tugas Akhir mahasiswa mahasiswa Program Studi Manajemen  yang diuji sesuai dengan waktu yang ditentukan dan kualitas tugas akhir / skripsi yang baik  (Penugasan dari Ketua Program Studi  Manajemen)</v>
      </c>
      <c r="D26" s="41"/>
      <c r="E26" s="41"/>
      <c r="F26" s="41"/>
      <c r="G26" s="41"/>
      <c r="H26" s="41"/>
      <c r="I26" s="27"/>
      <c r="J26" s="253" t="s">
        <v>202</v>
      </c>
      <c r="K26" s="171"/>
      <c r="L26" s="265" t="s">
        <v>198</v>
      </c>
      <c r="M26" s="255" t="s">
        <v>201</v>
      </c>
      <c r="N26" s="261">
        <f>IFERROR(VLOOKUP(M26,PD!$B$13:$C$15,2,0),"")</f>
        <v>2</v>
      </c>
      <c r="O26" s="263"/>
      <c r="P26" s="263"/>
      <c r="Q26" s="263"/>
      <c r="R26" s="263"/>
      <c r="S26" s="263"/>
      <c r="T26" s="263"/>
      <c r="U26" s="263"/>
      <c r="V26" s="263"/>
      <c r="W26" s="263"/>
      <c r="X26" s="263"/>
      <c r="Y26" s="263"/>
      <c r="Z26" s="263"/>
      <c r="AA26" s="263"/>
    </row>
    <row r="27" ht="211.5" customHeight="1">
      <c r="A27" s="89"/>
      <c r="B27" s="258"/>
      <c r="C27" s="132" t="str">
        <f>'3. SKP Pegawai (cetak)'!C26</f>
        <v>Ukuran keberhasilan/ Indikator Kinerja Individu, Target :
(contoh)
- Jumlah mahasiswa yang diuji: Banyaknya mahasiswa yang diujikan sebagai penguji dalam 1 periode.
- Kehadiran dan ketepatan waktu pelaksanaan ujian: Persentase kehadiran sebagai penguji sesuai jadwal yang ditetapkan.
- Kualitas pelaksanaan pengujian: Kedalaman pertanyaan, relevansi masukan, dan objektivitas penilaian.
- Kesesuaian dengan pedoman penilaian: Penilaian mengikuti rubrik/pedoman resmi Prodi.
- Kontribusi terhadap peningkatan kualitas TA/Skripsi: Persentase mahasiswa yang melakukan perbaikan sesuai masukan penguji.
- Ketepatan waktu penyelesaian administrasi ujian: Pengisian nilai, berita acara, dan dokumen pendukung tepat waktu.
- Kelengkapan administrasi pengujian: Ketersediaan lembar penilaian, berita acara, dan dokumentasi.</v>
      </c>
      <c r="D27" s="41"/>
      <c r="E27" s="41"/>
      <c r="F27" s="41"/>
      <c r="G27" s="41"/>
      <c r="H27" s="41"/>
      <c r="I27" s="27"/>
      <c r="J27" s="175"/>
      <c r="K27" s="176"/>
      <c r="L27" s="71"/>
      <c r="M27" s="259"/>
      <c r="N27" s="71"/>
      <c r="O27" s="263"/>
      <c r="P27" s="263"/>
      <c r="Q27" s="263"/>
      <c r="R27" s="263"/>
      <c r="S27" s="263"/>
      <c r="T27" s="263"/>
      <c r="U27" s="263"/>
      <c r="V27" s="263"/>
      <c r="W27" s="263"/>
      <c r="X27" s="263"/>
      <c r="Y27" s="263"/>
      <c r="Z27" s="263"/>
      <c r="AA27" s="263"/>
    </row>
    <row r="28" ht="61.5" customHeight="1">
      <c r="A28" s="89"/>
      <c r="B28" s="266">
        <v>7.0</v>
      </c>
      <c r="C28" s="269" t="str">
        <f>'3. SKP Pegawai (cetak)'!C27</f>
        <v>(contoh) Menjadi dosen pembimbing Magang/Praktik Industri  mahasiswa Program Studi Manajemen   yang dibimbing  sesuai  panduan penulisan laporan magang  dan tepat waktu  (Penugasan dari Ketua Program Studi Manajemen)</v>
      </c>
      <c r="D28" s="41"/>
      <c r="E28" s="41"/>
      <c r="F28" s="41"/>
      <c r="G28" s="41"/>
      <c r="H28" s="41"/>
      <c r="I28" s="27"/>
      <c r="J28" s="253" t="s">
        <v>203</v>
      </c>
      <c r="K28" s="171"/>
      <c r="L28" s="265" t="s">
        <v>198</v>
      </c>
      <c r="M28" s="255" t="s">
        <v>201</v>
      </c>
      <c r="N28" s="261">
        <f>IFERROR(VLOOKUP(M28,PD!$B$13:$C$15,2,0),"")</f>
        <v>2</v>
      </c>
      <c r="O28" s="263"/>
      <c r="P28" s="263"/>
      <c r="Q28" s="263"/>
      <c r="R28" s="263"/>
      <c r="S28" s="263"/>
      <c r="T28" s="263"/>
      <c r="U28" s="263"/>
      <c r="V28" s="263"/>
      <c r="W28" s="263"/>
      <c r="X28" s="263"/>
      <c r="Y28" s="263"/>
      <c r="Z28" s="263"/>
      <c r="AA28" s="263"/>
    </row>
    <row r="29" ht="143.25" customHeight="1">
      <c r="A29" s="89"/>
      <c r="B29" s="270"/>
      <c r="C29" s="127" t="str">
        <f>'3. SKP Pegawai (cetak)'!C28</f>
        <v>Ukuran keberhasilan/ Indikator Kinerja Individu, Target :
</v>
      </c>
      <c r="D29" s="41"/>
      <c r="E29" s="41"/>
      <c r="F29" s="41"/>
      <c r="G29" s="41"/>
      <c r="H29" s="41"/>
      <c r="I29" s="27"/>
      <c r="J29" s="271"/>
      <c r="K29" s="272"/>
      <c r="L29" s="71"/>
      <c r="M29" s="259"/>
      <c r="N29" s="71"/>
      <c r="O29" s="263"/>
      <c r="P29" s="263"/>
      <c r="Q29" s="263"/>
      <c r="R29" s="263"/>
      <c r="S29" s="263"/>
      <c r="T29" s="263"/>
      <c r="U29" s="263"/>
      <c r="V29" s="263"/>
      <c r="W29" s="263"/>
      <c r="X29" s="263"/>
      <c r="Y29" s="263"/>
      <c r="Z29" s="263"/>
      <c r="AA29" s="263"/>
    </row>
    <row r="30" ht="39.0" customHeight="1">
      <c r="A30" s="89"/>
      <c r="B30" s="258"/>
      <c r="C30" s="143" t="str">
        <f>'3. SKP Pegawai (cetak)'!C29</f>
        <v>hapus baris apabila todak diperlukan</v>
      </c>
      <c r="D30" s="273"/>
      <c r="E30" s="273"/>
      <c r="F30" s="273"/>
      <c r="G30" s="273"/>
      <c r="H30" s="273"/>
      <c r="I30" s="274"/>
      <c r="J30" s="275"/>
      <c r="K30" s="27"/>
      <c r="L30" s="117"/>
      <c r="M30" s="255" t="s">
        <v>201</v>
      </c>
      <c r="N30" s="261">
        <f>IFERROR(VLOOKUP(M30,PD!$B$13:$C$15,2,0),"")</f>
        <v>2</v>
      </c>
      <c r="O30" s="263"/>
      <c r="P30" s="263"/>
      <c r="Q30" s="263"/>
      <c r="R30" s="263"/>
      <c r="S30" s="263"/>
      <c r="T30" s="263"/>
      <c r="U30" s="263"/>
      <c r="V30" s="263"/>
      <c r="W30" s="263"/>
      <c r="X30" s="263"/>
      <c r="Y30" s="263"/>
      <c r="Z30" s="263"/>
      <c r="AA30" s="263"/>
    </row>
    <row r="31" ht="77.25" customHeight="1">
      <c r="A31" s="89"/>
      <c r="B31" s="258"/>
      <c r="C31" s="276"/>
      <c r="D31" s="277"/>
      <c r="E31" s="277"/>
      <c r="F31" s="277"/>
      <c r="G31" s="277"/>
      <c r="H31" s="277"/>
      <c r="I31" s="278"/>
      <c r="J31" s="275"/>
      <c r="K31" s="27"/>
      <c r="L31" s="279"/>
      <c r="M31" s="259"/>
      <c r="N31" s="71"/>
      <c r="O31" s="263"/>
      <c r="P31" s="263"/>
      <c r="Q31" s="263"/>
      <c r="R31" s="263"/>
      <c r="S31" s="263"/>
      <c r="T31" s="263"/>
      <c r="U31" s="263"/>
      <c r="V31" s="263"/>
      <c r="W31" s="263"/>
      <c r="X31" s="263"/>
      <c r="Y31" s="263"/>
      <c r="Z31" s="263"/>
      <c r="AA31" s="263"/>
    </row>
    <row r="32" ht="41.25" customHeight="1">
      <c r="A32" s="89"/>
      <c r="B32" s="280"/>
      <c r="C32" s="143" t="str">
        <f>'3. SKP Pegawai (cetak)'!C31</f>
        <v>hapus baris apabila todak diperlukan</v>
      </c>
      <c r="D32" s="277"/>
      <c r="E32" s="277"/>
      <c r="F32" s="277"/>
      <c r="G32" s="277"/>
      <c r="H32" s="277"/>
      <c r="I32" s="278"/>
      <c r="J32" s="281"/>
      <c r="K32" s="8"/>
      <c r="L32" s="282"/>
      <c r="M32" s="255" t="s">
        <v>201</v>
      </c>
      <c r="N32" s="261">
        <f>IFERROR(VLOOKUP(M32,PD!$B$13:$C$15,2,0),"")</f>
        <v>2</v>
      </c>
      <c r="O32" s="263"/>
      <c r="P32" s="263"/>
      <c r="Q32" s="263"/>
      <c r="R32" s="263"/>
      <c r="S32" s="263"/>
      <c r="T32" s="263"/>
      <c r="U32" s="263"/>
      <c r="V32" s="263"/>
      <c r="W32" s="263"/>
      <c r="X32" s="263"/>
      <c r="Y32" s="263"/>
      <c r="Z32" s="263"/>
      <c r="AA32" s="263"/>
    </row>
    <row r="33" ht="81.0" customHeight="1">
      <c r="A33" s="89"/>
      <c r="B33" s="258"/>
      <c r="C33" s="283"/>
      <c r="D33" s="284"/>
      <c r="E33" s="284"/>
      <c r="F33" s="284"/>
      <c r="G33" s="284"/>
      <c r="H33" s="284"/>
      <c r="I33" s="284"/>
      <c r="J33" s="275"/>
      <c r="K33" s="27"/>
      <c r="L33" s="117"/>
      <c r="M33" s="259"/>
      <c r="N33" s="71"/>
      <c r="O33" s="263"/>
      <c r="P33" s="263"/>
      <c r="Q33" s="263"/>
      <c r="R33" s="263"/>
      <c r="S33" s="263"/>
      <c r="T33" s="263"/>
      <c r="U33" s="263"/>
      <c r="V33" s="263"/>
      <c r="W33" s="263"/>
      <c r="X33" s="263"/>
      <c r="Y33" s="263"/>
      <c r="Z33" s="263"/>
      <c r="AA33" s="263"/>
    </row>
    <row r="34" ht="51.0" customHeight="1">
      <c r="A34" s="89"/>
      <c r="B34" s="258"/>
      <c r="C34" s="143" t="str">
        <f>'3. SKP Pegawai (cetak)'!C33</f>
        <v>hapus baris apabila todak diperlukan</v>
      </c>
      <c r="D34" s="277"/>
      <c r="E34" s="277"/>
      <c r="F34" s="277"/>
      <c r="G34" s="277"/>
      <c r="H34" s="277"/>
      <c r="I34" s="278"/>
      <c r="J34" s="285"/>
      <c r="K34" s="27"/>
      <c r="L34" s="286"/>
      <c r="M34" s="255" t="s">
        <v>201</v>
      </c>
      <c r="N34" s="261">
        <f>IFERROR(VLOOKUP(M34,PD!$B$13:$C$15,2,0),"")</f>
        <v>2</v>
      </c>
      <c r="O34" s="263"/>
      <c r="P34" s="263"/>
      <c r="Q34" s="263"/>
      <c r="R34" s="263"/>
      <c r="S34" s="263"/>
      <c r="T34" s="263"/>
      <c r="U34" s="263"/>
      <c r="V34" s="263"/>
      <c r="W34" s="263"/>
      <c r="X34" s="263"/>
      <c r="Y34" s="263"/>
      <c r="Z34" s="263"/>
      <c r="AA34" s="263"/>
    </row>
    <row r="35" ht="56.25" customHeight="1">
      <c r="A35" s="89"/>
      <c r="B35" s="258"/>
      <c r="C35" s="283" t="str">
        <f>'3. SKP Pegawai (cetak)'!C36</f>
        <v/>
      </c>
      <c r="D35" s="284"/>
      <c r="E35" s="284"/>
      <c r="F35" s="284"/>
      <c r="G35" s="284"/>
      <c r="H35" s="284"/>
      <c r="I35" s="284"/>
      <c r="J35" s="285"/>
      <c r="K35" s="27"/>
      <c r="L35" s="286"/>
      <c r="M35" s="259"/>
      <c r="N35" s="71"/>
      <c r="O35" s="263"/>
      <c r="P35" s="263"/>
      <c r="Q35" s="263"/>
      <c r="R35" s="263"/>
      <c r="S35" s="263"/>
      <c r="T35" s="263"/>
      <c r="U35" s="263"/>
      <c r="V35" s="263"/>
      <c r="W35" s="263"/>
      <c r="X35" s="263"/>
      <c r="Y35" s="263"/>
      <c r="Z35" s="263"/>
      <c r="AA35" s="263"/>
    </row>
    <row r="36" ht="28.5" customHeight="1">
      <c r="A36" s="89"/>
      <c r="B36" s="287" t="s">
        <v>51</v>
      </c>
      <c r="C36" s="288"/>
      <c r="D36" s="288"/>
      <c r="E36" s="288"/>
      <c r="F36" s="288"/>
      <c r="G36" s="288"/>
      <c r="H36" s="288"/>
      <c r="I36" s="288"/>
      <c r="J36" s="288"/>
      <c r="K36" s="288"/>
      <c r="L36" s="289"/>
      <c r="M36" s="290"/>
      <c r="N36" s="291"/>
      <c r="O36" s="227"/>
      <c r="P36" s="89"/>
      <c r="Q36" s="89"/>
      <c r="R36" s="89"/>
      <c r="S36" s="89"/>
      <c r="T36" s="89"/>
      <c r="U36" s="89"/>
      <c r="V36" s="89"/>
      <c r="W36" s="89"/>
      <c r="X36" s="89"/>
      <c r="Y36" s="89"/>
      <c r="Z36" s="89"/>
      <c r="AA36" s="89"/>
    </row>
    <row r="37" ht="29.25" customHeight="1">
      <c r="A37" s="89"/>
      <c r="B37" s="292">
        <v>1.0</v>
      </c>
      <c r="C37" s="293" t="str">
        <f>'3. SKP Pegawai (cetak)'!C38</f>
        <v>Terlaksananya kegiatan kepanitiaan/seminar/organisasi profesi/badan Perguruan Tinggi</v>
      </c>
      <c r="D37" s="294"/>
      <c r="E37" s="294"/>
      <c r="F37" s="294"/>
      <c r="G37" s="294"/>
      <c r="H37" s="294"/>
      <c r="I37" s="295"/>
      <c r="J37" s="253" t="s">
        <v>204</v>
      </c>
      <c r="K37" s="171"/>
      <c r="L37" s="296"/>
      <c r="M37" s="255" t="s">
        <v>201</v>
      </c>
      <c r="N37" s="261">
        <f>IFERROR(VLOOKUP(M37,PD!$B$13:$C$15,2,0),"")</f>
        <v>2</v>
      </c>
      <c r="O37" s="263"/>
      <c r="P37" s="263"/>
      <c r="Q37" s="263"/>
      <c r="R37" s="263"/>
      <c r="S37" s="263"/>
      <c r="T37" s="263"/>
      <c r="U37" s="263"/>
      <c r="V37" s="263"/>
      <c r="W37" s="263"/>
      <c r="X37" s="263"/>
      <c r="Y37" s="263"/>
      <c r="Z37" s="263"/>
      <c r="AA37" s="263"/>
    </row>
    <row r="38" ht="94.5" customHeight="1">
      <c r="A38" s="89"/>
      <c r="B38" s="292"/>
      <c r="C38" s="127" t="str">
        <f>'3. SKP Pegawai (cetak)'!C39</f>
        <v>Ukuran keberhasilan/ Indikator Kinerja Individu, Target:
- Mengikuti 4 kegiatan sebagai anggota
- Dokumen hasil kegiatan tersedia lengkap 
- Kesuksesan kegiatan yang dilaksanakan</v>
      </c>
      <c r="D38" s="41"/>
      <c r="E38" s="41"/>
      <c r="F38" s="41"/>
      <c r="G38" s="41"/>
      <c r="H38" s="41"/>
      <c r="I38" s="27"/>
      <c r="J38" s="175"/>
      <c r="K38" s="176"/>
      <c r="L38" s="71"/>
      <c r="M38" s="259"/>
      <c r="N38" s="71"/>
      <c r="O38" s="263"/>
      <c r="P38" s="263"/>
      <c r="Q38" s="263"/>
      <c r="R38" s="263"/>
      <c r="S38" s="263"/>
      <c r="T38" s="263"/>
      <c r="U38" s="263"/>
      <c r="V38" s="263"/>
      <c r="W38" s="263"/>
      <c r="X38" s="263"/>
      <c r="Y38" s="263"/>
      <c r="Z38" s="263"/>
      <c r="AA38" s="263"/>
    </row>
    <row r="39" ht="34.5" customHeight="1">
      <c r="A39" s="89"/>
      <c r="B39" s="292">
        <v>2.0</v>
      </c>
      <c r="C39" s="133" t="str">
        <f>'3. SKP Pegawai (cetak)'!C40</f>
        <v>Terlaksananya kegiatan bimbingan dosen wali kelas / pembimbingan Akademik mahasiswa (Penugasan dari Ketua Program Studi Manajemen)</v>
      </c>
      <c r="D39" s="41"/>
      <c r="E39" s="41"/>
      <c r="F39" s="41"/>
      <c r="G39" s="41"/>
      <c r="H39" s="41"/>
      <c r="I39" s="27"/>
      <c r="J39" s="253" t="s">
        <v>205</v>
      </c>
      <c r="K39" s="171"/>
      <c r="L39" s="296"/>
      <c r="M39" s="255" t="s">
        <v>201</v>
      </c>
      <c r="N39" s="261">
        <f>IFERROR(VLOOKUP(M39,PD!$B$13:$C$15,2,0),"")</f>
        <v>2</v>
      </c>
      <c r="O39" s="263"/>
      <c r="P39" s="263"/>
      <c r="Q39" s="263"/>
      <c r="R39" s="263"/>
      <c r="S39" s="263"/>
      <c r="T39" s="263"/>
      <c r="U39" s="263"/>
      <c r="V39" s="263"/>
      <c r="W39" s="263"/>
      <c r="X39" s="263"/>
      <c r="Y39" s="263"/>
      <c r="Z39" s="263"/>
      <c r="AA39" s="263"/>
    </row>
    <row r="40" ht="84.0" customHeight="1">
      <c r="A40" s="89"/>
      <c r="B40" s="292"/>
      <c r="C40" s="127" t="str">
        <f>'3. SKP Pegawai (cetak)'!C41</f>
        <v>Ukuran keberhasilan/ Indikator Kinerja Individu, Target:
- Berperan sebagai dosen Pembimbing Akademik / wali kelas sebanyak 2500 mahasiswa 
- Semua mahasiswa dalam  pembimbingan / perwalian tidak ada yang  dicutikan atau DO                                                                                                                                      - Meningkatnya kepatuhan mahasiswa terhadap peraturarn-peraturn yang berlaku                                                                                                                                                            - Meningkatknya kualitas akademik Mahasiswa</v>
      </c>
      <c r="D40" s="41"/>
      <c r="E40" s="41"/>
      <c r="F40" s="41"/>
      <c r="G40" s="41"/>
      <c r="H40" s="41"/>
      <c r="I40" s="27"/>
      <c r="J40" s="175"/>
      <c r="K40" s="176"/>
      <c r="L40" s="71"/>
      <c r="M40" s="259"/>
      <c r="N40" s="71"/>
      <c r="O40" s="263"/>
      <c r="P40" s="263"/>
      <c r="Q40" s="263"/>
      <c r="R40" s="263"/>
      <c r="S40" s="263"/>
      <c r="T40" s="263"/>
      <c r="U40" s="263"/>
      <c r="V40" s="263"/>
      <c r="W40" s="263"/>
      <c r="X40" s="263"/>
      <c r="Y40" s="263"/>
      <c r="Z40" s="263"/>
      <c r="AA40" s="263"/>
    </row>
    <row r="41" ht="28.5" customHeight="1">
      <c r="A41" s="89"/>
      <c r="B41" s="292">
        <v>3.0</v>
      </c>
      <c r="C41" s="297" t="str">
        <f>'3. SKP Pegawai (cetak)'!C42</f>
        <v>Berperan aktif dalam pertemuan ilmiah sesuai bidang ilmu  (Penugasan dari Ketua Program Studi Manajemen)</v>
      </c>
      <c r="D41" s="41"/>
      <c r="E41" s="41"/>
      <c r="F41" s="41"/>
      <c r="G41" s="41"/>
      <c r="H41" s="41"/>
      <c r="I41" s="27"/>
      <c r="J41" s="253" t="s">
        <v>206</v>
      </c>
      <c r="K41" s="171"/>
      <c r="L41" s="296"/>
      <c r="M41" s="255" t="s">
        <v>201</v>
      </c>
      <c r="N41" s="261">
        <f>IFERROR(VLOOKUP(M41,PD!$B$13:$C$15,2,0),"")</f>
        <v>2</v>
      </c>
      <c r="O41" s="263"/>
      <c r="P41" s="263"/>
      <c r="Q41" s="263"/>
      <c r="R41" s="263"/>
      <c r="S41" s="263"/>
      <c r="T41" s="263"/>
      <c r="U41" s="263"/>
      <c r="V41" s="263"/>
      <c r="W41" s="263"/>
      <c r="X41" s="263"/>
      <c r="Y41" s="263"/>
      <c r="Z41" s="263"/>
      <c r="AA41" s="263"/>
    </row>
    <row r="42" ht="86.25" customHeight="1">
      <c r="A42" s="89"/>
      <c r="B42" s="292"/>
      <c r="C42" s="127" t="str">
        <f>'3. SKP Pegawai (cetak)'!C43</f>
        <v>Ukuran keberhasilan/ Indikator Kinerja Individu, Target
- Berperan aktif sebagai panitia dalam Seminar Nasional…...
- berperan sebagai Moderator / Presenter di 2 Seminar Nasional . ….
</v>
      </c>
      <c r="D42" s="41"/>
      <c r="E42" s="41"/>
      <c r="F42" s="41"/>
      <c r="G42" s="41"/>
      <c r="H42" s="41"/>
      <c r="I42" s="27"/>
      <c r="J42" s="175"/>
      <c r="K42" s="176"/>
      <c r="L42" s="71"/>
      <c r="M42" s="259"/>
      <c r="N42" s="71"/>
      <c r="O42" s="263"/>
      <c r="P42" s="263"/>
      <c r="Q42" s="263"/>
      <c r="R42" s="263"/>
      <c r="S42" s="263"/>
      <c r="T42" s="263"/>
      <c r="U42" s="263"/>
      <c r="V42" s="263"/>
      <c r="W42" s="263"/>
      <c r="X42" s="263"/>
      <c r="Y42" s="263"/>
      <c r="Z42" s="263"/>
      <c r="AA42" s="263"/>
    </row>
    <row r="43" ht="36.75" customHeight="1">
      <c r="A43" s="89"/>
      <c r="B43" s="298">
        <v>4.0</v>
      </c>
      <c r="C43" s="126" t="str">
        <f>'3. SKP Pegawai (cetak)'!C44</f>
        <v>Berperan aktif dalam organisasi-organisasi profesi  sesuai bidang ilmu  (Penugasan dari Ketua Program Studi Manajemen)</v>
      </c>
      <c r="D43" s="41"/>
      <c r="E43" s="41"/>
      <c r="F43" s="41"/>
      <c r="G43" s="41"/>
      <c r="H43" s="41"/>
      <c r="I43" s="27"/>
      <c r="J43" s="253" t="s">
        <v>207</v>
      </c>
      <c r="K43" s="171"/>
      <c r="L43" s="296"/>
      <c r="M43" s="255" t="s">
        <v>191</v>
      </c>
      <c r="N43" s="261">
        <f>IFERROR(VLOOKUP(M43,PD!$B$13:$C$15,2,0),"")</f>
        <v>2</v>
      </c>
      <c r="O43" s="299"/>
      <c r="P43" s="263"/>
      <c r="Q43" s="263"/>
      <c r="R43" s="263"/>
      <c r="S43" s="263"/>
      <c r="T43" s="263"/>
      <c r="U43" s="263"/>
      <c r="V43" s="263"/>
      <c r="W43" s="263"/>
      <c r="X43" s="263"/>
      <c r="Y43" s="263"/>
      <c r="Z43" s="263"/>
      <c r="AA43" s="263"/>
    </row>
    <row r="44" ht="69.75" customHeight="1">
      <c r="A44" s="89"/>
      <c r="B44" s="298"/>
      <c r="C44" s="300" t="str">
        <f>'3. SKP Pegawai (cetak)'!C45</f>
        <v>Ukuran keberhasilan/ Indikator Kinerja Individu, Target, dan Perspektif :
- Berperan aktif sebagai Pengurus organisasi profesi……
- Berperan aktif dalam kegiatan-kegiatan yang dilaksanakan oleh organisasi profesi sesuai dengan bidan ilmu dan keahliannya</v>
      </c>
      <c r="D44" s="7"/>
      <c r="E44" s="7"/>
      <c r="F44" s="7"/>
      <c r="G44" s="7"/>
      <c r="H44" s="7"/>
      <c r="I44" s="8"/>
      <c r="J44" s="175"/>
      <c r="K44" s="176"/>
      <c r="L44" s="301"/>
      <c r="M44" s="302"/>
      <c r="N44" s="301"/>
      <c r="O44" s="299"/>
      <c r="P44" s="263"/>
      <c r="Q44" s="263"/>
      <c r="R44" s="263"/>
      <c r="S44" s="263"/>
      <c r="T44" s="263"/>
      <c r="U44" s="263"/>
      <c r="V44" s="263"/>
      <c r="W44" s="263"/>
      <c r="X44" s="263"/>
      <c r="Y44" s="263"/>
      <c r="Z44" s="263"/>
      <c r="AA44" s="263"/>
    </row>
    <row r="45" ht="36.75" customHeight="1">
      <c r="A45" s="89"/>
      <c r="B45" s="292">
        <v>5.0</v>
      </c>
      <c r="C45" s="303" t="str">
        <f>'3. SKP Pegawai (cetak)'!C46</f>
        <v>Tambahkan / Hapus baris apabila diperlukan</v>
      </c>
      <c r="D45" s="41"/>
      <c r="E45" s="41"/>
      <c r="F45" s="41"/>
      <c r="G45" s="41"/>
      <c r="H45" s="41"/>
      <c r="I45" s="27"/>
      <c r="J45" s="304"/>
      <c r="K45" s="171"/>
      <c r="L45" s="296"/>
      <c r="M45" s="305" t="s">
        <v>191</v>
      </c>
      <c r="N45" s="261">
        <f>IFERROR(VLOOKUP(M45,PD!$B$13:$C$15,2,0),"")</f>
        <v>2</v>
      </c>
      <c r="O45" s="263"/>
      <c r="P45" s="263"/>
      <c r="Q45" s="263"/>
      <c r="R45" s="263"/>
      <c r="S45" s="263"/>
      <c r="T45" s="263"/>
      <c r="U45" s="263"/>
      <c r="V45" s="263"/>
      <c r="W45" s="263"/>
      <c r="X45" s="263"/>
      <c r="Y45" s="263"/>
      <c r="Z45" s="263"/>
      <c r="AA45" s="263"/>
    </row>
    <row r="46" ht="69.75" customHeight="1">
      <c r="A46" s="89"/>
      <c r="B46" s="292"/>
      <c r="C46" s="127" t="str">
        <f>'3. SKP Pegawai (cetak)'!C47</f>
        <v/>
      </c>
      <c r="D46" s="41"/>
      <c r="E46" s="41"/>
      <c r="F46" s="41"/>
      <c r="G46" s="41"/>
      <c r="H46" s="41"/>
      <c r="I46" s="27"/>
      <c r="J46" s="175"/>
      <c r="K46" s="176"/>
      <c r="L46" s="71"/>
      <c r="M46" s="306"/>
      <c r="N46" s="71"/>
      <c r="O46" s="263"/>
      <c r="P46" s="263"/>
      <c r="Q46" s="263"/>
      <c r="R46" s="263"/>
      <c r="S46" s="263"/>
      <c r="T46" s="263"/>
      <c r="U46" s="263"/>
      <c r="V46" s="263"/>
      <c r="W46" s="263"/>
      <c r="X46" s="263"/>
      <c r="Y46" s="263"/>
      <c r="Z46" s="263"/>
      <c r="AA46" s="263"/>
    </row>
    <row r="47" ht="15.0" customHeight="1">
      <c r="A47" s="89"/>
      <c r="B47" s="307" t="s">
        <v>208</v>
      </c>
      <c r="C47" s="49"/>
      <c r="D47" s="49"/>
      <c r="E47" s="49"/>
      <c r="F47" s="49"/>
      <c r="G47" s="49"/>
      <c r="H47" s="49"/>
      <c r="I47" s="49"/>
      <c r="J47" s="49"/>
      <c r="K47" s="49"/>
      <c r="L47" s="15"/>
      <c r="M47" s="308"/>
      <c r="N47" s="308">
        <f>IFERROR(ROUND(AVERAGE(N16:N45),0),0)</f>
        <v>2</v>
      </c>
      <c r="O47" s="309"/>
      <c r="P47" s="89"/>
      <c r="Q47" s="89"/>
      <c r="R47" s="89"/>
      <c r="S47" s="89"/>
      <c r="T47" s="89"/>
      <c r="U47" s="89"/>
      <c r="V47" s="89"/>
      <c r="W47" s="89"/>
      <c r="X47" s="89"/>
      <c r="Y47" s="89"/>
      <c r="Z47" s="89"/>
      <c r="AA47" s="89"/>
    </row>
    <row r="48" ht="33.0" customHeight="1">
      <c r="A48" s="89"/>
      <c r="B48" s="310" t="str">
        <f>N48</f>
        <v>SESUAI EKSPEKTASI</v>
      </c>
      <c r="C48" s="288"/>
      <c r="D48" s="288"/>
      <c r="E48" s="311"/>
      <c r="F48" s="312"/>
      <c r="G48" s="313"/>
      <c r="H48" s="313"/>
      <c r="I48" s="313"/>
      <c r="J48" s="313"/>
      <c r="K48" s="313"/>
      <c r="L48" s="313"/>
      <c r="M48" s="314" t="s">
        <v>209</v>
      </c>
      <c r="N48" s="315" t="str">
        <f>IF(N47=1,"DIBAWAH EKSPEKTASI",IF(N47=2,"SESUAI EKSPEKTASI",IF(N47=3,"DI ATAS EKSPEKTASI")))</f>
        <v>SESUAI EKSPEKTASI</v>
      </c>
      <c r="O48" s="316"/>
      <c r="P48" s="89"/>
      <c r="Q48" s="89"/>
      <c r="R48" s="89"/>
      <c r="S48" s="89"/>
      <c r="T48" s="89"/>
      <c r="U48" s="89"/>
      <c r="V48" s="89"/>
      <c r="W48" s="89"/>
      <c r="X48" s="89"/>
      <c r="Y48" s="89"/>
      <c r="Z48" s="89"/>
      <c r="AA48" s="89"/>
    </row>
    <row r="49" ht="34.5" customHeight="1">
      <c r="A49" s="89"/>
      <c r="B49" s="317" t="s">
        <v>210</v>
      </c>
      <c r="C49" s="41"/>
      <c r="D49" s="41"/>
      <c r="E49" s="41"/>
      <c r="F49" s="41"/>
      <c r="G49" s="41"/>
      <c r="H49" s="41"/>
      <c r="I49" s="41"/>
      <c r="J49" s="41"/>
      <c r="K49" s="152"/>
      <c r="L49" s="318" t="s">
        <v>187</v>
      </c>
      <c r="M49" s="319"/>
      <c r="N49" s="319"/>
      <c r="O49" s="227"/>
      <c r="P49" s="89"/>
      <c r="Q49" s="89"/>
      <c r="R49" s="89"/>
      <c r="S49" s="89"/>
      <c r="T49" s="89"/>
      <c r="U49" s="89"/>
      <c r="V49" s="89"/>
      <c r="W49" s="89"/>
      <c r="X49" s="89"/>
      <c r="Y49" s="89"/>
      <c r="Z49" s="89"/>
      <c r="AA49" s="89"/>
    </row>
    <row r="50" ht="15.0" customHeight="1">
      <c r="A50" s="89"/>
      <c r="B50" s="320">
        <v>1.0</v>
      </c>
      <c r="C50" s="321" t="s">
        <v>60</v>
      </c>
      <c r="D50" s="41"/>
      <c r="E50" s="41"/>
      <c r="F50" s="41"/>
      <c r="G50" s="41"/>
      <c r="H50" s="41"/>
      <c r="I50" s="41"/>
      <c r="J50" s="41"/>
      <c r="K50" s="41"/>
      <c r="L50" s="27"/>
      <c r="M50" s="305" t="s">
        <v>194</v>
      </c>
      <c r="N50" s="322">
        <f>IFERROR(VLOOKUP(M50,PD!$B$13:$C$15,2,0),"")</f>
        <v>3</v>
      </c>
      <c r="O50" s="323"/>
      <c r="P50" s="89"/>
      <c r="Q50" s="89"/>
      <c r="R50" s="89"/>
      <c r="S50" s="89"/>
      <c r="T50" s="89"/>
      <c r="U50" s="89"/>
      <c r="V50" s="89"/>
      <c r="W50" s="89"/>
      <c r="X50" s="89"/>
      <c r="Y50" s="89"/>
      <c r="Z50" s="89"/>
      <c r="AA50" s="89"/>
    </row>
    <row r="51" ht="15.0" customHeight="1">
      <c r="A51" s="89"/>
      <c r="B51" s="324"/>
      <c r="C51" s="325" t="s">
        <v>147</v>
      </c>
      <c r="H51" s="174"/>
      <c r="I51" s="326" t="s">
        <v>66</v>
      </c>
      <c r="K51" s="174"/>
      <c r="L51" s="327" t="s">
        <v>211</v>
      </c>
      <c r="M51" s="302"/>
      <c r="N51" s="65"/>
      <c r="O51" s="323"/>
      <c r="P51" s="89"/>
      <c r="Q51" s="89"/>
      <c r="R51" s="89"/>
      <c r="S51" s="89"/>
      <c r="T51" s="89"/>
      <c r="U51" s="89"/>
      <c r="V51" s="89"/>
      <c r="W51" s="89"/>
      <c r="X51" s="89"/>
      <c r="Y51" s="89"/>
      <c r="Z51" s="89"/>
      <c r="AA51" s="89"/>
    </row>
    <row r="52" ht="15.0" customHeight="1">
      <c r="A52" s="89"/>
      <c r="B52" s="324"/>
      <c r="C52" s="325" t="s">
        <v>71</v>
      </c>
      <c r="H52" s="174"/>
      <c r="I52" s="328" t="str">
        <f>'3. SKP Pegawai (cetak)'!F50</f>
        <v>contoh: 
- Dosen mampu mengidentifikasi kebutuhan mahasiswa, pengguna lulusan, dan masyarakat mitra dalam kegiatan pendidikan, penelitian, dan pengabdian.
- Menyesuaikan metode pembelajaran, topik penelitian, dan program pengabdian agar relevan dengan kebutuhan aktual.
- Responsif terhadap masukan/keluhan mahasiswa dan stakeholder serta menindaklanjutinya secara tepat.
- Memberikan layanan akademik (bimbingan, konsultasi) yang mudah diakses dan jelas.</v>
      </c>
      <c r="K52" s="174"/>
      <c r="L52" s="65"/>
      <c r="M52" s="302"/>
      <c r="N52" s="65"/>
      <c r="O52" s="323"/>
      <c r="P52" s="89"/>
      <c r="Q52" s="89"/>
      <c r="R52" s="89"/>
      <c r="S52" s="89"/>
      <c r="T52" s="89"/>
      <c r="U52" s="89"/>
      <c r="V52" s="89"/>
      <c r="W52" s="89"/>
      <c r="X52" s="89"/>
      <c r="Y52" s="89"/>
      <c r="Z52" s="89"/>
      <c r="AA52" s="89"/>
    </row>
    <row r="53" ht="169.5" customHeight="1">
      <c r="A53" s="89"/>
      <c r="B53" s="329"/>
      <c r="C53" s="330" t="s">
        <v>74</v>
      </c>
      <c r="D53" s="79"/>
      <c r="E53" s="79"/>
      <c r="F53" s="79"/>
      <c r="G53" s="79"/>
      <c r="H53" s="176"/>
      <c r="I53" s="175"/>
      <c r="J53" s="79"/>
      <c r="K53" s="176"/>
      <c r="L53" s="71"/>
      <c r="M53" s="259"/>
      <c r="N53" s="71"/>
      <c r="O53" s="323"/>
      <c r="P53" s="89"/>
      <c r="Q53" s="89"/>
      <c r="R53" s="89"/>
      <c r="S53" s="89"/>
      <c r="T53" s="89"/>
      <c r="U53" s="89"/>
      <c r="V53" s="89"/>
      <c r="W53" s="89"/>
      <c r="X53" s="89"/>
      <c r="Y53" s="89"/>
      <c r="Z53" s="89"/>
      <c r="AA53" s="89"/>
    </row>
    <row r="54" ht="15.0" customHeight="1">
      <c r="A54" s="89"/>
      <c r="B54" s="320">
        <v>2.0</v>
      </c>
      <c r="C54" s="321" t="s">
        <v>76</v>
      </c>
      <c r="D54" s="41"/>
      <c r="E54" s="41"/>
      <c r="F54" s="41"/>
      <c r="G54" s="41"/>
      <c r="H54" s="41"/>
      <c r="I54" s="41"/>
      <c r="J54" s="41"/>
      <c r="K54" s="41"/>
      <c r="L54" s="27"/>
      <c r="M54" s="305" t="s">
        <v>191</v>
      </c>
      <c r="N54" s="322">
        <f>IFERROR(VLOOKUP(M54,PD!$B$13:$C$15,2,0),"")</f>
        <v>2</v>
      </c>
      <c r="O54" s="323"/>
      <c r="P54" s="89"/>
      <c r="Q54" s="89"/>
      <c r="R54" s="89"/>
      <c r="S54" s="89"/>
      <c r="T54" s="89"/>
      <c r="U54" s="89"/>
      <c r="V54" s="89"/>
      <c r="W54" s="89"/>
      <c r="X54" s="89"/>
      <c r="Y54" s="89"/>
      <c r="Z54" s="89"/>
      <c r="AA54" s="89"/>
    </row>
    <row r="55" ht="15.0" customHeight="1">
      <c r="A55" s="89"/>
      <c r="B55" s="324"/>
      <c r="C55" s="325" t="s">
        <v>212</v>
      </c>
      <c r="H55" s="174"/>
      <c r="I55" s="326" t="s">
        <v>66</v>
      </c>
      <c r="K55" s="174"/>
      <c r="L55" s="327" t="s">
        <v>213</v>
      </c>
      <c r="M55" s="302"/>
      <c r="N55" s="65"/>
      <c r="O55" s="323"/>
      <c r="P55" s="89"/>
      <c r="Q55" s="89"/>
      <c r="R55" s="89"/>
      <c r="S55" s="89"/>
      <c r="T55" s="89"/>
      <c r="U55" s="89"/>
      <c r="V55" s="89"/>
      <c r="W55" s="89"/>
      <c r="X55" s="89"/>
      <c r="Y55" s="89"/>
      <c r="Z55" s="89"/>
      <c r="AA55" s="89"/>
    </row>
    <row r="56" ht="15.0" customHeight="1">
      <c r="A56" s="89"/>
      <c r="B56" s="324"/>
      <c r="C56" s="325" t="s">
        <v>214</v>
      </c>
      <c r="H56" s="174"/>
      <c r="I56" s="328" t="str">
        <f>'3. SKP Pegawai (cetak)'!F54</f>
        <v>contoh: 
- Melaksanakan seluruh tugas Tri Dharma (pengajaran, penelitian, dan pengabdian) secara jujur, sesuai ketentuan, dan dapat dipertanggungjawabkan.
- Menyusun dan melaporkan kinerja (BKD, SKP, laporan kegiatan) secara benar, akurat, dan tepat waktu.
- Disiplin dalam kehadiran, pelaksanaan perkuliahan, bimbingan, serta kegiatan akademik lainnya sesuai jadwal.
- Menjaga integritas akademik dengan menghindari plagiarisme dan menjunjung etika ilmiah.
- Bekerja secara cermat dalam penilaian mahasiswa, pengisian nilai, dan administrasi akademik.</v>
      </c>
      <c r="K56" s="174"/>
      <c r="L56" s="65"/>
      <c r="M56" s="302"/>
      <c r="N56" s="65"/>
      <c r="O56" s="323"/>
      <c r="P56" s="89"/>
      <c r="Q56" s="89"/>
      <c r="R56" s="89"/>
      <c r="S56" s="89"/>
      <c r="T56" s="89"/>
      <c r="U56" s="89"/>
      <c r="V56" s="89"/>
      <c r="W56" s="89"/>
      <c r="X56" s="89"/>
      <c r="Y56" s="89"/>
      <c r="Z56" s="89"/>
      <c r="AA56" s="89"/>
    </row>
    <row r="57" ht="134.25" customHeight="1">
      <c r="A57" s="89"/>
      <c r="B57" s="329"/>
      <c r="C57" s="330" t="s">
        <v>82</v>
      </c>
      <c r="D57" s="79"/>
      <c r="E57" s="79"/>
      <c r="F57" s="79"/>
      <c r="G57" s="79"/>
      <c r="H57" s="176"/>
      <c r="I57" s="175"/>
      <c r="J57" s="79"/>
      <c r="K57" s="176"/>
      <c r="L57" s="71"/>
      <c r="M57" s="302"/>
      <c r="N57" s="71"/>
      <c r="O57" s="323"/>
      <c r="P57" s="89"/>
      <c r="Q57" s="89"/>
      <c r="R57" s="89"/>
      <c r="S57" s="89"/>
      <c r="T57" s="89"/>
      <c r="U57" s="89"/>
      <c r="V57" s="89"/>
      <c r="W57" s="89"/>
      <c r="X57" s="89"/>
      <c r="Y57" s="89"/>
      <c r="Z57" s="89"/>
      <c r="AA57" s="89"/>
    </row>
    <row r="58" ht="15.0" customHeight="1">
      <c r="A58" s="89"/>
      <c r="B58" s="320">
        <v>3.0</v>
      </c>
      <c r="C58" s="321" t="s">
        <v>84</v>
      </c>
      <c r="D58" s="41"/>
      <c r="E58" s="41"/>
      <c r="F58" s="41"/>
      <c r="G58" s="41"/>
      <c r="H58" s="41"/>
      <c r="I58" s="41"/>
      <c r="J58" s="41"/>
      <c r="K58" s="41"/>
      <c r="L58" s="27"/>
      <c r="M58" s="305" t="s">
        <v>191</v>
      </c>
      <c r="N58" s="322">
        <f>IFERROR(VLOOKUP(M58,PD!$B$13:$C$15,2,0),"")</f>
        <v>2</v>
      </c>
      <c r="O58" s="323"/>
      <c r="P58" s="89"/>
      <c r="Q58" s="89"/>
      <c r="R58" s="89"/>
      <c r="S58" s="89"/>
      <c r="T58" s="89"/>
      <c r="U58" s="89"/>
      <c r="V58" s="89"/>
      <c r="W58" s="89"/>
      <c r="X58" s="89"/>
      <c r="Y58" s="89"/>
      <c r="Z58" s="89"/>
      <c r="AA58" s="89"/>
    </row>
    <row r="59" ht="15.0" customHeight="1">
      <c r="A59" s="89"/>
      <c r="B59" s="324"/>
      <c r="C59" s="325" t="s">
        <v>215</v>
      </c>
      <c r="H59" s="174"/>
      <c r="I59" s="326" t="s">
        <v>66</v>
      </c>
      <c r="K59" s="174"/>
      <c r="L59" s="327" t="s">
        <v>216</v>
      </c>
      <c r="M59" s="302"/>
      <c r="N59" s="65"/>
      <c r="O59" s="323"/>
      <c r="P59" s="89"/>
      <c r="Q59" s="89"/>
      <c r="R59" s="89"/>
      <c r="S59" s="89"/>
      <c r="T59" s="89"/>
      <c r="U59" s="89"/>
      <c r="V59" s="89"/>
      <c r="W59" s="89"/>
      <c r="X59" s="89"/>
      <c r="Y59" s="89"/>
      <c r="Z59" s="89"/>
      <c r="AA59" s="89"/>
    </row>
    <row r="60" ht="15.0" customHeight="1">
      <c r="A60" s="89"/>
      <c r="B60" s="324"/>
      <c r="C60" s="325" t="s">
        <v>88</v>
      </c>
      <c r="H60" s="174"/>
      <c r="I60" s="326" t="str">
        <f>'3. SKP Pegawai (cetak)'!F59</f>
        <v/>
      </c>
      <c r="K60" s="174"/>
      <c r="L60" s="65"/>
      <c r="M60" s="302"/>
      <c r="N60" s="65"/>
      <c r="O60" s="323"/>
      <c r="P60" s="89"/>
      <c r="Q60" s="89"/>
      <c r="R60" s="89"/>
      <c r="S60" s="89"/>
      <c r="T60" s="89"/>
      <c r="U60" s="89"/>
      <c r="V60" s="89"/>
      <c r="W60" s="89"/>
      <c r="X60" s="89"/>
      <c r="Y60" s="89"/>
      <c r="Z60" s="89"/>
      <c r="AA60" s="89"/>
    </row>
    <row r="61" ht="25.5" customHeight="1">
      <c r="A61" s="89"/>
      <c r="B61" s="329"/>
      <c r="C61" s="330" t="s">
        <v>90</v>
      </c>
      <c r="D61" s="79"/>
      <c r="E61" s="79"/>
      <c r="F61" s="79"/>
      <c r="G61" s="79"/>
      <c r="H61" s="176"/>
      <c r="I61" s="175"/>
      <c r="J61" s="79"/>
      <c r="K61" s="176"/>
      <c r="L61" s="71"/>
      <c r="M61" s="259"/>
      <c r="N61" s="71"/>
      <c r="O61" s="323"/>
      <c r="P61" s="89"/>
      <c r="Q61" s="89"/>
      <c r="R61" s="89"/>
      <c r="S61" s="89"/>
      <c r="T61" s="89"/>
      <c r="U61" s="89"/>
      <c r="V61" s="89"/>
      <c r="W61" s="89"/>
      <c r="X61" s="89"/>
      <c r="Y61" s="89"/>
      <c r="Z61" s="89"/>
      <c r="AA61" s="89"/>
    </row>
    <row r="62" ht="15.0" customHeight="1">
      <c r="A62" s="89"/>
      <c r="B62" s="320">
        <v>4.0</v>
      </c>
      <c r="C62" s="321" t="s">
        <v>92</v>
      </c>
      <c r="D62" s="41"/>
      <c r="E62" s="41"/>
      <c r="F62" s="41"/>
      <c r="G62" s="41"/>
      <c r="H62" s="41"/>
      <c r="I62" s="41"/>
      <c r="J62" s="41"/>
      <c r="K62" s="41"/>
      <c r="L62" s="27"/>
      <c r="M62" s="305" t="s">
        <v>191</v>
      </c>
      <c r="N62" s="322">
        <f>IFERROR(VLOOKUP(M62,PD!$B$13:$C$15,2,0),"")</f>
        <v>2</v>
      </c>
      <c r="O62" s="323"/>
      <c r="P62" s="89"/>
      <c r="Q62" s="89"/>
      <c r="R62" s="89"/>
      <c r="S62" s="89"/>
      <c r="T62" s="89"/>
      <c r="U62" s="89"/>
      <c r="V62" s="89"/>
      <c r="W62" s="89"/>
      <c r="X62" s="89"/>
      <c r="Y62" s="89"/>
      <c r="Z62" s="89"/>
      <c r="AA62" s="89"/>
    </row>
    <row r="63" ht="15.0" customHeight="1">
      <c r="A63" s="89"/>
      <c r="B63" s="324"/>
      <c r="C63" s="325" t="s">
        <v>93</v>
      </c>
      <c r="H63" s="174"/>
      <c r="I63" s="326" t="s">
        <v>66</v>
      </c>
      <c r="K63" s="174"/>
      <c r="L63" s="327" t="s">
        <v>216</v>
      </c>
      <c r="M63" s="302"/>
      <c r="N63" s="65"/>
      <c r="O63" s="323"/>
      <c r="P63" s="89"/>
      <c r="Q63" s="89"/>
      <c r="R63" s="89"/>
      <c r="S63" s="89"/>
      <c r="T63" s="89"/>
      <c r="U63" s="89"/>
      <c r="V63" s="89"/>
      <c r="W63" s="89"/>
      <c r="X63" s="89"/>
      <c r="Y63" s="89"/>
      <c r="Z63" s="89"/>
      <c r="AA63" s="89"/>
    </row>
    <row r="64" ht="15.0" customHeight="1">
      <c r="A64" s="89"/>
      <c r="B64" s="324"/>
      <c r="C64" s="325" t="s">
        <v>95</v>
      </c>
      <c r="H64" s="174"/>
      <c r="I64" s="326" t="str">
        <f>'3. SKP Pegawai (cetak)'!F59</f>
        <v/>
      </c>
      <c r="K64" s="174"/>
      <c r="L64" s="65"/>
      <c r="M64" s="302"/>
      <c r="N64" s="65"/>
      <c r="O64" s="323"/>
      <c r="P64" s="89"/>
      <c r="Q64" s="89"/>
      <c r="R64" s="89"/>
      <c r="S64" s="89"/>
      <c r="T64" s="89"/>
      <c r="U64" s="89"/>
      <c r="V64" s="89"/>
      <c r="W64" s="89"/>
      <c r="X64" s="89"/>
      <c r="Y64" s="89"/>
      <c r="Z64" s="89"/>
      <c r="AA64" s="89"/>
    </row>
    <row r="65" ht="15.75" customHeight="1">
      <c r="A65" s="89"/>
      <c r="B65" s="329"/>
      <c r="C65" s="330" t="s">
        <v>97</v>
      </c>
      <c r="D65" s="79"/>
      <c r="E65" s="79"/>
      <c r="F65" s="79"/>
      <c r="G65" s="79"/>
      <c r="H65" s="176"/>
      <c r="I65" s="175"/>
      <c r="J65" s="79"/>
      <c r="K65" s="176"/>
      <c r="L65" s="71"/>
      <c r="M65" s="259"/>
      <c r="N65" s="71"/>
      <c r="O65" s="323"/>
      <c r="P65" s="89"/>
      <c r="Q65" s="89"/>
      <c r="R65" s="89"/>
      <c r="S65" s="89"/>
      <c r="T65" s="89"/>
      <c r="U65" s="89"/>
      <c r="V65" s="89"/>
      <c r="W65" s="89"/>
      <c r="X65" s="89"/>
      <c r="Y65" s="89"/>
      <c r="Z65" s="89"/>
      <c r="AA65" s="89"/>
    </row>
    <row r="66" ht="15.0" customHeight="1">
      <c r="A66" s="89"/>
      <c r="B66" s="320">
        <v>5.0</v>
      </c>
      <c r="C66" s="321" t="s">
        <v>100</v>
      </c>
      <c r="D66" s="41"/>
      <c r="E66" s="41"/>
      <c r="F66" s="41"/>
      <c r="G66" s="41"/>
      <c r="H66" s="41"/>
      <c r="I66" s="41"/>
      <c r="J66" s="41"/>
      <c r="K66" s="41"/>
      <c r="L66" s="27"/>
      <c r="M66" s="305" t="s">
        <v>191</v>
      </c>
      <c r="N66" s="322">
        <f>IFERROR(VLOOKUP(M66,PD!$B$13:$C$15,2,0),"")</f>
        <v>2</v>
      </c>
      <c r="O66" s="323"/>
      <c r="P66" s="89"/>
      <c r="Q66" s="89"/>
      <c r="R66" s="89"/>
      <c r="S66" s="89"/>
      <c r="T66" s="89"/>
      <c r="U66" s="89"/>
      <c r="V66" s="89"/>
      <c r="W66" s="89"/>
      <c r="X66" s="89"/>
      <c r="Y66" s="89"/>
      <c r="Z66" s="89"/>
      <c r="AA66" s="89"/>
    </row>
    <row r="67" ht="30.0" customHeight="1">
      <c r="A67" s="89"/>
      <c r="B67" s="324"/>
      <c r="C67" s="325" t="s">
        <v>217</v>
      </c>
      <c r="H67" s="174"/>
      <c r="I67" s="326" t="s">
        <v>66</v>
      </c>
      <c r="K67" s="174"/>
      <c r="L67" s="327" t="s">
        <v>216</v>
      </c>
      <c r="M67" s="302"/>
      <c r="N67" s="65"/>
      <c r="O67" s="323"/>
      <c r="P67" s="89"/>
      <c r="Q67" s="89"/>
      <c r="R67" s="89"/>
      <c r="S67" s="89"/>
      <c r="T67" s="89"/>
      <c r="U67" s="89"/>
      <c r="V67" s="89"/>
      <c r="W67" s="89"/>
      <c r="X67" s="89"/>
      <c r="Y67" s="89"/>
      <c r="Z67" s="89"/>
      <c r="AA67" s="89"/>
    </row>
    <row r="68" ht="15.0" customHeight="1">
      <c r="A68" s="89"/>
      <c r="B68" s="324"/>
      <c r="C68" s="325" t="s">
        <v>103</v>
      </c>
      <c r="H68" s="174"/>
      <c r="I68" s="326" t="str">
        <f>'3. SKP Pegawai (cetak)'!F67</f>
        <v/>
      </c>
      <c r="K68" s="174"/>
      <c r="L68" s="65"/>
      <c r="M68" s="302"/>
      <c r="N68" s="65"/>
      <c r="O68" s="323"/>
      <c r="P68" s="89"/>
      <c r="Q68" s="89"/>
      <c r="R68" s="89"/>
      <c r="S68" s="89"/>
      <c r="T68" s="89"/>
      <c r="U68" s="89"/>
      <c r="V68" s="89"/>
      <c r="W68" s="89"/>
      <c r="X68" s="89"/>
      <c r="Y68" s="89"/>
      <c r="Z68" s="89"/>
      <c r="AA68" s="89"/>
    </row>
    <row r="69" ht="16.5" customHeight="1">
      <c r="A69" s="89"/>
      <c r="B69" s="329"/>
      <c r="C69" s="330" t="s">
        <v>104</v>
      </c>
      <c r="D69" s="79"/>
      <c r="E69" s="79"/>
      <c r="F69" s="79"/>
      <c r="G69" s="79"/>
      <c r="H69" s="176"/>
      <c r="I69" s="175"/>
      <c r="J69" s="79"/>
      <c r="K69" s="176"/>
      <c r="L69" s="71"/>
      <c r="M69" s="259"/>
      <c r="N69" s="71"/>
      <c r="O69" s="323"/>
      <c r="P69" s="89"/>
      <c r="Q69" s="89"/>
      <c r="R69" s="89"/>
      <c r="S69" s="89"/>
      <c r="T69" s="89"/>
      <c r="U69" s="89"/>
      <c r="V69" s="89"/>
      <c r="W69" s="89"/>
      <c r="X69" s="89"/>
      <c r="Y69" s="89"/>
      <c r="Z69" s="89"/>
      <c r="AA69" s="89"/>
    </row>
    <row r="70" ht="15.0" customHeight="1">
      <c r="A70" s="89"/>
      <c r="B70" s="320">
        <v>6.0</v>
      </c>
      <c r="C70" s="321" t="s">
        <v>107</v>
      </c>
      <c r="D70" s="41"/>
      <c r="E70" s="41"/>
      <c r="F70" s="41"/>
      <c r="G70" s="41"/>
      <c r="H70" s="41"/>
      <c r="I70" s="41"/>
      <c r="J70" s="41"/>
      <c r="K70" s="41"/>
      <c r="L70" s="27"/>
      <c r="M70" s="305" t="s">
        <v>191</v>
      </c>
      <c r="N70" s="322">
        <f>IFERROR(VLOOKUP(M70,PD!$B$13:$C$15,2,0),"")</f>
        <v>2</v>
      </c>
      <c r="O70" s="323"/>
      <c r="P70" s="89"/>
      <c r="Q70" s="89"/>
      <c r="R70" s="89"/>
      <c r="S70" s="89"/>
      <c r="T70" s="89"/>
      <c r="U70" s="89"/>
      <c r="V70" s="89"/>
      <c r="W70" s="89"/>
      <c r="X70" s="89"/>
      <c r="Y70" s="89"/>
      <c r="Z70" s="89"/>
      <c r="AA70" s="89"/>
    </row>
    <row r="71" ht="15.0" customHeight="1">
      <c r="A71" s="89"/>
      <c r="B71" s="324"/>
      <c r="C71" s="325" t="s">
        <v>109</v>
      </c>
      <c r="H71" s="174"/>
      <c r="I71" s="326" t="s">
        <v>66</v>
      </c>
      <c r="K71" s="174"/>
      <c r="L71" s="327" t="s">
        <v>216</v>
      </c>
      <c r="M71" s="302"/>
      <c r="N71" s="65"/>
      <c r="O71" s="323"/>
      <c r="P71" s="89"/>
      <c r="Q71" s="89"/>
      <c r="R71" s="89"/>
      <c r="S71" s="89"/>
      <c r="T71" s="89"/>
      <c r="U71" s="89"/>
      <c r="V71" s="89"/>
      <c r="W71" s="89"/>
      <c r="X71" s="89"/>
      <c r="Y71" s="89"/>
      <c r="Z71" s="89"/>
      <c r="AA71" s="89"/>
    </row>
    <row r="72" ht="15.0" customHeight="1">
      <c r="A72" s="89"/>
      <c r="B72" s="324"/>
      <c r="C72" s="325" t="s">
        <v>111</v>
      </c>
      <c r="H72" s="174"/>
      <c r="I72" s="326" t="str">
        <f>'3. SKP Pegawai (cetak)'!F71</f>
        <v>-</v>
      </c>
      <c r="K72" s="174"/>
      <c r="L72" s="65"/>
      <c r="M72" s="302"/>
      <c r="N72" s="65"/>
      <c r="O72" s="323"/>
      <c r="P72" s="89"/>
      <c r="Q72" s="89"/>
      <c r="R72" s="89"/>
      <c r="S72" s="89"/>
      <c r="T72" s="89"/>
      <c r="U72" s="89"/>
      <c r="V72" s="89"/>
      <c r="W72" s="89"/>
      <c r="X72" s="89"/>
      <c r="Y72" s="89"/>
      <c r="Z72" s="89"/>
      <c r="AA72" s="89"/>
    </row>
    <row r="73" ht="21.0" customHeight="1">
      <c r="A73" s="89"/>
      <c r="B73" s="329"/>
      <c r="C73" s="330" t="s">
        <v>113</v>
      </c>
      <c r="D73" s="79"/>
      <c r="E73" s="79"/>
      <c r="F73" s="79"/>
      <c r="G73" s="79"/>
      <c r="H73" s="176"/>
      <c r="I73" s="175"/>
      <c r="J73" s="79"/>
      <c r="K73" s="176"/>
      <c r="L73" s="71"/>
      <c r="M73" s="259"/>
      <c r="N73" s="71"/>
      <c r="O73" s="323"/>
      <c r="P73" s="89"/>
      <c r="Q73" s="89"/>
      <c r="R73" s="89"/>
      <c r="S73" s="89"/>
      <c r="T73" s="89"/>
      <c r="U73" s="89"/>
      <c r="V73" s="89"/>
      <c r="W73" s="89"/>
      <c r="X73" s="89"/>
      <c r="Y73" s="89"/>
      <c r="Z73" s="89"/>
      <c r="AA73" s="89"/>
    </row>
    <row r="74" ht="15.0" customHeight="1">
      <c r="A74" s="89"/>
      <c r="B74" s="320">
        <v>7.0</v>
      </c>
      <c r="C74" s="321" t="s">
        <v>114</v>
      </c>
      <c r="D74" s="41"/>
      <c r="E74" s="41"/>
      <c r="F74" s="41"/>
      <c r="G74" s="41"/>
      <c r="H74" s="41"/>
      <c r="I74" s="41"/>
      <c r="J74" s="41"/>
      <c r="K74" s="41"/>
      <c r="L74" s="27"/>
      <c r="M74" s="305" t="s">
        <v>191</v>
      </c>
      <c r="N74" s="322">
        <f>IFERROR(VLOOKUP(M74,PD!$B$13:$C$15,2,0),"")</f>
        <v>2</v>
      </c>
      <c r="O74" s="323"/>
      <c r="P74" s="89"/>
      <c r="Q74" s="89"/>
      <c r="R74" s="89"/>
      <c r="S74" s="89"/>
      <c r="T74" s="89"/>
      <c r="U74" s="89"/>
      <c r="V74" s="89"/>
      <c r="W74" s="89"/>
      <c r="X74" s="89"/>
      <c r="Y74" s="89"/>
      <c r="Z74" s="89"/>
      <c r="AA74" s="89"/>
    </row>
    <row r="75" ht="15.0" customHeight="1">
      <c r="A75" s="89"/>
      <c r="B75" s="324"/>
      <c r="C75" s="325" t="s">
        <v>115</v>
      </c>
      <c r="H75" s="174"/>
      <c r="I75" s="326" t="s">
        <v>66</v>
      </c>
      <c r="K75" s="174"/>
      <c r="L75" s="327" t="s">
        <v>216</v>
      </c>
      <c r="M75" s="302"/>
      <c r="N75" s="65"/>
      <c r="O75" s="323"/>
      <c r="P75" s="89"/>
      <c r="Q75" s="89"/>
      <c r="R75" s="89"/>
      <c r="S75" s="89"/>
      <c r="T75" s="89"/>
      <c r="U75" s="89"/>
      <c r="V75" s="89"/>
      <c r="W75" s="89"/>
      <c r="X75" s="89"/>
      <c r="Y75" s="89"/>
      <c r="Z75" s="89"/>
      <c r="AA75" s="89"/>
    </row>
    <row r="76" ht="15.0" customHeight="1">
      <c r="A76" s="89"/>
      <c r="B76" s="324"/>
      <c r="C76" s="325" t="s">
        <v>116</v>
      </c>
      <c r="H76" s="174"/>
      <c r="I76" s="326" t="str">
        <f>'3. SKP Pegawai (cetak)'!F75</f>
        <v>-</v>
      </c>
      <c r="K76" s="174"/>
      <c r="L76" s="65"/>
      <c r="M76" s="302"/>
      <c r="N76" s="65"/>
      <c r="O76" s="323"/>
      <c r="P76" s="89"/>
      <c r="Q76" s="89"/>
      <c r="R76" s="89"/>
      <c r="S76" s="89"/>
      <c r="T76" s="89"/>
      <c r="U76" s="89"/>
      <c r="V76" s="89"/>
      <c r="W76" s="89"/>
      <c r="X76" s="89"/>
      <c r="Y76" s="89"/>
      <c r="Z76" s="89"/>
      <c r="AA76" s="89"/>
    </row>
    <row r="77" ht="26.25" customHeight="1">
      <c r="A77" s="89"/>
      <c r="B77" s="329"/>
      <c r="C77" s="330" t="s">
        <v>218</v>
      </c>
      <c r="D77" s="79"/>
      <c r="E77" s="79"/>
      <c r="F77" s="79"/>
      <c r="G77" s="79"/>
      <c r="H77" s="176"/>
      <c r="I77" s="175"/>
      <c r="J77" s="79"/>
      <c r="K77" s="176"/>
      <c r="L77" s="71"/>
      <c r="M77" s="259"/>
      <c r="N77" s="71"/>
      <c r="O77" s="323"/>
      <c r="P77" s="89"/>
      <c r="Q77" s="89"/>
      <c r="R77" s="89"/>
      <c r="S77" s="89"/>
      <c r="T77" s="89"/>
      <c r="U77" s="89"/>
      <c r="V77" s="89"/>
      <c r="W77" s="89"/>
      <c r="X77" s="89"/>
      <c r="Y77" s="89"/>
      <c r="Z77" s="89"/>
      <c r="AA77" s="89"/>
    </row>
    <row r="78" ht="15.0" customHeight="1">
      <c r="A78" s="89"/>
      <c r="B78" s="331" t="s">
        <v>219</v>
      </c>
      <c r="C78" s="7"/>
      <c r="D78" s="7"/>
      <c r="E78" s="7"/>
      <c r="F78" s="7"/>
      <c r="G78" s="7"/>
      <c r="H78" s="7"/>
      <c r="I78" s="7"/>
      <c r="J78" s="7"/>
      <c r="K78" s="7"/>
      <c r="L78" s="8"/>
      <c r="M78" s="332"/>
      <c r="N78" s="333">
        <f>IFERROR(ROUND(AVERAGE(N50:N77),0),"")</f>
        <v>2</v>
      </c>
      <c r="O78" s="309"/>
      <c r="P78" s="89"/>
      <c r="Q78" s="89"/>
      <c r="R78" s="89"/>
      <c r="S78" s="89"/>
      <c r="T78" s="89"/>
      <c r="U78" s="89"/>
      <c r="V78" s="89"/>
      <c r="W78" s="89"/>
      <c r="X78" s="89"/>
      <c r="Y78" s="89"/>
      <c r="Z78" s="89"/>
      <c r="AA78" s="89"/>
    </row>
    <row r="79" ht="34.5" customHeight="1">
      <c r="A79" s="89"/>
      <c r="B79" s="334" t="str">
        <f>+N79</f>
        <v>SESUAI EKSPEKTASI</v>
      </c>
      <c r="C79" s="288"/>
      <c r="D79" s="288"/>
      <c r="E79" s="311"/>
      <c r="F79" s="312"/>
      <c r="G79" s="313"/>
      <c r="H79" s="313"/>
      <c r="I79" s="313"/>
      <c r="J79" s="313"/>
      <c r="K79" s="313"/>
      <c r="L79" s="335"/>
      <c r="M79" s="336" t="s">
        <v>209</v>
      </c>
      <c r="N79" s="337" t="str">
        <f>IF(N78=1,"DIBAWAH EKSPEKTASI",IF(N78=2,"SESUAI EKSPEKTASI",IF(N78=3,"DI ATAS EKSPEKTASI")))</f>
        <v>SESUAI EKSPEKTASI</v>
      </c>
      <c r="O79" s="316"/>
      <c r="P79" s="89"/>
      <c r="Q79" s="89"/>
      <c r="R79" s="89"/>
      <c r="S79" s="89"/>
      <c r="T79" s="89"/>
      <c r="U79" s="89"/>
      <c r="V79" s="89"/>
      <c r="W79" s="89"/>
      <c r="X79" s="89"/>
      <c r="Y79" s="89"/>
      <c r="Z79" s="89"/>
      <c r="AA79" s="89"/>
    </row>
    <row r="80" ht="15.0" customHeight="1">
      <c r="A80" s="89"/>
      <c r="B80" s="331" t="s">
        <v>220</v>
      </c>
      <c r="C80" s="7"/>
      <c r="D80" s="7"/>
      <c r="E80" s="7"/>
      <c r="F80" s="7"/>
      <c r="G80" s="7"/>
      <c r="H80" s="7"/>
      <c r="I80" s="7"/>
      <c r="J80" s="7"/>
      <c r="K80" s="7"/>
      <c r="L80" s="8"/>
      <c r="M80" s="338"/>
      <c r="N80" s="338"/>
      <c r="O80" s="309"/>
      <c r="P80" s="89"/>
      <c r="Q80" s="89"/>
      <c r="R80" s="89"/>
      <c r="S80" s="89"/>
      <c r="T80" s="89"/>
      <c r="U80" s="89"/>
      <c r="V80" s="89"/>
      <c r="W80" s="89"/>
      <c r="X80" s="89"/>
      <c r="Y80" s="89"/>
      <c r="Z80" s="89"/>
      <c r="AA80" s="89"/>
    </row>
    <row r="81" ht="22.5" customHeight="1">
      <c r="A81" s="89"/>
      <c r="B81" s="339" t="str">
        <f>VLOOKUP(B48&amp;B79,K!$C$9:$D$26,2,0)</f>
        <v>BAIK</v>
      </c>
      <c r="C81" s="288"/>
      <c r="D81" s="288"/>
      <c r="E81" s="311"/>
      <c r="F81" s="313"/>
      <c r="G81" s="313"/>
      <c r="H81" s="313"/>
      <c r="I81" s="313"/>
      <c r="J81" s="313"/>
      <c r="K81" s="313"/>
      <c r="L81" s="335"/>
      <c r="M81" s="338"/>
      <c r="N81" s="338"/>
      <c r="O81" s="309"/>
      <c r="P81" s="89"/>
      <c r="Q81" s="89"/>
      <c r="R81" s="89"/>
      <c r="S81" s="89"/>
      <c r="T81" s="89"/>
      <c r="U81" s="89"/>
      <c r="V81" s="89"/>
      <c r="W81" s="89"/>
      <c r="X81" s="89"/>
      <c r="Y81" s="89"/>
      <c r="Z81" s="89"/>
      <c r="AA81" s="89"/>
    </row>
    <row r="82" ht="14.25" customHeight="1">
      <c r="A82" s="89"/>
      <c r="B82" s="227"/>
      <c r="C82" s="227"/>
      <c r="D82" s="227"/>
      <c r="E82" s="227"/>
      <c r="F82" s="227"/>
      <c r="G82" s="227"/>
      <c r="H82" s="227"/>
      <c r="I82" s="227"/>
      <c r="J82" s="228"/>
      <c r="K82" s="228"/>
      <c r="L82" s="228"/>
      <c r="M82" s="225"/>
      <c r="N82" s="225"/>
      <c r="O82" s="227"/>
      <c r="P82" s="89"/>
      <c r="Q82" s="89"/>
      <c r="R82" s="89"/>
      <c r="S82" s="89"/>
      <c r="T82" s="89"/>
      <c r="U82" s="89"/>
      <c r="V82" s="89"/>
      <c r="W82" s="89"/>
      <c r="X82" s="89"/>
      <c r="Y82" s="89"/>
      <c r="Z82" s="89"/>
      <c r="AA82" s="89"/>
    </row>
    <row r="83" ht="14.25" customHeight="1">
      <c r="A83" s="89"/>
      <c r="B83" s="263"/>
      <c r="C83" s="340"/>
      <c r="D83" s="49"/>
      <c r="E83" s="49"/>
      <c r="F83" s="15"/>
      <c r="G83" s="263"/>
      <c r="H83" s="263"/>
      <c r="I83" s="225" t="s">
        <v>221</v>
      </c>
      <c r="M83" s="225"/>
      <c r="N83" s="225"/>
      <c r="O83" s="227"/>
      <c r="P83" s="89"/>
      <c r="Q83" s="89"/>
      <c r="R83" s="89"/>
      <c r="S83" s="89"/>
      <c r="T83" s="89"/>
      <c r="U83" s="89"/>
      <c r="V83" s="89"/>
      <c r="W83" s="89"/>
      <c r="X83" s="89"/>
      <c r="Y83" s="89"/>
      <c r="Z83" s="89"/>
      <c r="AA83" s="89"/>
    </row>
    <row r="84" ht="14.25" customHeight="1">
      <c r="A84" s="89"/>
      <c r="B84" s="341"/>
      <c r="C84" s="49"/>
      <c r="D84" s="49"/>
      <c r="E84" s="49"/>
      <c r="F84" s="49"/>
      <c r="G84" s="49"/>
      <c r="H84" s="15"/>
      <c r="I84" s="225" t="s">
        <v>120</v>
      </c>
      <c r="M84" s="225"/>
      <c r="N84" s="225"/>
      <c r="O84" s="227"/>
      <c r="P84" s="89"/>
      <c r="Q84" s="89"/>
      <c r="R84" s="89"/>
      <c r="S84" s="89"/>
      <c r="T84" s="89"/>
      <c r="U84" s="89"/>
      <c r="V84" s="89"/>
      <c r="W84" s="89"/>
      <c r="X84" s="89"/>
      <c r="Y84" s="89"/>
      <c r="Z84" s="89"/>
      <c r="AA84" s="89"/>
    </row>
    <row r="85" ht="14.25" customHeight="1">
      <c r="A85" s="89"/>
      <c r="B85" s="225"/>
      <c r="I85" s="225"/>
      <c r="M85" s="225"/>
      <c r="N85" s="225"/>
      <c r="O85" s="227"/>
      <c r="P85" s="89"/>
      <c r="Q85" s="89"/>
      <c r="R85" s="89"/>
      <c r="S85" s="89"/>
      <c r="T85" s="89"/>
      <c r="U85" s="89"/>
      <c r="V85" s="89"/>
      <c r="W85" s="89"/>
      <c r="X85" s="89"/>
      <c r="Y85" s="89"/>
      <c r="Z85" s="89"/>
      <c r="AA85" s="89"/>
    </row>
    <row r="86" ht="14.25" customHeight="1">
      <c r="A86" s="89"/>
      <c r="B86" s="225"/>
      <c r="I86" s="225"/>
      <c r="M86" s="225"/>
      <c r="N86" s="225"/>
      <c r="O86" s="227"/>
      <c r="P86" s="89"/>
      <c r="Q86" s="89"/>
      <c r="R86" s="89"/>
      <c r="S86" s="89"/>
      <c r="T86" s="89"/>
      <c r="U86" s="89"/>
      <c r="V86" s="89"/>
      <c r="W86" s="89"/>
      <c r="X86" s="89"/>
      <c r="Y86" s="89"/>
      <c r="Z86" s="89"/>
      <c r="AA86" s="89"/>
    </row>
    <row r="87" ht="14.25" customHeight="1">
      <c r="A87" s="89"/>
      <c r="B87" s="225"/>
      <c r="I87" s="225"/>
      <c r="M87" s="225"/>
      <c r="N87" s="225"/>
      <c r="O87" s="227"/>
      <c r="P87" s="89"/>
      <c r="Q87" s="89"/>
      <c r="R87" s="89"/>
      <c r="S87" s="89"/>
      <c r="T87" s="89"/>
      <c r="U87" s="89"/>
      <c r="V87" s="89"/>
      <c r="W87" s="89"/>
      <c r="X87" s="89"/>
      <c r="Y87" s="89"/>
      <c r="Z87" s="89"/>
      <c r="AA87" s="89"/>
    </row>
    <row r="88" ht="14.25" customHeight="1">
      <c r="A88" s="89"/>
      <c r="B88" s="225"/>
      <c r="I88" s="89"/>
      <c r="J88" s="89"/>
      <c r="K88" s="89"/>
      <c r="L88" s="89"/>
      <c r="M88" s="225"/>
      <c r="N88" s="225"/>
      <c r="O88" s="227"/>
      <c r="P88" s="89"/>
      <c r="Q88" s="89"/>
      <c r="R88" s="89"/>
      <c r="S88" s="89"/>
      <c r="T88" s="89"/>
      <c r="U88" s="89"/>
      <c r="V88" s="89"/>
      <c r="W88" s="89"/>
      <c r="X88" s="89"/>
      <c r="Y88" s="89"/>
      <c r="Z88" s="89"/>
      <c r="AA88" s="89"/>
    </row>
    <row r="89" ht="14.25" customHeight="1">
      <c r="A89" s="89"/>
      <c r="B89" s="225"/>
      <c r="I89" s="342" t="str">
        <f>'1. DATA SKP'!F14</f>
        <v>Dr. Endang Saefuddin</v>
      </c>
      <c r="M89" s="225"/>
      <c r="N89" s="225"/>
      <c r="O89" s="227"/>
      <c r="P89" s="89"/>
      <c r="Q89" s="89"/>
      <c r="R89" s="89"/>
      <c r="S89" s="89"/>
      <c r="T89" s="89"/>
      <c r="U89" s="89"/>
      <c r="V89" s="89"/>
      <c r="W89" s="89"/>
      <c r="X89" s="89"/>
      <c r="Y89" s="89"/>
      <c r="Z89" s="89"/>
      <c r="AA89" s="89"/>
    </row>
    <row r="90" ht="14.25" customHeight="1">
      <c r="A90" s="89"/>
      <c r="B90" s="227"/>
      <c r="C90" s="227"/>
      <c r="D90" s="227"/>
      <c r="E90" s="227"/>
      <c r="F90" s="227"/>
      <c r="G90" s="227"/>
      <c r="H90" s="227"/>
      <c r="I90" s="343" t="str">
        <f>'1. DATA SKP'!F15</f>
        <v>1968080500000000</v>
      </c>
      <c r="M90" s="225"/>
      <c r="N90" s="225"/>
      <c r="O90" s="227"/>
      <c r="P90" s="89"/>
      <c r="Q90" s="89"/>
      <c r="R90" s="89"/>
      <c r="S90" s="89"/>
      <c r="T90" s="89"/>
      <c r="U90" s="89"/>
      <c r="V90" s="89"/>
      <c r="W90" s="89"/>
      <c r="X90" s="89"/>
      <c r="Y90" s="89"/>
      <c r="Z90" s="89"/>
      <c r="AA90" s="89"/>
    </row>
    <row r="91" ht="14.25" customHeight="1">
      <c r="A91" s="89"/>
      <c r="B91" s="227"/>
      <c r="C91" s="227"/>
      <c r="D91" s="227"/>
      <c r="E91" s="227"/>
      <c r="F91" s="227"/>
      <c r="G91" s="227"/>
      <c r="H91" s="227"/>
      <c r="I91" s="227"/>
      <c r="J91" s="228"/>
      <c r="K91" s="228"/>
      <c r="L91" s="228"/>
      <c r="M91" s="225"/>
      <c r="N91" s="225"/>
      <c r="O91" s="227"/>
      <c r="P91" s="89"/>
      <c r="Q91" s="89"/>
      <c r="R91" s="89"/>
      <c r="S91" s="89"/>
      <c r="T91" s="89"/>
      <c r="U91" s="89"/>
      <c r="V91" s="89"/>
      <c r="W91" s="89"/>
      <c r="X91" s="89"/>
      <c r="Y91" s="89"/>
      <c r="Z91" s="89"/>
      <c r="AA91" s="89"/>
    </row>
    <row r="92" ht="14.25" customHeight="1">
      <c r="A92" s="89"/>
      <c r="B92" s="227"/>
      <c r="C92" s="227"/>
      <c r="D92" s="227"/>
      <c r="E92" s="227"/>
      <c r="F92" s="227"/>
      <c r="G92" s="227"/>
      <c r="H92" s="227"/>
      <c r="I92" s="227"/>
      <c r="J92" s="228"/>
      <c r="K92" s="228"/>
      <c r="L92" s="228"/>
      <c r="M92" s="225"/>
      <c r="N92" s="225"/>
      <c r="O92" s="227"/>
      <c r="P92" s="89"/>
      <c r="Q92" s="89"/>
      <c r="R92" s="89"/>
      <c r="S92" s="89"/>
      <c r="T92" s="89"/>
      <c r="U92" s="89"/>
      <c r="V92" s="89"/>
      <c r="W92" s="89"/>
      <c r="X92" s="89"/>
      <c r="Y92" s="89"/>
      <c r="Z92" s="89"/>
      <c r="AA92" s="89"/>
    </row>
    <row r="93" ht="14.25" customHeight="1">
      <c r="A93" s="89"/>
      <c r="B93" s="227"/>
      <c r="C93" s="227"/>
      <c r="D93" s="227"/>
      <c r="E93" s="227"/>
      <c r="F93" s="227"/>
      <c r="G93" s="227"/>
      <c r="H93" s="227"/>
      <c r="I93" s="227"/>
      <c r="J93" s="228"/>
      <c r="K93" s="228"/>
      <c r="L93" s="228"/>
      <c r="M93" s="225"/>
      <c r="N93" s="225"/>
      <c r="O93" s="227"/>
      <c r="P93" s="89"/>
      <c r="Q93" s="89"/>
      <c r="R93" s="89"/>
      <c r="S93" s="89"/>
      <c r="T93" s="89"/>
      <c r="U93" s="89"/>
      <c r="V93" s="89"/>
      <c r="W93" s="89"/>
      <c r="X93" s="89"/>
      <c r="Y93" s="89"/>
      <c r="Z93" s="89"/>
      <c r="AA93" s="89"/>
    </row>
    <row r="94" ht="14.25" customHeight="1">
      <c r="A94" s="89"/>
      <c r="B94" s="227"/>
      <c r="C94" s="227"/>
      <c r="D94" s="227"/>
      <c r="E94" s="227"/>
      <c r="F94" s="227"/>
      <c r="G94" s="227"/>
      <c r="H94" s="227"/>
      <c r="I94" s="227"/>
      <c r="J94" s="228"/>
      <c r="K94" s="228"/>
      <c r="L94" s="228"/>
      <c r="M94" s="225"/>
      <c r="N94" s="225"/>
      <c r="O94" s="227"/>
      <c r="P94" s="89"/>
      <c r="Q94" s="89"/>
      <c r="R94" s="89"/>
      <c r="S94" s="89"/>
      <c r="T94" s="89"/>
      <c r="U94" s="89"/>
      <c r="V94" s="89"/>
      <c r="W94" s="89"/>
      <c r="X94" s="89"/>
      <c r="Y94" s="89"/>
      <c r="Z94" s="89"/>
      <c r="AA94" s="89"/>
    </row>
    <row r="95" ht="14.25" customHeight="1">
      <c r="A95" s="89"/>
      <c r="B95" s="227"/>
      <c r="C95" s="227"/>
      <c r="D95" s="227"/>
      <c r="E95" s="227"/>
      <c r="F95" s="227"/>
      <c r="G95" s="227"/>
      <c r="H95" s="227"/>
      <c r="I95" s="227"/>
      <c r="J95" s="228"/>
      <c r="K95" s="228"/>
      <c r="L95" s="228"/>
      <c r="M95" s="225"/>
      <c r="N95" s="225"/>
      <c r="O95" s="227"/>
      <c r="P95" s="89"/>
      <c r="Q95" s="89"/>
      <c r="R95" s="89"/>
      <c r="S95" s="89"/>
      <c r="T95" s="89"/>
      <c r="U95" s="89"/>
      <c r="V95" s="89"/>
      <c r="W95" s="89"/>
      <c r="X95" s="89"/>
      <c r="Y95" s="89"/>
      <c r="Z95" s="89"/>
      <c r="AA95" s="89"/>
    </row>
    <row r="96" ht="14.25" customHeight="1">
      <c r="A96" s="89"/>
      <c r="B96" s="227"/>
      <c r="C96" s="227"/>
      <c r="D96" s="227"/>
      <c r="E96" s="227"/>
      <c r="F96" s="227"/>
      <c r="G96" s="227"/>
      <c r="H96" s="227"/>
      <c r="I96" s="227"/>
      <c r="J96" s="228"/>
      <c r="K96" s="228"/>
      <c r="L96" s="228"/>
      <c r="M96" s="225"/>
      <c r="N96" s="225"/>
      <c r="O96" s="227"/>
      <c r="P96" s="89"/>
      <c r="Q96" s="89"/>
      <c r="R96" s="89"/>
      <c r="S96" s="89"/>
      <c r="T96" s="89"/>
      <c r="U96" s="89"/>
      <c r="V96" s="89"/>
      <c r="W96" s="89"/>
      <c r="X96" s="89"/>
      <c r="Y96" s="89"/>
      <c r="Z96" s="89"/>
      <c r="AA96" s="89"/>
    </row>
    <row r="97" ht="14.25" customHeight="1">
      <c r="A97" s="89"/>
      <c r="B97" s="227"/>
      <c r="C97" s="227"/>
      <c r="D97" s="227"/>
      <c r="E97" s="227"/>
      <c r="F97" s="227"/>
      <c r="G97" s="227"/>
      <c r="H97" s="227"/>
      <c r="I97" s="227"/>
      <c r="J97" s="228"/>
      <c r="K97" s="228"/>
      <c r="L97" s="228"/>
      <c r="M97" s="225"/>
      <c r="N97" s="225"/>
      <c r="O97" s="227"/>
      <c r="P97" s="89"/>
      <c r="Q97" s="89"/>
      <c r="R97" s="89"/>
      <c r="S97" s="89"/>
      <c r="T97" s="89"/>
      <c r="U97" s="89"/>
      <c r="V97" s="89"/>
      <c r="W97" s="89"/>
      <c r="X97" s="89"/>
      <c r="Y97" s="89"/>
      <c r="Z97" s="89"/>
      <c r="AA97" s="89"/>
    </row>
    <row r="98" ht="14.25" customHeight="1">
      <c r="A98" s="89"/>
      <c r="B98" s="227"/>
      <c r="C98" s="227"/>
      <c r="D98" s="227"/>
      <c r="E98" s="227"/>
      <c r="F98" s="227"/>
      <c r="G98" s="227"/>
      <c r="H98" s="227"/>
      <c r="I98" s="227"/>
      <c r="J98" s="228"/>
      <c r="K98" s="228"/>
      <c r="L98" s="228"/>
      <c r="M98" s="225"/>
      <c r="N98" s="225"/>
      <c r="O98" s="227"/>
      <c r="P98" s="89"/>
      <c r="Q98" s="89"/>
      <c r="R98" s="89"/>
      <c r="S98" s="89"/>
      <c r="T98" s="89"/>
      <c r="U98" s="89"/>
      <c r="V98" s="89"/>
      <c r="W98" s="89"/>
      <c r="X98" s="89"/>
      <c r="Y98" s="89"/>
      <c r="Z98" s="89"/>
      <c r="AA98" s="89"/>
    </row>
    <row r="99" ht="14.25" customHeight="1">
      <c r="A99" s="89"/>
      <c r="B99" s="227"/>
      <c r="C99" s="227"/>
      <c r="D99" s="227"/>
      <c r="E99" s="227"/>
      <c r="F99" s="227"/>
      <c r="G99" s="227"/>
      <c r="H99" s="227"/>
      <c r="I99" s="227"/>
      <c r="J99" s="228"/>
      <c r="K99" s="228"/>
      <c r="L99" s="228"/>
      <c r="M99" s="225"/>
      <c r="N99" s="225"/>
      <c r="O99" s="227"/>
      <c r="P99" s="89"/>
      <c r="Q99" s="89"/>
      <c r="R99" s="89"/>
      <c r="S99" s="89"/>
      <c r="T99" s="89"/>
      <c r="U99" s="89"/>
      <c r="V99" s="89"/>
      <c r="W99" s="89"/>
      <c r="X99" s="89"/>
      <c r="Y99" s="89"/>
      <c r="Z99" s="89"/>
      <c r="AA99" s="89"/>
    </row>
    <row r="100" ht="14.25" customHeight="1">
      <c r="A100" s="89"/>
      <c r="B100" s="227"/>
      <c r="C100" s="227"/>
      <c r="D100" s="227"/>
      <c r="E100" s="227"/>
      <c r="F100" s="227"/>
      <c r="G100" s="227"/>
      <c r="H100" s="227"/>
      <c r="I100" s="227"/>
      <c r="J100" s="228"/>
      <c r="K100" s="228"/>
      <c r="L100" s="228"/>
      <c r="M100" s="225"/>
      <c r="N100" s="225"/>
      <c r="O100" s="227"/>
      <c r="P100" s="89"/>
      <c r="Q100" s="89"/>
      <c r="R100" s="89"/>
      <c r="S100" s="89"/>
      <c r="T100" s="89"/>
      <c r="U100" s="89"/>
      <c r="V100" s="89"/>
      <c r="W100" s="89"/>
      <c r="X100" s="89"/>
      <c r="Y100" s="89"/>
      <c r="Z100" s="89"/>
      <c r="AA100" s="89"/>
    </row>
    <row r="101" ht="14.25" customHeight="1">
      <c r="A101" s="89"/>
      <c r="B101" s="227"/>
      <c r="C101" s="227"/>
      <c r="D101" s="227"/>
      <c r="E101" s="227"/>
      <c r="F101" s="227"/>
      <c r="G101" s="227"/>
      <c r="H101" s="227"/>
      <c r="I101" s="227"/>
      <c r="J101" s="228"/>
      <c r="K101" s="228"/>
      <c r="L101" s="228"/>
      <c r="M101" s="225"/>
      <c r="N101" s="225"/>
      <c r="O101" s="227"/>
      <c r="P101" s="89"/>
      <c r="Q101" s="89"/>
      <c r="R101" s="89"/>
      <c r="S101" s="89"/>
      <c r="T101" s="89"/>
      <c r="U101" s="89"/>
      <c r="V101" s="89"/>
      <c r="W101" s="89"/>
      <c r="X101" s="89"/>
      <c r="Y101" s="89"/>
      <c r="Z101" s="89"/>
      <c r="AA101" s="89"/>
    </row>
    <row r="102" ht="14.25" customHeight="1">
      <c r="A102" s="89"/>
      <c r="B102" s="227"/>
      <c r="C102" s="227"/>
      <c r="D102" s="227"/>
      <c r="E102" s="227"/>
      <c r="F102" s="227"/>
      <c r="G102" s="227"/>
      <c r="H102" s="227"/>
      <c r="I102" s="227"/>
      <c r="J102" s="228"/>
      <c r="K102" s="228"/>
      <c r="L102" s="228"/>
      <c r="M102" s="225"/>
      <c r="N102" s="225"/>
      <c r="O102" s="227"/>
      <c r="P102" s="89"/>
      <c r="Q102" s="89"/>
      <c r="R102" s="89"/>
      <c r="S102" s="89"/>
      <c r="T102" s="89"/>
      <c r="U102" s="89"/>
      <c r="V102" s="89"/>
      <c r="W102" s="89"/>
      <c r="X102" s="89"/>
      <c r="Y102" s="89"/>
      <c r="Z102" s="89"/>
      <c r="AA102" s="89"/>
    </row>
    <row r="103" ht="14.25" customHeight="1">
      <c r="A103" s="89"/>
      <c r="B103" s="227"/>
      <c r="C103" s="227"/>
      <c r="D103" s="227"/>
      <c r="E103" s="227"/>
      <c r="F103" s="227"/>
      <c r="G103" s="227"/>
      <c r="H103" s="227"/>
      <c r="I103" s="227"/>
      <c r="J103" s="228"/>
      <c r="K103" s="228"/>
      <c r="L103" s="248"/>
      <c r="M103" s="225"/>
      <c r="N103" s="225"/>
      <c r="O103" s="227"/>
      <c r="P103" s="89"/>
      <c r="Q103" s="89"/>
      <c r="R103" s="89"/>
      <c r="S103" s="89"/>
      <c r="T103" s="89"/>
      <c r="U103" s="89"/>
      <c r="V103" s="89"/>
      <c r="W103" s="89"/>
      <c r="X103" s="89"/>
      <c r="Y103" s="89"/>
      <c r="Z103" s="89"/>
      <c r="AA103" s="89"/>
    </row>
    <row r="104" ht="14.25" customHeight="1">
      <c r="A104" s="89"/>
      <c r="B104" s="227"/>
      <c r="C104" s="227"/>
      <c r="D104" s="227"/>
      <c r="E104" s="227"/>
      <c r="F104" s="227"/>
      <c r="G104" s="227"/>
      <c r="H104" s="227"/>
      <c r="I104" s="227"/>
      <c r="J104" s="228"/>
      <c r="K104" s="228"/>
      <c r="L104" s="227"/>
      <c r="M104" s="225"/>
      <c r="N104" s="225"/>
      <c r="O104" s="227"/>
      <c r="P104" s="89"/>
      <c r="Q104" s="89"/>
      <c r="R104" s="89"/>
      <c r="S104" s="89"/>
      <c r="T104" s="89"/>
      <c r="U104" s="89"/>
      <c r="V104" s="89"/>
      <c r="W104" s="89"/>
      <c r="X104" s="89"/>
      <c r="Y104" s="89"/>
      <c r="Z104" s="89"/>
      <c r="AA104" s="89"/>
    </row>
    <row r="105" ht="14.25" customHeight="1">
      <c r="A105" s="89"/>
      <c r="B105" s="227"/>
      <c r="C105" s="227"/>
      <c r="D105" s="227"/>
      <c r="E105" s="227"/>
      <c r="F105" s="227"/>
      <c r="G105" s="227"/>
      <c r="H105" s="227"/>
      <c r="I105" s="227"/>
      <c r="J105" s="228"/>
      <c r="K105" s="228"/>
      <c r="L105" s="227"/>
      <c r="M105" s="225"/>
      <c r="N105" s="225"/>
      <c r="O105" s="227"/>
      <c r="P105" s="89"/>
      <c r="Q105" s="89"/>
      <c r="R105" s="89"/>
      <c r="S105" s="89"/>
      <c r="T105" s="89"/>
      <c r="U105" s="89"/>
      <c r="V105" s="89"/>
      <c r="W105" s="89"/>
      <c r="X105" s="89"/>
      <c r="Y105" s="89"/>
      <c r="Z105" s="89"/>
      <c r="AA105" s="89"/>
    </row>
    <row r="106" ht="14.25" customHeight="1">
      <c r="A106" s="89"/>
      <c r="B106" s="227"/>
      <c r="C106" s="227"/>
      <c r="D106" s="227"/>
      <c r="E106" s="227"/>
      <c r="F106" s="227"/>
      <c r="G106" s="227"/>
      <c r="H106" s="227"/>
      <c r="I106" s="227"/>
      <c r="J106" s="228"/>
      <c r="K106" s="228"/>
      <c r="L106" s="228"/>
      <c r="M106" s="225"/>
      <c r="N106" s="225"/>
      <c r="O106" s="227"/>
      <c r="P106" s="89"/>
      <c r="Q106" s="89"/>
      <c r="R106" s="89"/>
      <c r="S106" s="89"/>
      <c r="T106" s="89"/>
      <c r="U106" s="89"/>
      <c r="V106" s="89"/>
      <c r="W106" s="89"/>
      <c r="X106" s="89"/>
      <c r="Y106" s="89"/>
      <c r="Z106" s="89"/>
      <c r="AA106" s="89"/>
    </row>
    <row r="107" ht="14.25" customHeight="1">
      <c r="A107" s="89"/>
      <c r="B107" s="227"/>
      <c r="C107" s="227"/>
      <c r="D107" s="227"/>
      <c r="E107" s="227"/>
      <c r="F107" s="227"/>
      <c r="G107" s="227"/>
      <c r="H107" s="227"/>
      <c r="I107" s="227"/>
      <c r="J107" s="228"/>
      <c r="K107" s="228"/>
      <c r="L107" s="228"/>
      <c r="M107" s="225"/>
      <c r="N107" s="225"/>
      <c r="O107" s="227"/>
      <c r="P107" s="89"/>
      <c r="Q107" s="89"/>
      <c r="R107" s="89"/>
      <c r="S107" s="89"/>
      <c r="T107" s="89"/>
      <c r="U107" s="89"/>
      <c r="V107" s="89"/>
      <c r="W107" s="89"/>
      <c r="X107" s="89"/>
      <c r="Y107" s="89"/>
      <c r="Z107" s="89"/>
      <c r="AA107" s="89"/>
    </row>
    <row r="108" ht="14.25" customHeight="1">
      <c r="A108" s="89"/>
      <c r="B108" s="227"/>
      <c r="C108" s="227"/>
      <c r="D108" s="227"/>
      <c r="E108" s="227"/>
      <c r="F108" s="227"/>
      <c r="G108" s="227"/>
      <c r="H108" s="227"/>
      <c r="I108" s="227"/>
      <c r="J108" s="228"/>
      <c r="K108" s="228"/>
      <c r="L108" s="228"/>
      <c r="M108" s="225"/>
      <c r="N108" s="225"/>
      <c r="O108" s="227"/>
      <c r="P108" s="89"/>
      <c r="Q108" s="89"/>
      <c r="R108" s="89"/>
      <c r="S108" s="89"/>
      <c r="T108" s="89"/>
      <c r="U108" s="89"/>
      <c r="V108" s="89"/>
      <c r="W108" s="89"/>
      <c r="X108" s="89"/>
      <c r="Y108" s="89"/>
      <c r="Z108" s="89"/>
      <c r="AA108" s="89"/>
    </row>
    <row r="109" ht="14.25" customHeight="1">
      <c r="A109" s="89"/>
      <c r="B109" s="227"/>
      <c r="C109" s="227"/>
      <c r="D109" s="227"/>
      <c r="E109" s="227"/>
      <c r="F109" s="227"/>
      <c r="G109" s="227"/>
      <c r="H109" s="227"/>
      <c r="I109" s="227"/>
      <c r="J109" s="228"/>
      <c r="K109" s="228"/>
      <c r="L109" s="228"/>
      <c r="M109" s="225"/>
      <c r="N109" s="225"/>
      <c r="O109" s="227"/>
      <c r="P109" s="89"/>
      <c r="Q109" s="89"/>
      <c r="R109" s="89"/>
      <c r="S109" s="89"/>
      <c r="T109" s="89"/>
      <c r="U109" s="89"/>
      <c r="V109" s="89"/>
      <c r="W109" s="89"/>
      <c r="X109" s="89"/>
      <c r="Y109" s="89"/>
      <c r="Z109" s="89"/>
      <c r="AA109" s="89"/>
    </row>
    <row r="110" ht="14.25" customHeight="1">
      <c r="A110" s="89"/>
      <c r="B110" s="227"/>
      <c r="C110" s="227"/>
      <c r="D110" s="227"/>
      <c r="E110" s="227"/>
      <c r="F110" s="227"/>
      <c r="G110" s="227"/>
      <c r="H110" s="227"/>
      <c r="I110" s="227"/>
      <c r="J110" s="228"/>
      <c r="K110" s="228"/>
      <c r="L110" s="228"/>
      <c r="M110" s="225"/>
      <c r="N110" s="225"/>
      <c r="O110" s="227"/>
      <c r="P110" s="89"/>
      <c r="Q110" s="89"/>
      <c r="R110" s="89"/>
      <c r="S110" s="89"/>
      <c r="T110" s="89"/>
      <c r="U110" s="89"/>
      <c r="V110" s="89"/>
      <c r="W110" s="89"/>
      <c r="X110" s="89"/>
      <c r="Y110" s="89"/>
      <c r="Z110" s="89"/>
      <c r="AA110" s="89"/>
    </row>
    <row r="111" ht="15.75" customHeight="1">
      <c r="A111" s="89"/>
      <c r="B111" s="89"/>
      <c r="C111" s="89"/>
      <c r="D111" s="89"/>
      <c r="E111" s="89"/>
      <c r="F111" s="89"/>
      <c r="G111" s="89"/>
      <c r="H111" s="89"/>
      <c r="I111" s="89"/>
      <c r="J111" s="89"/>
      <c r="K111" s="89"/>
      <c r="L111" s="89"/>
      <c r="M111" s="225"/>
      <c r="N111" s="225"/>
      <c r="O111" s="89"/>
      <c r="P111" s="89"/>
      <c r="Q111" s="89"/>
      <c r="R111" s="89"/>
      <c r="S111" s="89"/>
      <c r="T111" s="89"/>
      <c r="U111" s="89"/>
      <c r="V111" s="89"/>
      <c r="W111" s="89"/>
      <c r="X111" s="89"/>
      <c r="Y111" s="89"/>
      <c r="Z111" s="89"/>
      <c r="AA111" s="89"/>
    </row>
    <row r="112" ht="15.75" customHeight="1">
      <c r="A112" s="89"/>
      <c r="B112" s="89"/>
      <c r="C112" s="89"/>
      <c r="D112" s="89"/>
      <c r="E112" s="89"/>
      <c r="F112" s="89"/>
      <c r="G112" s="89"/>
      <c r="H112" s="89"/>
      <c r="I112" s="89"/>
      <c r="J112" s="89"/>
      <c r="K112" s="89"/>
      <c r="L112" s="89"/>
      <c r="M112" s="225"/>
      <c r="N112" s="225"/>
      <c r="O112" s="89"/>
      <c r="P112" s="89"/>
      <c r="Q112" s="89"/>
      <c r="R112" s="89"/>
      <c r="S112" s="89"/>
      <c r="T112" s="89"/>
      <c r="U112" s="89"/>
      <c r="V112" s="89"/>
      <c r="W112" s="89"/>
      <c r="X112" s="89"/>
      <c r="Y112" s="89"/>
      <c r="Z112" s="89"/>
      <c r="AA112" s="89"/>
    </row>
    <row r="113" ht="15.75" customHeight="1">
      <c r="A113" s="89"/>
      <c r="B113" s="89"/>
      <c r="C113" s="89"/>
      <c r="D113" s="89"/>
      <c r="E113" s="89"/>
      <c r="F113" s="89"/>
      <c r="G113" s="89"/>
      <c r="H113" s="89"/>
      <c r="I113" s="89"/>
      <c r="J113" s="89"/>
      <c r="K113" s="89"/>
      <c r="L113" s="89"/>
      <c r="M113" s="225"/>
      <c r="N113" s="225"/>
      <c r="O113" s="89"/>
      <c r="P113" s="89"/>
      <c r="Q113" s="89"/>
      <c r="R113" s="89"/>
      <c r="S113" s="89"/>
      <c r="T113" s="89"/>
      <c r="U113" s="89"/>
      <c r="V113" s="89"/>
      <c r="W113" s="89"/>
      <c r="X113" s="89"/>
      <c r="Y113" s="89"/>
      <c r="Z113" s="89"/>
      <c r="AA113" s="89"/>
    </row>
    <row r="114" ht="15.75" customHeight="1">
      <c r="A114" s="89"/>
      <c r="B114" s="89"/>
      <c r="C114" s="89"/>
      <c r="D114" s="89"/>
      <c r="E114" s="89"/>
      <c r="F114" s="89"/>
      <c r="G114" s="89"/>
      <c r="H114" s="89"/>
      <c r="I114" s="89"/>
      <c r="J114" s="89"/>
      <c r="K114" s="89"/>
      <c r="L114" s="89"/>
      <c r="M114" s="225"/>
      <c r="N114" s="225"/>
      <c r="O114" s="89"/>
      <c r="P114" s="89"/>
      <c r="Q114" s="89"/>
      <c r="R114" s="89"/>
      <c r="S114" s="89"/>
      <c r="T114" s="89"/>
      <c r="U114" s="89"/>
      <c r="V114" s="89"/>
      <c r="W114" s="89"/>
      <c r="X114" s="89"/>
      <c r="Y114" s="89"/>
      <c r="Z114" s="89"/>
      <c r="AA114" s="89"/>
    </row>
    <row r="115" ht="15.75" customHeight="1">
      <c r="A115" s="89"/>
      <c r="B115" s="89"/>
      <c r="C115" s="89"/>
      <c r="D115" s="89"/>
      <c r="E115" s="89"/>
      <c r="F115" s="89"/>
      <c r="G115" s="89"/>
      <c r="H115" s="89"/>
      <c r="I115" s="89"/>
      <c r="J115" s="89"/>
      <c r="K115" s="89"/>
      <c r="L115" s="89"/>
      <c r="M115" s="225"/>
      <c r="N115" s="225"/>
      <c r="O115" s="89"/>
      <c r="P115" s="89"/>
      <c r="Q115" s="89"/>
      <c r="R115" s="89"/>
      <c r="S115" s="89"/>
      <c r="T115" s="89"/>
      <c r="U115" s="89"/>
      <c r="V115" s="89"/>
      <c r="W115" s="89"/>
      <c r="X115" s="89"/>
      <c r="Y115" s="89"/>
      <c r="Z115" s="89"/>
      <c r="AA115" s="89"/>
    </row>
    <row r="116" ht="15.75" customHeight="1">
      <c r="A116" s="89"/>
      <c r="B116" s="89"/>
      <c r="C116" s="89"/>
      <c r="D116" s="89"/>
      <c r="E116" s="89"/>
      <c r="F116" s="89"/>
      <c r="G116" s="89"/>
      <c r="H116" s="89"/>
      <c r="I116" s="89"/>
      <c r="J116" s="89"/>
      <c r="K116" s="89"/>
      <c r="L116" s="89"/>
      <c r="M116" s="225"/>
      <c r="N116" s="225"/>
      <c r="O116" s="89"/>
      <c r="P116" s="89"/>
      <c r="Q116" s="89"/>
      <c r="R116" s="89"/>
      <c r="S116" s="89"/>
      <c r="T116" s="89"/>
      <c r="U116" s="89"/>
      <c r="V116" s="89"/>
      <c r="W116" s="89"/>
      <c r="X116" s="89"/>
      <c r="Y116" s="89"/>
      <c r="Z116" s="89"/>
      <c r="AA116" s="89"/>
    </row>
    <row r="117" ht="15.75" customHeight="1">
      <c r="A117" s="89"/>
      <c r="B117" s="89"/>
      <c r="C117" s="89"/>
      <c r="D117" s="89"/>
      <c r="E117" s="89"/>
      <c r="F117" s="89"/>
      <c r="G117" s="89"/>
      <c r="H117" s="89"/>
      <c r="I117" s="89"/>
      <c r="J117" s="89"/>
      <c r="K117" s="89"/>
      <c r="L117" s="89"/>
      <c r="M117" s="225"/>
      <c r="N117" s="225"/>
      <c r="O117" s="89"/>
      <c r="P117" s="89"/>
      <c r="Q117" s="89"/>
      <c r="R117" s="89"/>
      <c r="S117" s="89"/>
      <c r="T117" s="89"/>
      <c r="U117" s="89"/>
      <c r="V117" s="89"/>
      <c r="W117" s="89"/>
      <c r="X117" s="89"/>
      <c r="Y117" s="89"/>
      <c r="Z117" s="89"/>
      <c r="AA117" s="89"/>
    </row>
    <row r="118" ht="15.75" customHeight="1">
      <c r="A118" s="89"/>
      <c r="B118" s="89"/>
      <c r="C118" s="89"/>
      <c r="D118" s="89"/>
      <c r="E118" s="89"/>
      <c r="F118" s="89"/>
      <c r="G118" s="89"/>
      <c r="H118" s="89"/>
      <c r="I118" s="89"/>
      <c r="J118" s="89"/>
      <c r="K118" s="89"/>
      <c r="L118" s="89"/>
      <c r="M118" s="225"/>
      <c r="N118" s="225"/>
      <c r="O118" s="89"/>
      <c r="P118" s="89"/>
      <c r="Q118" s="89"/>
      <c r="R118" s="89"/>
      <c r="S118" s="89"/>
      <c r="T118" s="89"/>
      <c r="U118" s="89"/>
      <c r="V118" s="89"/>
      <c r="W118" s="89"/>
      <c r="X118" s="89"/>
      <c r="Y118" s="89"/>
      <c r="Z118" s="89"/>
      <c r="AA118" s="89"/>
    </row>
    <row r="119" ht="15.75" customHeight="1">
      <c r="A119" s="89"/>
      <c r="B119" s="89"/>
      <c r="C119" s="89"/>
      <c r="D119" s="89"/>
      <c r="E119" s="89"/>
      <c r="F119" s="89"/>
      <c r="G119" s="89"/>
      <c r="H119" s="89"/>
      <c r="I119" s="89"/>
      <c r="J119" s="89"/>
      <c r="K119" s="89"/>
      <c r="L119" s="89"/>
      <c r="M119" s="225"/>
      <c r="N119" s="225"/>
      <c r="O119" s="89"/>
      <c r="P119" s="89"/>
      <c r="Q119" s="89"/>
      <c r="R119" s="89"/>
      <c r="S119" s="89"/>
      <c r="T119" s="89"/>
      <c r="U119" s="89"/>
      <c r="V119" s="89"/>
      <c r="W119" s="89"/>
      <c r="X119" s="89"/>
      <c r="Y119" s="89"/>
      <c r="Z119" s="89"/>
      <c r="AA119" s="89"/>
    </row>
    <row r="120" ht="15.75" customHeight="1">
      <c r="A120" s="89"/>
      <c r="B120" s="89"/>
      <c r="C120" s="89"/>
      <c r="D120" s="89"/>
      <c r="E120" s="89"/>
      <c r="F120" s="89"/>
      <c r="G120" s="89"/>
      <c r="H120" s="89"/>
      <c r="I120" s="89"/>
      <c r="J120" s="89"/>
      <c r="K120" s="89"/>
      <c r="L120" s="89"/>
      <c r="M120" s="225"/>
      <c r="N120" s="225"/>
      <c r="O120" s="89"/>
      <c r="P120" s="89"/>
      <c r="Q120" s="89"/>
      <c r="R120" s="89"/>
      <c r="S120" s="89"/>
      <c r="T120" s="89"/>
      <c r="U120" s="89"/>
      <c r="V120" s="89"/>
      <c r="W120" s="89"/>
      <c r="X120" s="89"/>
      <c r="Y120" s="89"/>
      <c r="Z120" s="89"/>
      <c r="AA120" s="89"/>
    </row>
    <row r="121" ht="15.75" customHeight="1">
      <c r="A121" s="89"/>
      <c r="B121" s="89"/>
      <c r="C121" s="89"/>
      <c r="D121" s="89"/>
      <c r="E121" s="89"/>
      <c r="F121" s="89"/>
      <c r="G121" s="89"/>
      <c r="H121" s="89"/>
      <c r="I121" s="89"/>
      <c r="J121" s="89"/>
      <c r="K121" s="89"/>
      <c r="L121" s="89"/>
      <c r="M121" s="225"/>
      <c r="N121" s="225"/>
      <c r="O121" s="89"/>
      <c r="P121" s="89"/>
      <c r="Q121" s="89"/>
      <c r="R121" s="89"/>
      <c r="S121" s="89"/>
      <c r="T121" s="89"/>
      <c r="U121" s="89"/>
      <c r="V121" s="89"/>
      <c r="W121" s="89"/>
      <c r="X121" s="89"/>
      <c r="Y121" s="89"/>
      <c r="Z121" s="89"/>
      <c r="AA121" s="89"/>
    </row>
    <row r="122" ht="15.75" customHeight="1">
      <c r="A122" s="89"/>
      <c r="B122" s="89"/>
      <c r="C122" s="89"/>
      <c r="D122" s="89"/>
      <c r="E122" s="89"/>
      <c r="F122" s="89"/>
      <c r="G122" s="89"/>
      <c r="H122" s="89"/>
      <c r="I122" s="89"/>
      <c r="J122" s="89"/>
      <c r="K122" s="89"/>
      <c r="L122" s="89"/>
      <c r="M122" s="225"/>
      <c r="N122" s="225"/>
      <c r="O122" s="89"/>
      <c r="P122" s="89"/>
      <c r="Q122" s="89"/>
      <c r="R122" s="89"/>
      <c r="S122" s="89"/>
      <c r="T122" s="89"/>
      <c r="U122" s="89"/>
      <c r="V122" s="89"/>
      <c r="W122" s="89"/>
      <c r="X122" s="89"/>
      <c r="Y122" s="89"/>
      <c r="Z122" s="89"/>
      <c r="AA122" s="89"/>
    </row>
    <row r="123" ht="15.75" customHeight="1">
      <c r="A123" s="89"/>
      <c r="B123" s="89"/>
      <c r="C123" s="89"/>
      <c r="D123" s="89"/>
      <c r="E123" s="89"/>
      <c r="F123" s="89"/>
      <c r="G123" s="89"/>
      <c r="H123" s="89"/>
      <c r="I123" s="89"/>
      <c r="J123" s="89"/>
      <c r="K123" s="89"/>
      <c r="L123" s="89"/>
      <c r="M123" s="225"/>
      <c r="N123" s="225"/>
      <c r="O123" s="89"/>
      <c r="P123" s="89"/>
      <c r="Q123" s="89"/>
      <c r="R123" s="89"/>
      <c r="S123" s="89"/>
      <c r="T123" s="89"/>
      <c r="U123" s="89"/>
      <c r="V123" s="89"/>
      <c r="W123" s="89"/>
      <c r="X123" s="89"/>
      <c r="Y123" s="89"/>
      <c r="Z123" s="89"/>
      <c r="AA123" s="89"/>
    </row>
    <row r="124" ht="15.75" customHeight="1">
      <c r="A124" s="89"/>
      <c r="B124" s="89"/>
      <c r="C124" s="89"/>
      <c r="D124" s="89"/>
      <c r="E124" s="89"/>
      <c r="F124" s="89"/>
      <c r="G124" s="89"/>
      <c r="H124" s="89"/>
      <c r="I124" s="89"/>
      <c r="J124" s="89"/>
      <c r="K124" s="89"/>
      <c r="L124" s="89"/>
      <c r="M124" s="225"/>
      <c r="N124" s="225"/>
      <c r="O124" s="89"/>
      <c r="P124" s="89"/>
      <c r="Q124" s="89"/>
      <c r="R124" s="89"/>
      <c r="S124" s="89"/>
      <c r="T124" s="89"/>
      <c r="U124" s="89"/>
      <c r="V124" s="89"/>
      <c r="W124" s="89"/>
      <c r="X124" s="89"/>
      <c r="Y124" s="89"/>
      <c r="Z124" s="89"/>
      <c r="AA124" s="89"/>
    </row>
    <row r="125" ht="15.75" customHeight="1">
      <c r="A125" s="89"/>
      <c r="B125" s="89"/>
      <c r="C125" s="89"/>
      <c r="D125" s="89"/>
      <c r="E125" s="89"/>
      <c r="F125" s="89"/>
      <c r="G125" s="89"/>
      <c r="H125" s="89"/>
      <c r="I125" s="89"/>
      <c r="J125" s="89"/>
      <c r="K125" s="89"/>
      <c r="L125" s="89"/>
      <c r="M125" s="225"/>
      <c r="N125" s="225"/>
      <c r="O125" s="89"/>
      <c r="P125" s="89"/>
      <c r="Q125" s="89"/>
      <c r="R125" s="89"/>
      <c r="S125" s="89"/>
      <c r="T125" s="89"/>
      <c r="U125" s="89"/>
      <c r="V125" s="89"/>
      <c r="W125" s="89"/>
      <c r="X125" s="89"/>
      <c r="Y125" s="89"/>
      <c r="Z125" s="89"/>
      <c r="AA125" s="89"/>
    </row>
    <row r="126" ht="15.75" customHeight="1">
      <c r="A126" s="89"/>
      <c r="B126" s="89"/>
      <c r="C126" s="89"/>
      <c r="D126" s="89"/>
      <c r="E126" s="89"/>
      <c r="F126" s="89"/>
      <c r="G126" s="89"/>
      <c r="H126" s="89"/>
      <c r="I126" s="89"/>
      <c r="J126" s="89"/>
      <c r="K126" s="89"/>
      <c r="L126" s="89"/>
      <c r="M126" s="225"/>
      <c r="N126" s="225"/>
      <c r="O126" s="89"/>
      <c r="P126" s="89"/>
      <c r="Q126" s="89"/>
      <c r="R126" s="89"/>
      <c r="S126" s="89"/>
      <c r="T126" s="89"/>
      <c r="U126" s="89"/>
      <c r="V126" s="89"/>
      <c r="W126" s="89"/>
      <c r="X126" s="89"/>
      <c r="Y126" s="89"/>
      <c r="Z126" s="89"/>
      <c r="AA126" s="89"/>
    </row>
    <row r="127" ht="15.75" customHeight="1">
      <c r="A127" s="89"/>
      <c r="B127" s="89"/>
      <c r="C127" s="89"/>
      <c r="D127" s="89"/>
      <c r="E127" s="89"/>
      <c r="F127" s="89"/>
      <c r="G127" s="89"/>
      <c r="H127" s="89"/>
      <c r="I127" s="89"/>
      <c r="J127" s="89"/>
      <c r="K127" s="89"/>
      <c r="L127" s="89"/>
      <c r="M127" s="225"/>
      <c r="N127" s="225"/>
      <c r="O127" s="89"/>
      <c r="P127" s="89"/>
      <c r="Q127" s="89"/>
      <c r="R127" s="89"/>
      <c r="S127" s="89"/>
      <c r="T127" s="89"/>
      <c r="U127" s="89"/>
      <c r="V127" s="89"/>
      <c r="W127" s="89"/>
      <c r="X127" s="89"/>
      <c r="Y127" s="89"/>
      <c r="Z127" s="89"/>
      <c r="AA127" s="89"/>
    </row>
    <row r="128" ht="15.75" customHeight="1">
      <c r="A128" s="89"/>
      <c r="B128" s="89"/>
      <c r="C128" s="89"/>
      <c r="D128" s="89"/>
      <c r="E128" s="89"/>
      <c r="F128" s="89"/>
      <c r="G128" s="89"/>
      <c r="H128" s="89"/>
      <c r="I128" s="89"/>
      <c r="J128" s="89"/>
      <c r="K128" s="89"/>
      <c r="L128" s="89"/>
      <c r="M128" s="225"/>
      <c r="N128" s="225"/>
      <c r="O128" s="89"/>
      <c r="P128" s="89"/>
      <c r="Q128" s="89"/>
      <c r="R128" s="89"/>
      <c r="S128" s="89"/>
      <c r="T128" s="89"/>
      <c r="U128" s="89"/>
      <c r="V128" s="89"/>
      <c r="W128" s="89"/>
      <c r="X128" s="89"/>
      <c r="Y128" s="89"/>
      <c r="Z128" s="89"/>
      <c r="AA128" s="89"/>
    </row>
    <row r="129" ht="15.75" customHeight="1">
      <c r="A129" s="89"/>
      <c r="B129" s="89"/>
      <c r="C129" s="89"/>
      <c r="D129" s="89"/>
      <c r="E129" s="89"/>
      <c r="F129" s="89"/>
      <c r="G129" s="89"/>
      <c r="H129" s="89"/>
      <c r="I129" s="89"/>
      <c r="J129" s="89"/>
      <c r="K129" s="89"/>
      <c r="L129" s="89"/>
      <c r="M129" s="225"/>
      <c r="N129" s="225"/>
      <c r="O129" s="89"/>
      <c r="P129" s="89"/>
      <c r="Q129" s="89"/>
      <c r="R129" s="89"/>
      <c r="S129" s="89"/>
      <c r="T129" s="89"/>
      <c r="U129" s="89"/>
      <c r="V129" s="89"/>
      <c r="W129" s="89"/>
      <c r="X129" s="89"/>
      <c r="Y129" s="89"/>
      <c r="Z129" s="89"/>
      <c r="AA129" s="89"/>
    </row>
    <row r="130" ht="15.75" customHeight="1">
      <c r="A130" s="89"/>
      <c r="B130" s="89"/>
      <c r="C130" s="89"/>
      <c r="D130" s="89"/>
      <c r="E130" s="89"/>
      <c r="F130" s="89"/>
      <c r="G130" s="89"/>
      <c r="H130" s="89"/>
      <c r="I130" s="89"/>
      <c r="J130" s="89"/>
      <c r="K130" s="89"/>
      <c r="L130" s="89"/>
      <c r="M130" s="225"/>
      <c r="N130" s="225"/>
      <c r="O130" s="89"/>
      <c r="P130" s="89"/>
      <c r="Q130" s="89"/>
      <c r="R130" s="89"/>
      <c r="S130" s="89"/>
      <c r="T130" s="89"/>
      <c r="U130" s="89"/>
      <c r="V130" s="89"/>
      <c r="W130" s="89"/>
      <c r="X130" s="89"/>
      <c r="Y130" s="89"/>
      <c r="Z130" s="89"/>
      <c r="AA130" s="89"/>
    </row>
    <row r="131" ht="15.75" customHeight="1">
      <c r="A131" s="89"/>
      <c r="B131" s="89"/>
      <c r="C131" s="89"/>
      <c r="D131" s="89"/>
      <c r="E131" s="89"/>
      <c r="F131" s="89"/>
      <c r="G131" s="89"/>
      <c r="H131" s="89"/>
      <c r="I131" s="89"/>
      <c r="J131" s="89"/>
      <c r="K131" s="89"/>
      <c r="L131" s="89"/>
      <c r="M131" s="225"/>
      <c r="N131" s="225"/>
      <c r="O131" s="89"/>
      <c r="P131" s="89"/>
      <c r="Q131" s="89"/>
      <c r="R131" s="89"/>
      <c r="S131" s="89"/>
      <c r="T131" s="89"/>
      <c r="U131" s="89"/>
      <c r="V131" s="89"/>
      <c r="W131" s="89"/>
      <c r="X131" s="89"/>
      <c r="Y131" s="89"/>
      <c r="Z131" s="89"/>
      <c r="AA131" s="89"/>
    </row>
    <row r="132" ht="15.75" customHeight="1">
      <c r="A132" s="89"/>
      <c r="B132" s="89"/>
      <c r="C132" s="89"/>
      <c r="D132" s="89"/>
      <c r="E132" s="89"/>
      <c r="F132" s="89"/>
      <c r="G132" s="89"/>
      <c r="H132" s="89"/>
      <c r="I132" s="89"/>
      <c r="J132" s="89"/>
      <c r="K132" s="89"/>
      <c r="L132" s="89"/>
      <c r="M132" s="225"/>
      <c r="N132" s="225"/>
      <c r="O132" s="89"/>
      <c r="P132" s="89"/>
      <c r="Q132" s="89"/>
      <c r="R132" s="89"/>
      <c r="S132" s="89"/>
      <c r="T132" s="89"/>
      <c r="U132" s="89"/>
      <c r="V132" s="89"/>
      <c r="W132" s="89"/>
      <c r="X132" s="89"/>
      <c r="Y132" s="89"/>
      <c r="Z132" s="89"/>
      <c r="AA132" s="89"/>
    </row>
    <row r="133" ht="15.75" customHeight="1">
      <c r="A133" s="89"/>
      <c r="B133" s="89"/>
      <c r="C133" s="89"/>
      <c r="D133" s="89"/>
      <c r="E133" s="89"/>
      <c r="F133" s="89"/>
      <c r="G133" s="89"/>
      <c r="H133" s="89"/>
      <c r="I133" s="89"/>
      <c r="J133" s="89"/>
      <c r="K133" s="89"/>
      <c r="L133" s="89"/>
      <c r="M133" s="225"/>
      <c r="N133" s="225"/>
      <c r="O133" s="89"/>
      <c r="P133" s="89"/>
      <c r="Q133" s="89"/>
      <c r="R133" s="89"/>
      <c r="S133" s="89"/>
      <c r="T133" s="89"/>
      <c r="U133" s="89"/>
      <c r="V133" s="89"/>
      <c r="W133" s="89"/>
      <c r="X133" s="89"/>
      <c r="Y133" s="89"/>
      <c r="Z133" s="89"/>
      <c r="AA133" s="89"/>
    </row>
    <row r="134" ht="15.75" customHeight="1">
      <c r="A134" s="89"/>
      <c r="B134" s="89"/>
      <c r="C134" s="89"/>
      <c r="D134" s="89"/>
      <c r="E134" s="89"/>
      <c r="F134" s="89"/>
      <c r="G134" s="89"/>
      <c r="H134" s="89"/>
      <c r="I134" s="89"/>
      <c r="J134" s="89"/>
      <c r="K134" s="89"/>
      <c r="L134" s="89"/>
      <c r="M134" s="225"/>
      <c r="N134" s="225"/>
      <c r="O134" s="89"/>
      <c r="P134" s="89"/>
      <c r="Q134" s="89"/>
      <c r="R134" s="89"/>
      <c r="S134" s="89"/>
      <c r="T134" s="89"/>
      <c r="U134" s="89"/>
      <c r="V134" s="89"/>
      <c r="W134" s="89"/>
      <c r="X134" s="89"/>
      <c r="Y134" s="89"/>
      <c r="Z134" s="89"/>
      <c r="AA134" s="89"/>
    </row>
    <row r="135" ht="15.75" customHeight="1">
      <c r="A135" s="89"/>
      <c r="B135" s="89"/>
      <c r="C135" s="89"/>
      <c r="D135" s="89"/>
      <c r="E135" s="89"/>
      <c r="F135" s="89"/>
      <c r="G135" s="89"/>
      <c r="H135" s="89"/>
      <c r="I135" s="89"/>
      <c r="J135" s="89"/>
      <c r="K135" s="89"/>
      <c r="L135" s="89"/>
      <c r="M135" s="225"/>
      <c r="N135" s="225"/>
      <c r="O135" s="89"/>
      <c r="P135" s="89"/>
      <c r="Q135" s="89"/>
      <c r="R135" s="89"/>
      <c r="S135" s="89"/>
      <c r="T135" s="89"/>
      <c r="U135" s="89"/>
      <c r="V135" s="89"/>
      <c r="W135" s="89"/>
      <c r="X135" s="89"/>
      <c r="Y135" s="89"/>
      <c r="Z135" s="89"/>
      <c r="AA135" s="89"/>
    </row>
    <row r="136" ht="15.75" customHeight="1">
      <c r="A136" s="89"/>
      <c r="B136" s="89"/>
      <c r="C136" s="89"/>
      <c r="D136" s="89"/>
      <c r="E136" s="89"/>
      <c r="F136" s="89"/>
      <c r="G136" s="89"/>
      <c r="H136" s="89"/>
      <c r="I136" s="89"/>
      <c r="J136" s="89"/>
      <c r="K136" s="89"/>
      <c r="L136" s="89"/>
      <c r="M136" s="225"/>
      <c r="N136" s="225"/>
      <c r="O136" s="89"/>
      <c r="P136" s="89"/>
      <c r="Q136" s="89"/>
      <c r="R136" s="89"/>
      <c r="S136" s="89"/>
      <c r="T136" s="89"/>
      <c r="U136" s="89"/>
      <c r="V136" s="89"/>
      <c r="W136" s="89"/>
      <c r="X136" s="89"/>
      <c r="Y136" s="89"/>
      <c r="Z136" s="89"/>
      <c r="AA136" s="89"/>
    </row>
    <row r="137" ht="15.75" customHeight="1">
      <c r="A137" s="89"/>
      <c r="B137" s="89"/>
      <c r="C137" s="89"/>
      <c r="D137" s="89"/>
      <c r="E137" s="89"/>
      <c r="F137" s="89"/>
      <c r="G137" s="89"/>
      <c r="H137" s="89"/>
      <c r="I137" s="89"/>
      <c r="J137" s="89"/>
      <c r="K137" s="89"/>
      <c r="L137" s="89"/>
      <c r="M137" s="225"/>
      <c r="N137" s="225"/>
      <c r="O137" s="89"/>
      <c r="P137" s="89"/>
      <c r="Q137" s="89"/>
      <c r="R137" s="89"/>
      <c r="S137" s="89"/>
      <c r="T137" s="89"/>
      <c r="U137" s="89"/>
      <c r="V137" s="89"/>
      <c r="W137" s="89"/>
      <c r="X137" s="89"/>
      <c r="Y137" s="89"/>
      <c r="Z137" s="89"/>
      <c r="AA137" s="89"/>
    </row>
    <row r="138" ht="15.75" customHeight="1">
      <c r="A138" s="89"/>
      <c r="B138" s="89"/>
      <c r="C138" s="89"/>
      <c r="D138" s="89"/>
      <c r="E138" s="89"/>
      <c r="F138" s="89"/>
      <c r="G138" s="89"/>
      <c r="H138" s="89"/>
      <c r="I138" s="89"/>
      <c r="J138" s="89"/>
      <c r="K138" s="89"/>
      <c r="L138" s="89"/>
      <c r="M138" s="225"/>
      <c r="N138" s="225"/>
      <c r="O138" s="89"/>
      <c r="P138" s="89"/>
      <c r="Q138" s="89"/>
      <c r="R138" s="89"/>
      <c r="S138" s="89"/>
      <c r="T138" s="89"/>
      <c r="U138" s="89"/>
      <c r="V138" s="89"/>
      <c r="W138" s="89"/>
      <c r="X138" s="89"/>
      <c r="Y138" s="89"/>
      <c r="Z138" s="89"/>
      <c r="AA138" s="89"/>
    </row>
    <row r="139" ht="15.75" customHeight="1">
      <c r="A139" s="89"/>
      <c r="B139" s="89"/>
      <c r="C139" s="89"/>
      <c r="D139" s="89"/>
      <c r="E139" s="89"/>
      <c r="F139" s="89"/>
      <c r="G139" s="89"/>
      <c r="H139" s="89"/>
      <c r="I139" s="89"/>
      <c r="J139" s="89"/>
      <c r="K139" s="89"/>
      <c r="L139" s="89"/>
      <c r="M139" s="225"/>
      <c r="N139" s="225"/>
      <c r="O139" s="89"/>
      <c r="P139" s="89"/>
      <c r="Q139" s="89"/>
      <c r="R139" s="89"/>
      <c r="S139" s="89"/>
      <c r="T139" s="89"/>
      <c r="U139" s="89"/>
      <c r="V139" s="89"/>
      <c r="W139" s="89"/>
      <c r="X139" s="89"/>
      <c r="Y139" s="89"/>
      <c r="Z139" s="89"/>
      <c r="AA139" s="89"/>
    </row>
    <row r="140" ht="15.75" customHeight="1">
      <c r="A140" s="89"/>
      <c r="B140" s="89"/>
      <c r="C140" s="89"/>
      <c r="D140" s="89"/>
      <c r="E140" s="89"/>
      <c r="F140" s="89"/>
      <c r="G140" s="89"/>
      <c r="H140" s="89"/>
      <c r="I140" s="89"/>
      <c r="J140" s="89"/>
      <c r="K140" s="89"/>
      <c r="L140" s="89"/>
      <c r="M140" s="225"/>
      <c r="N140" s="225"/>
      <c r="O140" s="89"/>
      <c r="P140" s="89"/>
      <c r="Q140" s="89"/>
      <c r="R140" s="89"/>
      <c r="S140" s="89"/>
      <c r="T140" s="89"/>
      <c r="U140" s="89"/>
      <c r="V140" s="89"/>
      <c r="W140" s="89"/>
      <c r="X140" s="89"/>
      <c r="Y140" s="89"/>
      <c r="Z140" s="89"/>
      <c r="AA140" s="89"/>
    </row>
    <row r="141" ht="15.75" customHeight="1">
      <c r="A141" s="89"/>
      <c r="B141" s="89"/>
      <c r="C141" s="89"/>
      <c r="D141" s="89"/>
      <c r="E141" s="89"/>
      <c r="F141" s="89"/>
      <c r="G141" s="89"/>
      <c r="H141" s="89"/>
      <c r="I141" s="89"/>
      <c r="J141" s="89"/>
      <c r="K141" s="89"/>
      <c r="L141" s="89"/>
      <c r="M141" s="225"/>
      <c r="N141" s="225"/>
      <c r="O141" s="89"/>
      <c r="P141" s="89"/>
      <c r="Q141" s="89"/>
      <c r="R141" s="89"/>
      <c r="S141" s="89"/>
      <c r="T141" s="89"/>
      <c r="U141" s="89"/>
      <c r="V141" s="89"/>
      <c r="W141" s="89"/>
      <c r="X141" s="89"/>
      <c r="Y141" s="89"/>
      <c r="Z141" s="89"/>
      <c r="AA141" s="89"/>
    </row>
    <row r="142" ht="15.75" customHeight="1">
      <c r="A142" s="89"/>
      <c r="B142" s="89"/>
      <c r="C142" s="89"/>
      <c r="D142" s="89"/>
      <c r="E142" s="89"/>
      <c r="F142" s="89"/>
      <c r="G142" s="89"/>
      <c r="H142" s="89"/>
      <c r="I142" s="89"/>
      <c r="J142" s="89"/>
      <c r="K142" s="89"/>
      <c r="L142" s="89"/>
      <c r="M142" s="225"/>
      <c r="N142" s="225"/>
      <c r="O142" s="89"/>
      <c r="P142" s="89"/>
      <c r="Q142" s="89"/>
      <c r="R142" s="89"/>
      <c r="S142" s="89"/>
      <c r="T142" s="89"/>
      <c r="U142" s="89"/>
      <c r="V142" s="89"/>
      <c r="W142" s="89"/>
      <c r="X142" s="89"/>
      <c r="Y142" s="89"/>
      <c r="Z142" s="89"/>
      <c r="AA142" s="89"/>
    </row>
    <row r="143" ht="15.75" customHeight="1">
      <c r="A143" s="89"/>
      <c r="B143" s="89"/>
      <c r="C143" s="89"/>
      <c r="D143" s="89"/>
      <c r="E143" s="89"/>
      <c r="F143" s="89"/>
      <c r="G143" s="89"/>
      <c r="H143" s="89"/>
      <c r="I143" s="89"/>
      <c r="J143" s="89"/>
      <c r="K143" s="89"/>
      <c r="L143" s="89"/>
      <c r="M143" s="225"/>
      <c r="N143" s="225"/>
      <c r="O143" s="89"/>
      <c r="P143" s="89"/>
      <c r="Q143" s="89"/>
      <c r="R143" s="89"/>
      <c r="S143" s="89"/>
      <c r="T143" s="89"/>
      <c r="U143" s="89"/>
      <c r="V143" s="89"/>
      <c r="W143" s="89"/>
      <c r="X143" s="89"/>
      <c r="Y143" s="89"/>
      <c r="Z143" s="89"/>
      <c r="AA143" s="89"/>
    </row>
    <row r="144" ht="15.75" customHeight="1">
      <c r="A144" s="89"/>
      <c r="B144" s="89"/>
      <c r="C144" s="89"/>
      <c r="D144" s="89"/>
      <c r="E144" s="89"/>
      <c r="F144" s="89"/>
      <c r="G144" s="89"/>
      <c r="H144" s="89"/>
      <c r="I144" s="89"/>
      <c r="J144" s="89"/>
      <c r="K144" s="89"/>
      <c r="L144" s="89"/>
      <c r="M144" s="225"/>
      <c r="N144" s="225"/>
      <c r="O144" s="89"/>
      <c r="P144" s="89"/>
      <c r="Q144" s="89"/>
      <c r="R144" s="89"/>
      <c r="S144" s="89"/>
      <c r="T144" s="89"/>
      <c r="U144" s="89"/>
      <c r="V144" s="89"/>
      <c r="W144" s="89"/>
      <c r="X144" s="89"/>
      <c r="Y144" s="89"/>
      <c r="Z144" s="89"/>
      <c r="AA144" s="89"/>
    </row>
    <row r="145" ht="15.75" customHeight="1">
      <c r="A145" s="89"/>
      <c r="B145" s="89"/>
      <c r="C145" s="89"/>
      <c r="D145" s="89"/>
      <c r="E145" s="89"/>
      <c r="F145" s="89"/>
      <c r="G145" s="89"/>
      <c r="H145" s="89"/>
      <c r="I145" s="89"/>
      <c r="J145" s="89"/>
      <c r="K145" s="89"/>
      <c r="L145" s="89"/>
      <c r="M145" s="225"/>
      <c r="N145" s="225"/>
      <c r="O145" s="89"/>
      <c r="P145" s="89"/>
      <c r="Q145" s="89"/>
      <c r="R145" s="89"/>
      <c r="S145" s="89"/>
      <c r="T145" s="89"/>
      <c r="U145" s="89"/>
      <c r="V145" s="89"/>
      <c r="W145" s="89"/>
      <c r="X145" s="89"/>
      <c r="Y145" s="89"/>
      <c r="Z145" s="89"/>
      <c r="AA145" s="89"/>
    </row>
    <row r="146" ht="15.75" customHeight="1">
      <c r="A146" s="89"/>
      <c r="B146" s="89"/>
      <c r="C146" s="89"/>
      <c r="D146" s="89"/>
      <c r="E146" s="89"/>
      <c r="F146" s="89"/>
      <c r="G146" s="89"/>
      <c r="H146" s="89"/>
      <c r="I146" s="89"/>
      <c r="J146" s="89"/>
      <c r="K146" s="89"/>
      <c r="L146" s="89"/>
      <c r="M146" s="225"/>
      <c r="N146" s="225"/>
      <c r="O146" s="89"/>
      <c r="P146" s="89"/>
      <c r="Q146" s="89"/>
      <c r="R146" s="89"/>
      <c r="S146" s="89"/>
      <c r="T146" s="89"/>
      <c r="U146" s="89"/>
      <c r="V146" s="89"/>
      <c r="W146" s="89"/>
      <c r="X146" s="89"/>
      <c r="Y146" s="89"/>
      <c r="Z146" s="89"/>
      <c r="AA146" s="89"/>
    </row>
    <row r="147" ht="15.75" customHeight="1">
      <c r="A147" s="89"/>
      <c r="B147" s="89"/>
      <c r="C147" s="89"/>
      <c r="D147" s="89"/>
      <c r="E147" s="89"/>
      <c r="F147" s="89"/>
      <c r="G147" s="89"/>
      <c r="H147" s="89"/>
      <c r="I147" s="89"/>
      <c r="J147" s="89"/>
      <c r="K147" s="89"/>
      <c r="L147" s="89"/>
      <c r="M147" s="225"/>
      <c r="N147" s="225"/>
      <c r="O147" s="89"/>
      <c r="P147" s="89"/>
      <c r="Q147" s="89"/>
      <c r="R147" s="89"/>
      <c r="S147" s="89"/>
      <c r="T147" s="89"/>
      <c r="U147" s="89"/>
      <c r="V147" s="89"/>
      <c r="W147" s="89"/>
      <c r="X147" s="89"/>
      <c r="Y147" s="89"/>
      <c r="Z147" s="89"/>
      <c r="AA147" s="89"/>
    </row>
    <row r="148" ht="15.75" customHeight="1">
      <c r="A148" s="89"/>
      <c r="B148" s="89"/>
      <c r="C148" s="89"/>
      <c r="D148" s="89"/>
      <c r="E148" s="89"/>
      <c r="F148" s="89"/>
      <c r="G148" s="89"/>
      <c r="H148" s="89"/>
      <c r="I148" s="89"/>
      <c r="J148" s="89"/>
      <c r="K148" s="89"/>
      <c r="L148" s="89"/>
      <c r="M148" s="225"/>
      <c r="N148" s="225"/>
      <c r="O148" s="89"/>
      <c r="P148" s="89"/>
      <c r="Q148" s="89"/>
      <c r="R148" s="89"/>
      <c r="S148" s="89"/>
      <c r="T148" s="89"/>
      <c r="U148" s="89"/>
      <c r="V148" s="89"/>
      <c r="W148" s="89"/>
      <c r="X148" s="89"/>
      <c r="Y148" s="89"/>
      <c r="Z148" s="89"/>
      <c r="AA148" s="89"/>
    </row>
    <row r="149" ht="15.75" customHeight="1">
      <c r="A149" s="89"/>
      <c r="B149" s="89"/>
      <c r="C149" s="89"/>
      <c r="D149" s="89"/>
      <c r="E149" s="89"/>
      <c r="F149" s="89"/>
      <c r="G149" s="89"/>
      <c r="H149" s="89"/>
      <c r="I149" s="89"/>
      <c r="J149" s="89"/>
      <c r="K149" s="89"/>
      <c r="L149" s="89"/>
      <c r="M149" s="225"/>
      <c r="N149" s="225"/>
      <c r="O149" s="89"/>
      <c r="P149" s="89"/>
      <c r="Q149" s="89"/>
      <c r="R149" s="89"/>
      <c r="S149" s="89"/>
      <c r="T149" s="89"/>
      <c r="U149" s="89"/>
      <c r="V149" s="89"/>
      <c r="W149" s="89"/>
      <c r="X149" s="89"/>
      <c r="Y149" s="89"/>
      <c r="Z149" s="89"/>
      <c r="AA149" s="89"/>
    </row>
    <row r="150" ht="15.75" customHeight="1">
      <c r="A150" s="89"/>
      <c r="B150" s="89"/>
      <c r="C150" s="89"/>
      <c r="D150" s="89"/>
      <c r="E150" s="89"/>
      <c r="F150" s="89"/>
      <c r="G150" s="89"/>
      <c r="H150" s="89"/>
      <c r="I150" s="89"/>
      <c r="J150" s="89"/>
      <c r="K150" s="89"/>
      <c r="L150" s="89"/>
      <c r="M150" s="225"/>
      <c r="N150" s="225"/>
      <c r="O150" s="89"/>
      <c r="P150" s="89"/>
      <c r="Q150" s="89"/>
      <c r="R150" s="89"/>
      <c r="S150" s="89"/>
      <c r="T150" s="89"/>
      <c r="U150" s="89"/>
      <c r="V150" s="89"/>
      <c r="W150" s="89"/>
      <c r="X150" s="89"/>
      <c r="Y150" s="89"/>
      <c r="Z150" s="89"/>
      <c r="AA150" s="89"/>
    </row>
    <row r="151" ht="15.75" customHeight="1">
      <c r="A151" s="89"/>
      <c r="B151" s="89"/>
      <c r="C151" s="89"/>
      <c r="D151" s="89"/>
      <c r="E151" s="89"/>
      <c r="F151" s="89"/>
      <c r="G151" s="89"/>
      <c r="H151" s="89"/>
      <c r="I151" s="89"/>
      <c r="J151" s="89"/>
      <c r="K151" s="89"/>
      <c r="L151" s="89"/>
      <c r="M151" s="225"/>
      <c r="N151" s="225"/>
      <c r="O151" s="89"/>
      <c r="P151" s="89"/>
      <c r="Q151" s="89"/>
      <c r="R151" s="89"/>
      <c r="S151" s="89"/>
      <c r="T151" s="89"/>
      <c r="U151" s="89"/>
      <c r="V151" s="89"/>
      <c r="W151" s="89"/>
      <c r="X151" s="89"/>
      <c r="Y151" s="89"/>
      <c r="Z151" s="89"/>
      <c r="AA151" s="89"/>
    </row>
    <row r="152" ht="15.75" customHeight="1">
      <c r="A152" s="89"/>
      <c r="B152" s="89"/>
      <c r="C152" s="89"/>
      <c r="D152" s="89"/>
      <c r="E152" s="89"/>
      <c r="F152" s="89"/>
      <c r="G152" s="89"/>
      <c r="H152" s="89"/>
      <c r="I152" s="89"/>
      <c r="J152" s="89"/>
      <c r="K152" s="89"/>
      <c r="L152" s="89"/>
      <c r="M152" s="225"/>
      <c r="N152" s="225"/>
      <c r="O152" s="89"/>
      <c r="P152" s="89"/>
      <c r="Q152" s="89"/>
      <c r="R152" s="89"/>
      <c r="S152" s="89"/>
      <c r="T152" s="89"/>
      <c r="U152" s="89"/>
      <c r="V152" s="89"/>
      <c r="W152" s="89"/>
      <c r="X152" s="89"/>
      <c r="Y152" s="89"/>
      <c r="Z152" s="89"/>
      <c r="AA152" s="89"/>
    </row>
    <row r="153" ht="15.75" customHeight="1">
      <c r="A153" s="89"/>
      <c r="B153" s="89"/>
      <c r="C153" s="89"/>
      <c r="D153" s="89"/>
      <c r="E153" s="89"/>
      <c r="F153" s="89"/>
      <c r="G153" s="89"/>
      <c r="H153" s="89"/>
      <c r="I153" s="89"/>
      <c r="J153" s="89"/>
      <c r="K153" s="89"/>
      <c r="L153" s="89"/>
      <c r="M153" s="225"/>
      <c r="N153" s="225"/>
      <c r="O153" s="89"/>
      <c r="P153" s="89"/>
      <c r="Q153" s="89"/>
      <c r="R153" s="89"/>
      <c r="S153" s="89"/>
      <c r="T153" s="89"/>
      <c r="U153" s="89"/>
      <c r="V153" s="89"/>
      <c r="W153" s="89"/>
      <c r="X153" s="89"/>
      <c r="Y153" s="89"/>
      <c r="Z153" s="89"/>
      <c r="AA153" s="89"/>
    </row>
    <row r="154" ht="15.75" customHeight="1">
      <c r="A154" s="89"/>
      <c r="B154" s="89"/>
      <c r="C154" s="89"/>
      <c r="D154" s="89"/>
      <c r="E154" s="89"/>
      <c r="F154" s="89"/>
      <c r="G154" s="89"/>
      <c r="H154" s="89"/>
      <c r="I154" s="89"/>
      <c r="J154" s="89"/>
      <c r="K154" s="89"/>
      <c r="L154" s="89"/>
      <c r="M154" s="225"/>
      <c r="N154" s="225"/>
      <c r="O154" s="89"/>
      <c r="P154" s="89"/>
      <c r="Q154" s="89"/>
      <c r="R154" s="89"/>
      <c r="S154" s="89"/>
      <c r="T154" s="89"/>
      <c r="U154" s="89"/>
      <c r="V154" s="89"/>
      <c r="W154" s="89"/>
      <c r="X154" s="89"/>
      <c r="Y154" s="89"/>
      <c r="Z154" s="89"/>
      <c r="AA154" s="89"/>
    </row>
    <row r="155" ht="15.75" customHeight="1">
      <c r="A155" s="89"/>
      <c r="B155" s="89"/>
      <c r="C155" s="89"/>
      <c r="D155" s="89"/>
      <c r="E155" s="89"/>
      <c r="F155" s="89"/>
      <c r="G155" s="89"/>
      <c r="H155" s="89"/>
      <c r="I155" s="89"/>
      <c r="J155" s="89"/>
      <c r="K155" s="89"/>
      <c r="L155" s="89"/>
      <c r="M155" s="225"/>
      <c r="N155" s="225"/>
      <c r="O155" s="89"/>
      <c r="P155" s="89"/>
      <c r="Q155" s="89"/>
      <c r="R155" s="89"/>
      <c r="S155" s="89"/>
      <c r="T155" s="89"/>
      <c r="U155" s="89"/>
      <c r="V155" s="89"/>
      <c r="W155" s="89"/>
      <c r="X155" s="89"/>
      <c r="Y155" s="89"/>
      <c r="Z155" s="89"/>
      <c r="AA155" s="89"/>
    </row>
    <row r="156" ht="15.75" customHeight="1">
      <c r="A156" s="89"/>
      <c r="B156" s="89"/>
      <c r="C156" s="89"/>
      <c r="D156" s="89"/>
      <c r="E156" s="89"/>
      <c r="F156" s="89"/>
      <c r="G156" s="89"/>
      <c r="H156" s="89"/>
      <c r="I156" s="89"/>
      <c r="J156" s="89"/>
      <c r="K156" s="89"/>
      <c r="L156" s="89"/>
      <c r="M156" s="225"/>
      <c r="N156" s="225"/>
      <c r="O156" s="89"/>
      <c r="P156" s="89"/>
      <c r="Q156" s="89"/>
      <c r="R156" s="89"/>
      <c r="S156" s="89"/>
      <c r="T156" s="89"/>
      <c r="U156" s="89"/>
      <c r="V156" s="89"/>
      <c r="W156" s="89"/>
      <c r="X156" s="89"/>
      <c r="Y156" s="89"/>
      <c r="Z156" s="89"/>
      <c r="AA156" s="89"/>
    </row>
    <row r="157" ht="15.75" customHeight="1">
      <c r="A157" s="89"/>
      <c r="B157" s="89"/>
      <c r="C157" s="89"/>
      <c r="D157" s="89"/>
      <c r="E157" s="89"/>
      <c r="F157" s="89"/>
      <c r="G157" s="89"/>
      <c r="H157" s="89"/>
      <c r="I157" s="89"/>
      <c r="J157" s="89"/>
      <c r="K157" s="89"/>
      <c r="L157" s="89"/>
      <c r="M157" s="225"/>
      <c r="N157" s="225"/>
      <c r="O157" s="89"/>
      <c r="P157" s="89"/>
      <c r="Q157" s="89"/>
      <c r="R157" s="89"/>
      <c r="S157" s="89"/>
      <c r="T157" s="89"/>
      <c r="U157" s="89"/>
      <c r="V157" s="89"/>
      <c r="W157" s="89"/>
      <c r="X157" s="89"/>
      <c r="Y157" s="89"/>
      <c r="Z157" s="89"/>
      <c r="AA157" s="89"/>
    </row>
    <row r="158" ht="15.75" customHeight="1">
      <c r="A158" s="89"/>
      <c r="B158" s="89"/>
      <c r="C158" s="89"/>
      <c r="D158" s="89"/>
      <c r="E158" s="89"/>
      <c r="F158" s="89"/>
      <c r="G158" s="89"/>
      <c r="H158" s="89"/>
      <c r="I158" s="89"/>
      <c r="J158" s="89"/>
      <c r="K158" s="89"/>
      <c r="L158" s="89"/>
      <c r="M158" s="225"/>
      <c r="N158" s="225"/>
      <c r="O158" s="89"/>
      <c r="P158" s="89"/>
      <c r="Q158" s="89"/>
      <c r="R158" s="89"/>
      <c r="S158" s="89"/>
      <c r="T158" s="89"/>
      <c r="U158" s="89"/>
      <c r="V158" s="89"/>
      <c r="W158" s="89"/>
      <c r="X158" s="89"/>
      <c r="Y158" s="89"/>
      <c r="Z158" s="89"/>
      <c r="AA158" s="89"/>
    </row>
    <row r="159" ht="15.75" customHeight="1">
      <c r="A159" s="89"/>
      <c r="B159" s="89"/>
      <c r="C159" s="89"/>
      <c r="D159" s="89"/>
      <c r="E159" s="89"/>
      <c r="F159" s="89"/>
      <c r="G159" s="89"/>
      <c r="H159" s="89"/>
      <c r="I159" s="89"/>
      <c r="J159" s="89"/>
      <c r="K159" s="89"/>
      <c r="L159" s="89"/>
      <c r="M159" s="225"/>
      <c r="N159" s="225"/>
      <c r="O159" s="89"/>
      <c r="P159" s="89"/>
      <c r="Q159" s="89"/>
      <c r="R159" s="89"/>
      <c r="S159" s="89"/>
      <c r="T159" s="89"/>
      <c r="U159" s="89"/>
      <c r="V159" s="89"/>
      <c r="W159" s="89"/>
      <c r="X159" s="89"/>
      <c r="Y159" s="89"/>
      <c r="Z159" s="89"/>
      <c r="AA159" s="89"/>
    </row>
    <row r="160" ht="15.75" customHeight="1">
      <c r="A160" s="89"/>
      <c r="B160" s="89"/>
      <c r="C160" s="89"/>
      <c r="D160" s="89"/>
      <c r="E160" s="89"/>
      <c r="F160" s="89"/>
      <c r="G160" s="89"/>
      <c r="H160" s="89"/>
      <c r="I160" s="89"/>
      <c r="J160" s="89"/>
      <c r="K160" s="89"/>
      <c r="L160" s="89"/>
      <c r="M160" s="225"/>
      <c r="N160" s="225"/>
      <c r="O160" s="89"/>
      <c r="P160" s="89"/>
      <c r="Q160" s="89"/>
      <c r="R160" s="89"/>
      <c r="S160" s="89"/>
      <c r="T160" s="89"/>
      <c r="U160" s="89"/>
      <c r="V160" s="89"/>
      <c r="W160" s="89"/>
      <c r="X160" s="89"/>
      <c r="Y160" s="89"/>
      <c r="Z160" s="89"/>
      <c r="AA160" s="89"/>
    </row>
    <row r="161" ht="15.75" customHeight="1">
      <c r="A161" s="89"/>
      <c r="B161" s="89"/>
      <c r="C161" s="89"/>
      <c r="D161" s="89"/>
      <c r="E161" s="89"/>
      <c r="F161" s="89"/>
      <c r="G161" s="89"/>
      <c r="H161" s="89"/>
      <c r="I161" s="89"/>
      <c r="J161" s="89"/>
      <c r="K161" s="89"/>
      <c r="L161" s="89"/>
      <c r="M161" s="225"/>
      <c r="N161" s="225"/>
      <c r="O161" s="89"/>
      <c r="P161" s="89"/>
      <c r="Q161" s="89"/>
      <c r="R161" s="89"/>
      <c r="S161" s="89"/>
      <c r="T161" s="89"/>
      <c r="U161" s="89"/>
      <c r="V161" s="89"/>
      <c r="W161" s="89"/>
      <c r="X161" s="89"/>
      <c r="Y161" s="89"/>
      <c r="Z161" s="89"/>
      <c r="AA161" s="89"/>
    </row>
    <row r="162" ht="15.75" customHeight="1">
      <c r="A162" s="89"/>
      <c r="B162" s="89"/>
      <c r="C162" s="89"/>
      <c r="D162" s="89"/>
      <c r="E162" s="89"/>
      <c r="F162" s="89"/>
      <c r="G162" s="89"/>
      <c r="H162" s="89"/>
      <c r="I162" s="89"/>
      <c r="J162" s="89"/>
      <c r="K162" s="89"/>
      <c r="L162" s="89"/>
      <c r="M162" s="225"/>
      <c r="N162" s="225"/>
      <c r="O162" s="89"/>
      <c r="P162" s="89"/>
      <c r="Q162" s="89"/>
      <c r="R162" s="89"/>
      <c r="S162" s="89"/>
      <c r="T162" s="89"/>
      <c r="U162" s="89"/>
      <c r="V162" s="89"/>
      <c r="W162" s="89"/>
      <c r="X162" s="89"/>
      <c r="Y162" s="89"/>
      <c r="Z162" s="89"/>
      <c r="AA162" s="89"/>
    </row>
    <row r="163" ht="15.75" customHeight="1">
      <c r="A163" s="89"/>
      <c r="B163" s="89"/>
      <c r="C163" s="89"/>
      <c r="D163" s="89"/>
      <c r="E163" s="89"/>
      <c r="F163" s="89"/>
      <c r="G163" s="89"/>
      <c r="H163" s="89"/>
      <c r="I163" s="89"/>
      <c r="J163" s="89"/>
      <c r="K163" s="89"/>
      <c r="L163" s="89"/>
      <c r="M163" s="225"/>
      <c r="N163" s="225"/>
      <c r="O163" s="89"/>
      <c r="P163" s="89"/>
      <c r="Q163" s="89"/>
      <c r="R163" s="89"/>
      <c r="S163" s="89"/>
      <c r="T163" s="89"/>
      <c r="U163" s="89"/>
      <c r="V163" s="89"/>
      <c r="W163" s="89"/>
      <c r="X163" s="89"/>
      <c r="Y163" s="89"/>
      <c r="Z163" s="89"/>
      <c r="AA163" s="89"/>
    </row>
    <row r="164" ht="15.75" customHeight="1">
      <c r="A164" s="89"/>
      <c r="B164" s="89"/>
      <c r="C164" s="89"/>
      <c r="D164" s="89"/>
      <c r="E164" s="89"/>
      <c r="F164" s="89"/>
      <c r="G164" s="89"/>
      <c r="H164" s="89"/>
      <c r="I164" s="89"/>
      <c r="J164" s="89"/>
      <c r="K164" s="89"/>
      <c r="L164" s="89"/>
      <c r="M164" s="225"/>
      <c r="N164" s="225"/>
      <c r="O164" s="89"/>
      <c r="P164" s="89"/>
      <c r="Q164" s="89"/>
      <c r="R164" s="89"/>
      <c r="S164" s="89"/>
      <c r="T164" s="89"/>
      <c r="U164" s="89"/>
      <c r="V164" s="89"/>
      <c r="W164" s="89"/>
      <c r="X164" s="89"/>
      <c r="Y164" s="89"/>
      <c r="Z164" s="89"/>
      <c r="AA164" s="89"/>
    </row>
    <row r="165" ht="15.75" customHeight="1">
      <c r="A165" s="89"/>
      <c r="B165" s="89"/>
      <c r="C165" s="89"/>
      <c r="D165" s="89"/>
      <c r="E165" s="89"/>
      <c r="F165" s="89"/>
      <c r="G165" s="89"/>
      <c r="H165" s="89"/>
      <c r="I165" s="89"/>
      <c r="J165" s="89"/>
      <c r="K165" s="89"/>
      <c r="L165" s="89"/>
      <c r="M165" s="225"/>
      <c r="N165" s="225"/>
      <c r="O165" s="89"/>
      <c r="P165" s="89"/>
      <c r="Q165" s="89"/>
      <c r="R165" s="89"/>
      <c r="S165" s="89"/>
      <c r="T165" s="89"/>
      <c r="U165" s="89"/>
      <c r="V165" s="89"/>
      <c r="W165" s="89"/>
      <c r="X165" s="89"/>
      <c r="Y165" s="89"/>
      <c r="Z165" s="89"/>
      <c r="AA165" s="89"/>
    </row>
    <row r="166" ht="15.75" customHeight="1">
      <c r="A166" s="89"/>
      <c r="B166" s="89"/>
      <c r="C166" s="89"/>
      <c r="D166" s="89"/>
      <c r="E166" s="89"/>
      <c r="F166" s="89"/>
      <c r="G166" s="89"/>
      <c r="H166" s="89"/>
      <c r="I166" s="89"/>
      <c r="J166" s="89"/>
      <c r="K166" s="89"/>
      <c r="L166" s="89"/>
      <c r="M166" s="225"/>
      <c r="N166" s="225"/>
      <c r="O166" s="89"/>
      <c r="P166" s="89"/>
      <c r="Q166" s="89"/>
      <c r="R166" s="89"/>
      <c r="S166" s="89"/>
      <c r="T166" s="89"/>
      <c r="U166" s="89"/>
      <c r="V166" s="89"/>
      <c r="W166" s="89"/>
      <c r="X166" s="89"/>
      <c r="Y166" s="89"/>
      <c r="Z166" s="89"/>
      <c r="AA166" s="89"/>
    </row>
    <row r="167" ht="15.75" customHeight="1">
      <c r="A167" s="89"/>
      <c r="B167" s="89"/>
      <c r="C167" s="89"/>
      <c r="D167" s="89"/>
      <c r="E167" s="89"/>
      <c r="F167" s="89"/>
      <c r="G167" s="89"/>
      <c r="H167" s="89"/>
      <c r="I167" s="89"/>
      <c r="J167" s="89"/>
      <c r="K167" s="89"/>
      <c r="L167" s="89"/>
      <c r="M167" s="225"/>
      <c r="N167" s="225"/>
      <c r="O167" s="89"/>
      <c r="P167" s="89"/>
      <c r="Q167" s="89"/>
      <c r="R167" s="89"/>
      <c r="S167" s="89"/>
      <c r="T167" s="89"/>
      <c r="U167" s="89"/>
      <c r="V167" s="89"/>
      <c r="W167" s="89"/>
      <c r="X167" s="89"/>
      <c r="Y167" s="89"/>
      <c r="Z167" s="89"/>
      <c r="AA167" s="89"/>
    </row>
    <row r="168" ht="15.75" customHeight="1">
      <c r="A168" s="89"/>
      <c r="B168" s="89"/>
      <c r="C168" s="89"/>
      <c r="D168" s="89"/>
      <c r="E168" s="89"/>
      <c r="F168" s="89"/>
      <c r="G168" s="89"/>
      <c r="H168" s="89"/>
      <c r="I168" s="89"/>
      <c r="J168" s="89"/>
      <c r="K168" s="89"/>
      <c r="L168" s="89"/>
      <c r="M168" s="225"/>
      <c r="N168" s="225"/>
      <c r="O168" s="89"/>
      <c r="P168" s="89"/>
      <c r="Q168" s="89"/>
      <c r="R168" s="89"/>
      <c r="S168" s="89"/>
      <c r="T168" s="89"/>
      <c r="U168" s="89"/>
      <c r="V168" s="89"/>
      <c r="W168" s="89"/>
      <c r="X168" s="89"/>
      <c r="Y168" s="89"/>
      <c r="Z168" s="89"/>
      <c r="AA168" s="89"/>
    </row>
    <row r="169" ht="15.75" customHeight="1">
      <c r="A169" s="89"/>
      <c r="B169" s="89"/>
      <c r="C169" s="89"/>
      <c r="D169" s="89"/>
      <c r="E169" s="89"/>
      <c r="F169" s="89"/>
      <c r="G169" s="89"/>
      <c r="H169" s="89"/>
      <c r="I169" s="89"/>
      <c r="J169" s="89"/>
      <c r="K169" s="89"/>
      <c r="L169" s="89"/>
      <c r="M169" s="225"/>
      <c r="N169" s="225"/>
      <c r="O169" s="89"/>
      <c r="P169" s="89"/>
      <c r="Q169" s="89"/>
      <c r="R169" s="89"/>
      <c r="S169" s="89"/>
      <c r="T169" s="89"/>
      <c r="U169" s="89"/>
      <c r="V169" s="89"/>
      <c r="W169" s="89"/>
      <c r="X169" s="89"/>
      <c r="Y169" s="89"/>
      <c r="Z169" s="89"/>
      <c r="AA169" s="89"/>
    </row>
    <row r="170" ht="15.75" customHeight="1">
      <c r="A170" s="89"/>
      <c r="B170" s="89"/>
      <c r="C170" s="89"/>
      <c r="D170" s="89"/>
      <c r="E170" s="89"/>
      <c r="F170" s="89"/>
      <c r="G170" s="89"/>
      <c r="H170" s="89"/>
      <c r="I170" s="89"/>
      <c r="J170" s="89"/>
      <c r="K170" s="89"/>
      <c r="L170" s="89"/>
      <c r="M170" s="225"/>
      <c r="N170" s="225"/>
      <c r="O170" s="89"/>
      <c r="P170" s="89"/>
      <c r="Q170" s="89"/>
      <c r="R170" s="89"/>
      <c r="S170" s="89"/>
      <c r="T170" s="89"/>
      <c r="U170" s="89"/>
      <c r="V170" s="89"/>
      <c r="W170" s="89"/>
      <c r="X170" s="89"/>
      <c r="Y170" s="89"/>
      <c r="Z170" s="89"/>
      <c r="AA170" s="89"/>
    </row>
    <row r="171" ht="15.75" customHeight="1">
      <c r="A171" s="89"/>
      <c r="B171" s="89"/>
      <c r="C171" s="89"/>
      <c r="D171" s="89"/>
      <c r="E171" s="89"/>
      <c r="F171" s="89"/>
      <c r="G171" s="89"/>
      <c r="H171" s="89"/>
      <c r="I171" s="89"/>
      <c r="J171" s="89"/>
      <c r="K171" s="89"/>
      <c r="L171" s="89"/>
      <c r="M171" s="225"/>
      <c r="N171" s="225"/>
      <c r="O171" s="89"/>
      <c r="P171" s="89"/>
      <c r="Q171" s="89"/>
      <c r="R171" s="89"/>
      <c r="S171" s="89"/>
      <c r="T171" s="89"/>
      <c r="U171" s="89"/>
      <c r="V171" s="89"/>
      <c r="W171" s="89"/>
      <c r="X171" s="89"/>
      <c r="Y171" s="89"/>
      <c r="Z171" s="89"/>
      <c r="AA171" s="89"/>
    </row>
    <row r="172" ht="15.75" customHeight="1">
      <c r="A172" s="89"/>
      <c r="B172" s="89"/>
      <c r="C172" s="89"/>
      <c r="D172" s="89"/>
      <c r="E172" s="89"/>
      <c r="F172" s="89"/>
      <c r="G172" s="89"/>
      <c r="H172" s="89"/>
      <c r="I172" s="89"/>
      <c r="J172" s="89"/>
      <c r="K172" s="89"/>
      <c r="L172" s="89"/>
      <c r="M172" s="225"/>
      <c r="N172" s="225"/>
      <c r="O172" s="89"/>
      <c r="P172" s="89"/>
      <c r="Q172" s="89"/>
      <c r="R172" s="89"/>
      <c r="S172" s="89"/>
      <c r="T172" s="89"/>
      <c r="U172" s="89"/>
      <c r="V172" s="89"/>
      <c r="W172" s="89"/>
      <c r="X172" s="89"/>
      <c r="Y172" s="89"/>
      <c r="Z172" s="89"/>
      <c r="AA172" s="89"/>
    </row>
    <row r="173" ht="15.75" customHeight="1">
      <c r="A173" s="89"/>
      <c r="B173" s="89"/>
      <c r="C173" s="89"/>
      <c r="D173" s="89"/>
      <c r="E173" s="89"/>
      <c r="F173" s="89"/>
      <c r="G173" s="89"/>
      <c r="H173" s="89"/>
      <c r="I173" s="89"/>
      <c r="J173" s="89"/>
      <c r="K173" s="89"/>
      <c r="L173" s="89"/>
      <c r="M173" s="225"/>
      <c r="N173" s="225"/>
      <c r="O173" s="89"/>
      <c r="P173" s="89"/>
      <c r="Q173" s="89"/>
      <c r="R173" s="89"/>
      <c r="S173" s="89"/>
      <c r="T173" s="89"/>
      <c r="U173" s="89"/>
      <c r="V173" s="89"/>
      <c r="W173" s="89"/>
      <c r="X173" s="89"/>
      <c r="Y173" s="89"/>
      <c r="Z173" s="89"/>
      <c r="AA173" s="89"/>
    </row>
    <row r="174" ht="15.75" customHeight="1">
      <c r="A174" s="89"/>
      <c r="B174" s="89"/>
      <c r="C174" s="89"/>
      <c r="D174" s="89"/>
      <c r="E174" s="89"/>
      <c r="F174" s="89"/>
      <c r="G174" s="89"/>
      <c r="H174" s="89"/>
      <c r="I174" s="89"/>
      <c r="J174" s="89"/>
      <c r="K174" s="89"/>
      <c r="L174" s="89"/>
      <c r="M174" s="225"/>
      <c r="N174" s="225"/>
      <c r="O174" s="89"/>
      <c r="P174" s="89"/>
      <c r="Q174" s="89"/>
      <c r="R174" s="89"/>
      <c r="S174" s="89"/>
      <c r="T174" s="89"/>
      <c r="U174" s="89"/>
      <c r="V174" s="89"/>
      <c r="W174" s="89"/>
      <c r="X174" s="89"/>
      <c r="Y174" s="89"/>
      <c r="Z174" s="89"/>
      <c r="AA174" s="89"/>
    </row>
    <row r="175" ht="15.75" customHeight="1">
      <c r="A175" s="89"/>
      <c r="B175" s="89"/>
      <c r="C175" s="89"/>
      <c r="D175" s="89"/>
      <c r="E175" s="89"/>
      <c r="F175" s="89"/>
      <c r="G175" s="89"/>
      <c r="H175" s="89"/>
      <c r="I175" s="89"/>
      <c r="J175" s="89"/>
      <c r="K175" s="89"/>
      <c r="L175" s="89"/>
      <c r="M175" s="225"/>
      <c r="N175" s="225"/>
      <c r="O175" s="89"/>
      <c r="P175" s="89"/>
      <c r="Q175" s="89"/>
      <c r="R175" s="89"/>
      <c r="S175" s="89"/>
      <c r="T175" s="89"/>
      <c r="U175" s="89"/>
      <c r="V175" s="89"/>
      <c r="W175" s="89"/>
      <c r="X175" s="89"/>
      <c r="Y175" s="89"/>
      <c r="Z175" s="89"/>
      <c r="AA175" s="89"/>
    </row>
    <row r="176" ht="15.75" customHeight="1">
      <c r="A176" s="89"/>
      <c r="B176" s="89"/>
      <c r="C176" s="89"/>
      <c r="D176" s="89"/>
      <c r="E176" s="89"/>
      <c r="F176" s="89"/>
      <c r="G176" s="89"/>
      <c r="H176" s="89"/>
      <c r="I176" s="89"/>
      <c r="J176" s="89"/>
      <c r="K176" s="89"/>
      <c r="L176" s="89"/>
      <c r="M176" s="225"/>
      <c r="N176" s="225"/>
      <c r="O176" s="89"/>
      <c r="P176" s="89"/>
      <c r="Q176" s="89"/>
      <c r="R176" s="89"/>
      <c r="S176" s="89"/>
      <c r="T176" s="89"/>
      <c r="U176" s="89"/>
      <c r="V176" s="89"/>
      <c r="W176" s="89"/>
      <c r="X176" s="89"/>
      <c r="Y176" s="89"/>
      <c r="Z176" s="89"/>
      <c r="AA176" s="89"/>
    </row>
    <row r="177" ht="15.75" customHeight="1">
      <c r="A177" s="89"/>
      <c r="B177" s="89"/>
      <c r="C177" s="89"/>
      <c r="D177" s="89"/>
      <c r="E177" s="89"/>
      <c r="F177" s="89"/>
      <c r="G177" s="89"/>
      <c r="H177" s="89"/>
      <c r="I177" s="89"/>
      <c r="J177" s="89"/>
      <c r="K177" s="89"/>
      <c r="L177" s="89"/>
      <c r="M177" s="225"/>
      <c r="N177" s="225"/>
      <c r="O177" s="89"/>
      <c r="P177" s="89"/>
      <c r="Q177" s="89"/>
      <c r="R177" s="89"/>
      <c r="S177" s="89"/>
      <c r="T177" s="89"/>
      <c r="U177" s="89"/>
      <c r="V177" s="89"/>
      <c r="W177" s="89"/>
      <c r="X177" s="89"/>
      <c r="Y177" s="89"/>
      <c r="Z177" s="89"/>
      <c r="AA177" s="89"/>
    </row>
    <row r="178" ht="15.75" customHeight="1">
      <c r="A178" s="89"/>
      <c r="B178" s="89"/>
      <c r="C178" s="89"/>
      <c r="D178" s="89"/>
      <c r="E178" s="89"/>
      <c r="F178" s="89"/>
      <c r="G178" s="89"/>
      <c r="H178" s="89"/>
      <c r="I178" s="89"/>
      <c r="J178" s="89"/>
      <c r="K178" s="89"/>
      <c r="L178" s="89"/>
      <c r="M178" s="225"/>
      <c r="N178" s="225"/>
      <c r="O178" s="89"/>
      <c r="P178" s="89"/>
      <c r="Q178" s="89"/>
      <c r="R178" s="89"/>
      <c r="S178" s="89"/>
      <c r="T178" s="89"/>
      <c r="U178" s="89"/>
      <c r="V178" s="89"/>
      <c r="W178" s="89"/>
      <c r="X178" s="89"/>
      <c r="Y178" s="89"/>
      <c r="Z178" s="89"/>
      <c r="AA178" s="89"/>
    </row>
    <row r="179" ht="15.75" customHeight="1">
      <c r="A179" s="89"/>
      <c r="B179" s="89"/>
      <c r="C179" s="89"/>
      <c r="D179" s="89"/>
      <c r="E179" s="89"/>
      <c r="F179" s="89"/>
      <c r="G179" s="89"/>
      <c r="H179" s="89"/>
      <c r="I179" s="89"/>
      <c r="J179" s="89"/>
      <c r="K179" s="89"/>
      <c r="L179" s="89"/>
      <c r="M179" s="225"/>
      <c r="N179" s="225"/>
      <c r="O179" s="89"/>
      <c r="P179" s="89"/>
      <c r="Q179" s="89"/>
      <c r="R179" s="89"/>
      <c r="S179" s="89"/>
      <c r="T179" s="89"/>
      <c r="U179" s="89"/>
      <c r="V179" s="89"/>
      <c r="W179" s="89"/>
      <c r="X179" s="89"/>
      <c r="Y179" s="89"/>
      <c r="Z179" s="89"/>
      <c r="AA179" s="89"/>
    </row>
    <row r="180" ht="15.75" customHeight="1">
      <c r="A180" s="89"/>
      <c r="B180" s="89"/>
      <c r="C180" s="89"/>
      <c r="D180" s="89"/>
      <c r="E180" s="89"/>
      <c r="F180" s="89"/>
      <c r="G180" s="89"/>
      <c r="H180" s="89"/>
      <c r="I180" s="89"/>
      <c r="J180" s="89"/>
      <c r="K180" s="89"/>
      <c r="L180" s="89"/>
      <c r="M180" s="225"/>
      <c r="N180" s="225"/>
      <c r="O180" s="89"/>
      <c r="P180" s="89"/>
      <c r="Q180" s="89"/>
      <c r="R180" s="89"/>
      <c r="S180" s="89"/>
      <c r="T180" s="89"/>
      <c r="U180" s="89"/>
      <c r="V180" s="89"/>
      <c r="W180" s="89"/>
      <c r="X180" s="89"/>
      <c r="Y180" s="89"/>
      <c r="Z180" s="89"/>
      <c r="AA180" s="89"/>
    </row>
    <row r="181" ht="15.75" customHeight="1">
      <c r="A181" s="89"/>
      <c r="B181" s="89"/>
      <c r="C181" s="89"/>
      <c r="D181" s="89"/>
      <c r="E181" s="89"/>
      <c r="F181" s="89"/>
      <c r="G181" s="89"/>
      <c r="H181" s="89"/>
      <c r="I181" s="89"/>
      <c r="J181" s="89"/>
      <c r="K181" s="89"/>
      <c r="L181" s="89"/>
      <c r="M181" s="225"/>
      <c r="N181" s="225"/>
      <c r="O181" s="89"/>
      <c r="P181" s="89"/>
      <c r="Q181" s="89"/>
      <c r="R181" s="89"/>
      <c r="S181" s="89"/>
      <c r="T181" s="89"/>
      <c r="U181" s="89"/>
      <c r="V181" s="89"/>
      <c r="W181" s="89"/>
      <c r="X181" s="89"/>
      <c r="Y181" s="89"/>
      <c r="Z181" s="89"/>
      <c r="AA181" s="89"/>
    </row>
    <row r="182" ht="15.75" customHeight="1">
      <c r="A182" s="89"/>
      <c r="B182" s="89"/>
      <c r="C182" s="89"/>
      <c r="D182" s="89"/>
      <c r="E182" s="89"/>
      <c r="F182" s="89"/>
      <c r="G182" s="89"/>
      <c r="H182" s="89"/>
      <c r="I182" s="89"/>
      <c r="J182" s="89"/>
      <c r="K182" s="89"/>
      <c r="L182" s="89"/>
      <c r="M182" s="225"/>
      <c r="N182" s="225"/>
      <c r="O182" s="89"/>
      <c r="P182" s="89"/>
      <c r="Q182" s="89"/>
      <c r="R182" s="89"/>
      <c r="S182" s="89"/>
      <c r="T182" s="89"/>
      <c r="U182" s="89"/>
      <c r="V182" s="89"/>
      <c r="W182" s="89"/>
      <c r="X182" s="89"/>
      <c r="Y182" s="89"/>
      <c r="Z182" s="89"/>
      <c r="AA182" s="89"/>
    </row>
    <row r="183" ht="15.75" customHeight="1">
      <c r="A183" s="89"/>
      <c r="B183" s="89"/>
      <c r="C183" s="89"/>
      <c r="D183" s="89"/>
      <c r="E183" s="89"/>
      <c r="F183" s="89"/>
      <c r="G183" s="89"/>
      <c r="H183" s="89"/>
      <c r="I183" s="89"/>
      <c r="J183" s="89"/>
      <c r="K183" s="89"/>
      <c r="L183" s="89"/>
      <c r="M183" s="225"/>
      <c r="N183" s="225"/>
      <c r="O183" s="89"/>
      <c r="P183" s="89"/>
      <c r="Q183" s="89"/>
      <c r="R183" s="89"/>
      <c r="S183" s="89"/>
      <c r="T183" s="89"/>
      <c r="U183" s="89"/>
      <c r="V183" s="89"/>
      <c r="W183" s="89"/>
      <c r="X183" s="89"/>
      <c r="Y183" s="89"/>
      <c r="Z183" s="89"/>
      <c r="AA183" s="89"/>
    </row>
    <row r="184" ht="15.75" customHeight="1">
      <c r="A184" s="89"/>
      <c r="B184" s="89"/>
      <c r="C184" s="89"/>
      <c r="D184" s="89"/>
      <c r="E184" s="89"/>
      <c r="F184" s="89"/>
      <c r="G184" s="89"/>
      <c r="H184" s="89"/>
      <c r="I184" s="89"/>
      <c r="J184" s="89"/>
      <c r="K184" s="89"/>
      <c r="L184" s="89"/>
      <c r="M184" s="225"/>
      <c r="N184" s="225"/>
      <c r="O184" s="89"/>
      <c r="P184" s="89"/>
      <c r="Q184" s="89"/>
      <c r="R184" s="89"/>
      <c r="S184" s="89"/>
      <c r="T184" s="89"/>
      <c r="U184" s="89"/>
      <c r="V184" s="89"/>
      <c r="W184" s="89"/>
      <c r="X184" s="89"/>
      <c r="Y184" s="89"/>
      <c r="Z184" s="89"/>
      <c r="AA184" s="89"/>
    </row>
    <row r="185" ht="15.75" customHeight="1">
      <c r="A185" s="89"/>
      <c r="B185" s="89"/>
      <c r="C185" s="89"/>
      <c r="D185" s="89"/>
      <c r="E185" s="89"/>
      <c r="F185" s="89"/>
      <c r="G185" s="89"/>
      <c r="H185" s="89"/>
      <c r="I185" s="89"/>
      <c r="J185" s="89"/>
      <c r="K185" s="89"/>
      <c r="L185" s="89"/>
      <c r="M185" s="225"/>
      <c r="N185" s="225"/>
      <c r="O185" s="89"/>
      <c r="P185" s="89"/>
      <c r="Q185" s="89"/>
      <c r="R185" s="89"/>
      <c r="S185" s="89"/>
      <c r="T185" s="89"/>
      <c r="U185" s="89"/>
      <c r="V185" s="89"/>
      <c r="W185" s="89"/>
      <c r="X185" s="89"/>
      <c r="Y185" s="89"/>
      <c r="Z185" s="89"/>
      <c r="AA185" s="89"/>
    </row>
    <row r="186" ht="15.75" customHeight="1">
      <c r="A186" s="89"/>
      <c r="B186" s="89"/>
      <c r="C186" s="89"/>
      <c r="D186" s="89"/>
      <c r="E186" s="89"/>
      <c r="F186" s="89"/>
      <c r="G186" s="89"/>
      <c r="H186" s="89"/>
      <c r="I186" s="89"/>
      <c r="J186" s="89"/>
      <c r="K186" s="89"/>
      <c r="L186" s="89"/>
      <c r="M186" s="225"/>
      <c r="N186" s="225"/>
      <c r="O186" s="89"/>
      <c r="P186" s="89"/>
      <c r="Q186" s="89"/>
      <c r="R186" s="89"/>
      <c r="S186" s="89"/>
      <c r="T186" s="89"/>
      <c r="U186" s="89"/>
      <c r="V186" s="89"/>
      <c r="W186" s="89"/>
      <c r="X186" s="89"/>
      <c r="Y186" s="89"/>
      <c r="Z186" s="89"/>
      <c r="AA186" s="89"/>
    </row>
    <row r="187" ht="15.75" customHeight="1">
      <c r="A187" s="89"/>
      <c r="B187" s="89"/>
      <c r="C187" s="89"/>
      <c r="D187" s="89"/>
      <c r="E187" s="89"/>
      <c r="F187" s="89"/>
      <c r="G187" s="89"/>
      <c r="H187" s="89"/>
      <c r="I187" s="89"/>
      <c r="J187" s="89"/>
      <c r="K187" s="89"/>
      <c r="L187" s="89"/>
      <c r="M187" s="225"/>
      <c r="N187" s="225"/>
      <c r="O187" s="89"/>
      <c r="P187" s="89"/>
      <c r="Q187" s="89"/>
      <c r="R187" s="89"/>
      <c r="S187" s="89"/>
      <c r="T187" s="89"/>
      <c r="U187" s="89"/>
      <c r="V187" s="89"/>
      <c r="W187" s="89"/>
      <c r="X187" s="89"/>
      <c r="Y187" s="89"/>
      <c r="Z187" s="89"/>
      <c r="AA187" s="89"/>
    </row>
    <row r="188" ht="15.75" customHeight="1">
      <c r="A188" s="89"/>
      <c r="B188" s="89"/>
      <c r="C188" s="89"/>
      <c r="D188" s="89"/>
      <c r="E188" s="89"/>
      <c r="F188" s="89"/>
      <c r="G188" s="89"/>
      <c r="H188" s="89"/>
      <c r="I188" s="89"/>
      <c r="J188" s="89"/>
      <c r="K188" s="89"/>
      <c r="L188" s="89"/>
      <c r="M188" s="225"/>
      <c r="N188" s="225"/>
      <c r="O188" s="89"/>
      <c r="P188" s="89"/>
      <c r="Q188" s="89"/>
      <c r="R188" s="89"/>
      <c r="S188" s="89"/>
      <c r="T188" s="89"/>
      <c r="U188" s="89"/>
      <c r="V188" s="89"/>
      <c r="W188" s="89"/>
      <c r="X188" s="89"/>
      <c r="Y188" s="89"/>
      <c r="Z188" s="89"/>
      <c r="AA188" s="89"/>
    </row>
    <row r="189" ht="15.75" customHeight="1">
      <c r="A189" s="89"/>
      <c r="B189" s="89"/>
      <c r="C189" s="89"/>
      <c r="D189" s="89"/>
      <c r="E189" s="89"/>
      <c r="F189" s="89"/>
      <c r="G189" s="89"/>
      <c r="H189" s="89"/>
      <c r="I189" s="89"/>
      <c r="J189" s="89"/>
      <c r="K189" s="89"/>
      <c r="L189" s="89"/>
      <c r="M189" s="225"/>
      <c r="N189" s="225"/>
      <c r="O189" s="89"/>
      <c r="P189" s="89"/>
      <c r="Q189" s="89"/>
      <c r="R189" s="89"/>
      <c r="S189" s="89"/>
      <c r="T189" s="89"/>
      <c r="U189" s="89"/>
      <c r="V189" s="89"/>
      <c r="W189" s="89"/>
      <c r="X189" s="89"/>
      <c r="Y189" s="89"/>
      <c r="Z189" s="89"/>
      <c r="AA189" s="89"/>
    </row>
    <row r="190" ht="15.75" customHeight="1">
      <c r="A190" s="89"/>
      <c r="B190" s="89"/>
      <c r="C190" s="89"/>
      <c r="D190" s="89"/>
      <c r="E190" s="89"/>
      <c r="F190" s="89"/>
      <c r="G190" s="89"/>
      <c r="H190" s="89"/>
      <c r="I190" s="89"/>
      <c r="J190" s="89"/>
      <c r="K190" s="89"/>
      <c r="L190" s="89"/>
      <c r="M190" s="225"/>
      <c r="N190" s="225"/>
      <c r="O190" s="89"/>
      <c r="P190" s="89"/>
      <c r="Q190" s="89"/>
      <c r="R190" s="89"/>
      <c r="S190" s="89"/>
      <c r="T190" s="89"/>
      <c r="U190" s="89"/>
      <c r="V190" s="89"/>
      <c r="W190" s="89"/>
      <c r="X190" s="89"/>
      <c r="Y190" s="89"/>
      <c r="Z190" s="89"/>
      <c r="AA190" s="89"/>
    </row>
    <row r="191" ht="15.75" customHeight="1">
      <c r="A191" s="89"/>
      <c r="B191" s="89"/>
      <c r="C191" s="89"/>
      <c r="D191" s="89"/>
      <c r="E191" s="89"/>
      <c r="F191" s="89"/>
      <c r="G191" s="89"/>
      <c r="H191" s="89"/>
      <c r="I191" s="89"/>
      <c r="J191" s="89"/>
      <c r="K191" s="89"/>
      <c r="L191" s="89"/>
      <c r="M191" s="225"/>
      <c r="N191" s="225"/>
      <c r="O191" s="89"/>
      <c r="P191" s="89"/>
      <c r="Q191" s="89"/>
      <c r="R191" s="89"/>
      <c r="S191" s="89"/>
      <c r="T191" s="89"/>
      <c r="U191" s="89"/>
      <c r="V191" s="89"/>
      <c r="W191" s="89"/>
      <c r="X191" s="89"/>
      <c r="Y191" s="89"/>
      <c r="Z191" s="89"/>
      <c r="AA191" s="89"/>
    </row>
    <row r="192" ht="15.75" customHeight="1">
      <c r="A192" s="89"/>
      <c r="B192" s="89"/>
      <c r="C192" s="89"/>
      <c r="D192" s="89"/>
      <c r="E192" s="89"/>
      <c r="F192" s="89"/>
      <c r="G192" s="89"/>
      <c r="H192" s="89"/>
      <c r="I192" s="89"/>
      <c r="J192" s="89"/>
      <c r="K192" s="89"/>
      <c r="L192" s="89"/>
      <c r="M192" s="225"/>
      <c r="N192" s="225"/>
      <c r="O192" s="89"/>
      <c r="P192" s="89"/>
      <c r="Q192" s="89"/>
      <c r="R192" s="89"/>
      <c r="S192" s="89"/>
      <c r="T192" s="89"/>
      <c r="U192" s="89"/>
      <c r="V192" s="89"/>
      <c r="W192" s="89"/>
      <c r="X192" s="89"/>
      <c r="Y192" s="89"/>
      <c r="Z192" s="89"/>
      <c r="AA192" s="89"/>
    </row>
    <row r="193" ht="15.75" customHeight="1">
      <c r="A193" s="89"/>
      <c r="B193" s="89"/>
      <c r="C193" s="89"/>
      <c r="D193" s="89"/>
      <c r="E193" s="89"/>
      <c r="F193" s="89"/>
      <c r="G193" s="89"/>
      <c r="H193" s="89"/>
      <c r="I193" s="89"/>
      <c r="J193" s="89"/>
      <c r="K193" s="89"/>
      <c r="L193" s="89"/>
      <c r="M193" s="225"/>
      <c r="N193" s="225"/>
      <c r="O193" s="89"/>
      <c r="P193" s="89"/>
      <c r="Q193" s="89"/>
      <c r="R193" s="89"/>
      <c r="S193" s="89"/>
      <c r="T193" s="89"/>
      <c r="U193" s="89"/>
      <c r="V193" s="89"/>
      <c r="W193" s="89"/>
      <c r="X193" s="89"/>
      <c r="Y193" s="89"/>
      <c r="Z193" s="89"/>
      <c r="AA193" s="89"/>
    </row>
    <row r="194" ht="15.75" customHeight="1">
      <c r="A194" s="89"/>
      <c r="B194" s="89"/>
      <c r="C194" s="89"/>
      <c r="D194" s="89"/>
      <c r="E194" s="89"/>
      <c r="F194" s="89"/>
      <c r="G194" s="89"/>
      <c r="H194" s="89"/>
      <c r="I194" s="89"/>
      <c r="J194" s="89"/>
      <c r="K194" s="89"/>
      <c r="L194" s="89"/>
      <c r="M194" s="225"/>
      <c r="N194" s="225"/>
      <c r="O194" s="89"/>
      <c r="P194" s="89"/>
      <c r="Q194" s="89"/>
      <c r="R194" s="89"/>
      <c r="S194" s="89"/>
      <c r="T194" s="89"/>
      <c r="U194" s="89"/>
      <c r="V194" s="89"/>
      <c r="W194" s="89"/>
      <c r="X194" s="89"/>
      <c r="Y194" s="89"/>
      <c r="Z194" s="89"/>
      <c r="AA194" s="89"/>
    </row>
    <row r="195" ht="15.75" customHeight="1">
      <c r="A195" s="89"/>
      <c r="B195" s="89"/>
      <c r="C195" s="89"/>
      <c r="D195" s="89"/>
      <c r="E195" s="89"/>
      <c r="F195" s="89"/>
      <c r="G195" s="89"/>
      <c r="H195" s="89"/>
      <c r="I195" s="89"/>
      <c r="J195" s="89"/>
      <c r="K195" s="89"/>
      <c r="L195" s="89"/>
      <c r="M195" s="225"/>
      <c r="N195" s="225"/>
      <c r="O195" s="89"/>
      <c r="P195" s="89"/>
      <c r="Q195" s="89"/>
      <c r="R195" s="89"/>
      <c r="S195" s="89"/>
      <c r="T195" s="89"/>
      <c r="U195" s="89"/>
      <c r="V195" s="89"/>
      <c r="W195" s="89"/>
      <c r="X195" s="89"/>
      <c r="Y195" s="89"/>
      <c r="Z195" s="89"/>
      <c r="AA195" s="89"/>
    </row>
    <row r="196" ht="15.75" customHeight="1">
      <c r="A196" s="89"/>
      <c r="B196" s="89"/>
      <c r="C196" s="89"/>
      <c r="D196" s="89"/>
      <c r="E196" s="89"/>
      <c r="F196" s="89"/>
      <c r="G196" s="89"/>
      <c r="H196" s="89"/>
      <c r="I196" s="89"/>
      <c r="J196" s="89"/>
      <c r="K196" s="89"/>
      <c r="L196" s="89"/>
      <c r="M196" s="225"/>
      <c r="N196" s="225"/>
      <c r="O196" s="89"/>
      <c r="P196" s="89"/>
      <c r="Q196" s="89"/>
      <c r="R196" s="89"/>
      <c r="S196" s="89"/>
      <c r="T196" s="89"/>
      <c r="U196" s="89"/>
      <c r="V196" s="89"/>
      <c r="W196" s="89"/>
      <c r="X196" s="89"/>
      <c r="Y196" s="89"/>
      <c r="Z196" s="89"/>
      <c r="AA196" s="89"/>
    </row>
    <row r="197" ht="15.75" customHeight="1">
      <c r="A197" s="89"/>
      <c r="B197" s="89"/>
      <c r="C197" s="89"/>
      <c r="D197" s="89"/>
      <c r="E197" s="89"/>
      <c r="F197" s="89"/>
      <c r="G197" s="89"/>
      <c r="H197" s="89"/>
      <c r="I197" s="89"/>
      <c r="J197" s="89"/>
      <c r="K197" s="89"/>
      <c r="L197" s="89"/>
      <c r="M197" s="225"/>
      <c r="N197" s="225"/>
      <c r="O197" s="89"/>
      <c r="P197" s="89"/>
      <c r="Q197" s="89"/>
      <c r="R197" s="89"/>
      <c r="S197" s="89"/>
      <c r="T197" s="89"/>
      <c r="U197" s="89"/>
      <c r="V197" s="89"/>
      <c r="W197" s="89"/>
      <c r="X197" s="89"/>
      <c r="Y197" s="89"/>
      <c r="Z197" s="89"/>
      <c r="AA197" s="89"/>
    </row>
    <row r="198" ht="15.75" customHeight="1">
      <c r="A198" s="89"/>
      <c r="B198" s="89"/>
      <c r="C198" s="89"/>
      <c r="D198" s="89"/>
      <c r="E198" s="89"/>
      <c r="F198" s="89"/>
      <c r="G198" s="89"/>
      <c r="H198" s="89"/>
      <c r="I198" s="89"/>
      <c r="J198" s="89"/>
      <c r="K198" s="89"/>
      <c r="L198" s="89"/>
      <c r="M198" s="225"/>
      <c r="N198" s="225"/>
      <c r="O198" s="89"/>
      <c r="P198" s="89"/>
      <c r="Q198" s="89"/>
      <c r="R198" s="89"/>
      <c r="S198" s="89"/>
      <c r="T198" s="89"/>
      <c r="U198" s="89"/>
      <c r="V198" s="89"/>
      <c r="W198" s="89"/>
      <c r="X198" s="89"/>
      <c r="Y198" s="89"/>
      <c r="Z198" s="89"/>
      <c r="AA198" s="89"/>
    </row>
    <row r="199" ht="15.75" customHeight="1">
      <c r="A199" s="89"/>
      <c r="B199" s="89"/>
      <c r="C199" s="89"/>
      <c r="D199" s="89"/>
      <c r="E199" s="89"/>
      <c r="F199" s="89"/>
      <c r="G199" s="89"/>
      <c r="H199" s="89"/>
      <c r="I199" s="89"/>
      <c r="J199" s="89"/>
      <c r="K199" s="89"/>
      <c r="L199" s="89"/>
      <c r="M199" s="225"/>
      <c r="N199" s="225"/>
      <c r="O199" s="89"/>
      <c r="P199" s="89"/>
      <c r="Q199" s="89"/>
      <c r="R199" s="89"/>
      <c r="S199" s="89"/>
      <c r="T199" s="89"/>
      <c r="U199" s="89"/>
      <c r="V199" s="89"/>
      <c r="W199" s="89"/>
      <c r="X199" s="89"/>
      <c r="Y199" s="89"/>
      <c r="Z199" s="89"/>
      <c r="AA199" s="89"/>
    </row>
    <row r="200" ht="15.75" customHeight="1">
      <c r="A200" s="89"/>
      <c r="B200" s="89"/>
      <c r="C200" s="89"/>
      <c r="D200" s="89"/>
      <c r="E200" s="89"/>
      <c r="F200" s="89"/>
      <c r="G200" s="89"/>
      <c r="H200" s="89"/>
      <c r="I200" s="89"/>
      <c r="J200" s="89"/>
      <c r="K200" s="89"/>
      <c r="L200" s="89"/>
      <c r="M200" s="225"/>
      <c r="N200" s="225"/>
      <c r="O200" s="89"/>
      <c r="P200" s="89"/>
      <c r="Q200" s="89"/>
      <c r="R200" s="89"/>
      <c r="S200" s="89"/>
      <c r="T200" s="89"/>
      <c r="U200" s="89"/>
      <c r="V200" s="89"/>
      <c r="W200" s="89"/>
      <c r="X200" s="89"/>
      <c r="Y200" s="89"/>
      <c r="Z200" s="89"/>
      <c r="AA200" s="89"/>
    </row>
    <row r="201" ht="15.75" customHeight="1">
      <c r="A201" s="89"/>
      <c r="B201" s="89"/>
      <c r="C201" s="89"/>
      <c r="D201" s="89"/>
      <c r="E201" s="89"/>
      <c r="F201" s="89"/>
      <c r="G201" s="89"/>
      <c r="H201" s="89"/>
      <c r="I201" s="89"/>
      <c r="J201" s="89"/>
      <c r="K201" s="89"/>
      <c r="L201" s="89"/>
      <c r="M201" s="225"/>
      <c r="N201" s="225"/>
      <c r="O201" s="89"/>
      <c r="P201" s="89"/>
      <c r="Q201" s="89"/>
      <c r="R201" s="89"/>
      <c r="S201" s="89"/>
      <c r="T201" s="89"/>
      <c r="U201" s="89"/>
      <c r="V201" s="89"/>
      <c r="W201" s="89"/>
      <c r="X201" s="89"/>
      <c r="Y201" s="89"/>
      <c r="Z201" s="89"/>
      <c r="AA201" s="89"/>
    </row>
    <row r="202" ht="15.75" customHeight="1">
      <c r="A202" s="89"/>
      <c r="B202" s="89"/>
      <c r="C202" s="89"/>
      <c r="D202" s="89"/>
      <c r="E202" s="89"/>
      <c r="F202" s="89"/>
      <c r="G202" s="89"/>
      <c r="H202" s="89"/>
      <c r="I202" s="89"/>
      <c r="J202" s="89"/>
      <c r="K202" s="89"/>
      <c r="L202" s="89"/>
      <c r="M202" s="225"/>
      <c r="N202" s="225"/>
      <c r="O202" s="89"/>
      <c r="P202" s="89"/>
      <c r="Q202" s="89"/>
      <c r="R202" s="89"/>
      <c r="S202" s="89"/>
      <c r="T202" s="89"/>
      <c r="U202" s="89"/>
      <c r="V202" s="89"/>
      <c r="W202" s="89"/>
      <c r="X202" s="89"/>
      <c r="Y202" s="89"/>
      <c r="Z202" s="89"/>
      <c r="AA202" s="89"/>
    </row>
    <row r="203" ht="15.75" customHeight="1">
      <c r="A203" s="89"/>
      <c r="B203" s="89"/>
      <c r="C203" s="89"/>
      <c r="D203" s="89"/>
      <c r="E203" s="89"/>
      <c r="F203" s="89"/>
      <c r="G203" s="89"/>
      <c r="H203" s="89"/>
      <c r="I203" s="89"/>
      <c r="J203" s="89"/>
      <c r="K203" s="89"/>
      <c r="L203" s="89"/>
      <c r="M203" s="225"/>
      <c r="N203" s="225"/>
      <c r="O203" s="89"/>
      <c r="P203" s="89"/>
      <c r="Q203" s="89"/>
      <c r="R203" s="89"/>
      <c r="S203" s="89"/>
      <c r="T203" s="89"/>
      <c r="U203" s="89"/>
      <c r="V203" s="89"/>
      <c r="W203" s="89"/>
      <c r="X203" s="89"/>
      <c r="Y203" s="89"/>
      <c r="Z203" s="89"/>
      <c r="AA203" s="89"/>
    </row>
    <row r="204" ht="15.75" customHeight="1">
      <c r="A204" s="89"/>
      <c r="B204" s="89"/>
      <c r="C204" s="89"/>
      <c r="D204" s="89"/>
      <c r="E204" s="89"/>
      <c r="F204" s="89"/>
      <c r="G204" s="89"/>
      <c r="H204" s="89"/>
      <c r="I204" s="89"/>
      <c r="J204" s="89"/>
      <c r="K204" s="89"/>
      <c r="L204" s="89"/>
      <c r="M204" s="225"/>
      <c r="N204" s="225"/>
      <c r="O204" s="89"/>
      <c r="P204" s="89"/>
      <c r="Q204" s="89"/>
      <c r="R204" s="89"/>
      <c r="S204" s="89"/>
      <c r="T204" s="89"/>
      <c r="U204" s="89"/>
      <c r="V204" s="89"/>
      <c r="W204" s="89"/>
      <c r="X204" s="89"/>
      <c r="Y204" s="89"/>
      <c r="Z204" s="89"/>
      <c r="AA204" s="89"/>
    </row>
    <row r="205" ht="15.75" customHeight="1">
      <c r="A205" s="89"/>
      <c r="B205" s="89"/>
      <c r="C205" s="89"/>
      <c r="D205" s="89"/>
      <c r="E205" s="89"/>
      <c r="F205" s="89"/>
      <c r="G205" s="89"/>
      <c r="H205" s="89"/>
      <c r="I205" s="89"/>
      <c r="J205" s="89"/>
      <c r="K205" s="89"/>
      <c r="L205" s="89"/>
      <c r="M205" s="225"/>
      <c r="N205" s="225"/>
      <c r="O205" s="89"/>
      <c r="P205" s="89"/>
      <c r="Q205" s="89"/>
      <c r="R205" s="89"/>
      <c r="S205" s="89"/>
      <c r="T205" s="89"/>
      <c r="U205" s="89"/>
      <c r="V205" s="89"/>
      <c r="W205" s="89"/>
      <c r="X205" s="89"/>
      <c r="Y205" s="89"/>
      <c r="Z205" s="89"/>
      <c r="AA205" s="89"/>
    </row>
    <row r="206" ht="15.75" customHeight="1">
      <c r="A206" s="89"/>
      <c r="B206" s="89"/>
      <c r="C206" s="89"/>
      <c r="D206" s="89"/>
      <c r="E206" s="89"/>
      <c r="F206" s="89"/>
      <c r="G206" s="89"/>
      <c r="H206" s="89"/>
      <c r="I206" s="89"/>
      <c r="J206" s="89"/>
      <c r="K206" s="89"/>
      <c r="L206" s="89"/>
      <c r="M206" s="225"/>
      <c r="N206" s="225"/>
      <c r="O206" s="89"/>
      <c r="P206" s="89"/>
      <c r="Q206" s="89"/>
      <c r="R206" s="89"/>
      <c r="S206" s="89"/>
      <c r="T206" s="89"/>
      <c r="U206" s="89"/>
      <c r="V206" s="89"/>
      <c r="W206" s="89"/>
      <c r="X206" s="89"/>
      <c r="Y206" s="89"/>
      <c r="Z206" s="89"/>
      <c r="AA206" s="89"/>
    </row>
    <row r="207" ht="15.75" customHeight="1">
      <c r="A207" s="89"/>
      <c r="B207" s="89"/>
      <c r="C207" s="89"/>
      <c r="D207" s="89"/>
      <c r="E207" s="89"/>
      <c r="F207" s="89"/>
      <c r="G207" s="89"/>
      <c r="H207" s="89"/>
      <c r="I207" s="89"/>
      <c r="J207" s="89"/>
      <c r="K207" s="89"/>
      <c r="L207" s="89"/>
      <c r="M207" s="225"/>
      <c r="N207" s="225"/>
      <c r="O207" s="89"/>
      <c r="P207" s="89"/>
      <c r="Q207" s="89"/>
      <c r="R207" s="89"/>
      <c r="S207" s="89"/>
      <c r="T207" s="89"/>
      <c r="U207" s="89"/>
      <c r="V207" s="89"/>
      <c r="W207" s="89"/>
      <c r="X207" s="89"/>
      <c r="Y207" s="89"/>
      <c r="Z207" s="89"/>
      <c r="AA207" s="89"/>
    </row>
    <row r="208" ht="15.75" customHeight="1">
      <c r="A208" s="89"/>
      <c r="B208" s="89"/>
      <c r="C208" s="89"/>
      <c r="D208" s="89"/>
      <c r="E208" s="89"/>
      <c r="F208" s="89"/>
      <c r="G208" s="89"/>
      <c r="H208" s="89"/>
      <c r="I208" s="89"/>
      <c r="J208" s="89"/>
      <c r="K208" s="89"/>
      <c r="L208" s="89"/>
      <c r="M208" s="225"/>
      <c r="N208" s="225"/>
      <c r="O208" s="89"/>
      <c r="P208" s="89"/>
      <c r="Q208" s="89"/>
      <c r="R208" s="89"/>
      <c r="S208" s="89"/>
      <c r="T208" s="89"/>
      <c r="U208" s="89"/>
      <c r="V208" s="89"/>
      <c r="W208" s="89"/>
      <c r="X208" s="89"/>
      <c r="Y208" s="89"/>
      <c r="Z208" s="89"/>
      <c r="AA208" s="89"/>
    </row>
    <row r="209" ht="15.75" customHeight="1">
      <c r="A209" s="89"/>
      <c r="B209" s="89"/>
      <c r="C209" s="89"/>
      <c r="D209" s="89"/>
      <c r="E209" s="89"/>
      <c r="F209" s="89"/>
      <c r="G209" s="89"/>
      <c r="H209" s="89"/>
      <c r="I209" s="89"/>
      <c r="J209" s="89"/>
      <c r="K209" s="89"/>
      <c r="L209" s="89"/>
      <c r="M209" s="225"/>
      <c r="N209" s="225"/>
      <c r="O209" s="89"/>
      <c r="P209" s="89"/>
      <c r="Q209" s="89"/>
      <c r="R209" s="89"/>
      <c r="S209" s="89"/>
      <c r="T209" s="89"/>
      <c r="U209" s="89"/>
      <c r="V209" s="89"/>
      <c r="W209" s="89"/>
      <c r="X209" s="89"/>
      <c r="Y209" s="89"/>
      <c r="Z209" s="89"/>
      <c r="AA209" s="89"/>
    </row>
    <row r="210" ht="15.75" customHeight="1">
      <c r="A210" s="89"/>
      <c r="B210" s="89"/>
      <c r="C210" s="89"/>
      <c r="D210" s="89"/>
      <c r="E210" s="89"/>
      <c r="F210" s="89"/>
      <c r="G210" s="89"/>
      <c r="H210" s="89"/>
      <c r="I210" s="89"/>
      <c r="J210" s="89"/>
      <c r="K210" s="89"/>
      <c r="L210" s="89"/>
      <c r="M210" s="225"/>
      <c r="N210" s="225"/>
      <c r="O210" s="89"/>
      <c r="P210" s="89"/>
      <c r="Q210" s="89"/>
      <c r="R210" s="89"/>
      <c r="S210" s="89"/>
      <c r="T210" s="89"/>
      <c r="U210" s="89"/>
      <c r="V210" s="89"/>
      <c r="W210" s="89"/>
      <c r="X210" s="89"/>
      <c r="Y210" s="89"/>
      <c r="Z210" s="89"/>
      <c r="AA210" s="89"/>
    </row>
    <row r="211" ht="15.75" customHeight="1">
      <c r="A211" s="89"/>
      <c r="B211" s="89"/>
      <c r="C211" s="89"/>
      <c r="D211" s="89"/>
      <c r="E211" s="89"/>
      <c r="F211" s="89"/>
      <c r="G211" s="89"/>
      <c r="H211" s="89"/>
      <c r="I211" s="89"/>
      <c r="J211" s="89"/>
      <c r="K211" s="89"/>
      <c r="L211" s="89"/>
      <c r="M211" s="225"/>
      <c r="N211" s="225"/>
      <c r="O211" s="89"/>
      <c r="P211" s="89"/>
      <c r="Q211" s="89"/>
      <c r="R211" s="89"/>
      <c r="S211" s="89"/>
      <c r="T211" s="89"/>
      <c r="U211" s="89"/>
      <c r="V211" s="89"/>
      <c r="W211" s="89"/>
      <c r="X211" s="89"/>
      <c r="Y211" s="89"/>
      <c r="Z211" s="89"/>
      <c r="AA211" s="89"/>
    </row>
    <row r="212" ht="15.75" customHeight="1">
      <c r="A212" s="89"/>
      <c r="B212" s="89"/>
      <c r="C212" s="89"/>
      <c r="D212" s="89"/>
      <c r="E212" s="89"/>
      <c r="F212" s="89"/>
      <c r="G212" s="89"/>
      <c r="H212" s="89"/>
      <c r="I212" s="89"/>
      <c r="J212" s="89"/>
      <c r="K212" s="89"/>
      <c r="L212" s="89"/>
      <c r="M212" s="225"/>
      <c r="N212" s="225"/>
      <c r="O212" s="89"/>
      <c r="P212" s="89"/>
      <c r="Q212" s="89"/>
      <c r="R212" s="89"/>
      <c r="S212" s="89"/>
      <c r="T212" s="89"/>
      <c r="U212" s="89"/>
      <c r="V212" s="89"/>
      <c r="W212" s="89"/>
      <c r="X212" s="89"/>
      <c r="Y212" s="89"/>
      <c r="Z212" s="89"/>
      <c r="AA212" s="89"/>
    </row>
    <row r="213" ht="15.75" customHeight="1">
      <c r="A213" s="89"/>
      <c r="B213" s="89"/>
      <c r="C213" s="89"/>
      <c r="D213" s="89"/>
      <c r="E213" s="89"/>
      <c r="F213" s="89"/>
      <c r="G213" s="89"/>
      <c r="H213" s="89"/>
      <c r="I213" s="89"/>
      <c r="J213" s="89"/>
      <c r="K213" s="89"/>
      <c r="L213" s="89"/>
      <c r="M213" s="225"/>
      <c r="N213" s="225"/>
      <c r="O213" s="89"/>
      <c r="P213" s="89"/>
      <c r="Q213" s="89"/>
      <c r="R213" s="89"/>
      <c r="S213" s="89"/>
      <c r="T213" s="89"/>
      <c r="U213" s="89"/>
      <c r="V213" s="89"/>
      <c r="W213" s="89"/>
      <c r="X213" s="89"/>
      <c r="Y213" s="89"/>
      <c r="Z213" s="89"/>
      <c r="AA213" s="89"/>
    </row>
    <row r="214" ht="15.75" customHeight="1">
      <c r="A214" s="89"/>
      <c r="B214" s="89"/>
      <c r="C214" s="89"/>
      <c r="D214" s="89"/>
      <c r="E214" s="89"/>
      <c r="F214" s="89"/>
      <c r="G214" s="89"/>
      <c r="H214" s="89"/>
      <c r="I214" s="89"/>
      <c r="J214" s="89"/>
      <c r="K214" s="89"/>
      <c r="L214" s="89"/>
      <c r="M214" s="225"/>
      <c r="N214" s="225"/>
      <c r="O214" s="89"/>
      <c r="P214" s="89"/>
      <c r="Q214" s="89"/>
      <c r="R214" s="89"/>
      <c r="S214" s="89"/>
      <c r="T214" s="89"/>
      <c r="U214" s="89"/>
      <c r="V214" s="89"/>
      <c r="W214" s="89"/>
      <c r="X214" s="89"/>
      <c r="Y214" s="89"/>
      <c r="Z214" s="89"/>
      <c r="AA214" s="89"/>
    </row>
    <row r="215" ht="15.75" customHeight="1">
      <c r="A215" s="89"/>
      <c r="B215" s="89"/>
      <c r="C215" s="89"/>
      <c r="D215" s="89"/>
      <c r="E215" s="89"/>
      <c r="F215" s="89"/>
      <c r="G215" s="89"/>
      <c r="H215" s="89"/>
      <c r="I215" s="89"/>
      <c r="J215" s="89"/>
      <c r="K215" s="89"/>
      <c r="L215" s="89"/>
      <c r="M215" s="225"/>
      <c r="N215" s="225"/>
      <c r="O215" s="89"/>
      <c r="P215" s="89"/>
      <c r="Q215" s="89"/>
      <c r="R215" s="89"/>
      <c r="S215" s="89"/>
      <c r="T215" s="89"/>
      <c r="U215" s="89"/>
      <c r="V215" s="89"/>
      <c r="W215" s="89"/>
      <c r="X215" s="89"/>
      <c r="Y215" s="89"/>
      <c r="Z215" s="89"/>
      <c r="AA215" s="89"/>
    </row>
    <row r="216" ht="15.75" customHeight="1">
      <c r="A216" s="89"/>
      <c r="B216" s="89"/>
      <c r="C216" s="89"/>
      <c r="D216" s="89"/>
      <c r="E216" s="89"/>
      <c r="F216" s="89"/>
      <c r="G216" s="89"/>
      <c r="H216" s="89"/>
      <c r="I216" s="89"/>
      <c r="J216" s="89"/>
      <c r="K216" s="89"/>
      <c r="L216" s="89"/>
      <c r="M216" s="225"/>
      <c r="N216" s="225"/>
      <c r="O216" s="89"/>
      <c r="P216" s="89"/>
      <c r="Q216" s="89"/>
      <c r="R216" s="89"/>
      <c r="S216" s="89"/>
      <c r="T216" s="89"/>
      <c r="U216" s="89"/>
      <c r="V216" s="89"/>
      <c r="W216" s="89"/>
      <c r="X216" s="89"/>
      <c r="Y216" s="89"/>
      <c r="Z216" s="89"/>
      <c r="AA216" s="89"/>
    </row>
    <row r="217" ht="15.75" customHeight="1">
      <c r="A217" s="89"/>
      <c r="B217" s="89"/>
      <c r="C217" s="89"/>
      <c r="D217" s="89"/>
      <c r="E217" s="89"/>
      <c r="F217" s="89"/>
      <c r="G217" s="89"/>
      <c r="H217" s="89"/>
      <c r="I217" s="89"/>
      <c r="J217" s="89"/>
      <c r="K217" s="89"/>
      <c r="L217" s="89"/>
      <c r="M217" s="225"/>
      <c r="N217" s="225"/>
      <c r="O217" s="89"/>
      <c r="P217" s="89"/>
      <c r="Q217" s="89"/>
      <c r="R217" s="89"/>
      <c r="S217" s="89"/>
      <c r="T217" s="89"/>
      <c r="U217" s="89"/>
      <c r="V217" s="89"/>
      <c r="W217" s="89"/>
      <c r="X217" s="89"/>
      <c r="Y217" s="89"/>
      <c r="Z217" s="89"/>
      <c r="AA217" s="89"/>
    </row>
    <row r="218" ht="15.75" customHeight="1">
      <c r="A218" s="89"/>
      <c r="B218" s="89"/>
      <c r="C218" s="89"/>
      <c r="D218" s="89"/>
      <c r="E218" s="89"/>
      <c r="F218" s="89"/>
      <c r="G218" s="89"/>
      <c r="H218" s="89"/>
      <c r="I218" s="89"/>
      <c r="J218" s="89"/>
      <c r="K218" s="89"/>
      <c r="L218" s="89"/>
      <c r="M218" s="225"/>
      <c r="N218" s="225"/>
      <c r="O218" s="89"/>
      <c r="P218" s="89"/>
      <c r="Q218" s="89"/>
      <c r="R218" s="89"/>
      <c r="S218" s="89"/>
      <c r="T218" s="89"/>
      <c r="U218" s="89"/>
      <c r="V218" s="89"/>
      <c r="W218" s="89"/>
      <c r="X218" s="89"/>
      <c r="Y218" s="89"/>
      <c r="Z218" s="89"/>
      <c r="AA218" s="89"/>
    </row>
    <row r="219" ht="15.75" customHeight="1">
      <c r="A219" s="89"/>
      <c r="B219" s="89"/>
      <c r="C219" s="89"/>
      <c r="D219" s="89"/>
      <c r="E219" s="89"/>
      <c r="F219" s="89"/>
      <c r="G219" s="89"/>
      <c r="H219" s="89"/>
      <c r="I219" s="89"/>
      <c r="J219" s="89"/>
      <c r="K219" s="89"/>
      <c r="L219" s="89"/>
      <c r="M219" s="225"/>
      <c r="N219" s="225"/>
      <c r="O219" s="89"/>
      <c r="P219" s="89"/>
      <c r="Q219" s="89"/>
      <c r="R219" s="89"/>
      <c r="S219" s="89"/>
      <c r="T219" s="89"/>
      <c r="U219" s="89"/>
      <c r="V219" s="89"/>
      <c r="W219" s="89"/>
      <c r="X219" s="89"/>
      <c r="Y219" s="89"/>
      <c r="Z219" s="89"/>
      <c r="AA219" s="89"/>
    </row>
    <row r="220" ht="15.75" customHeight="1">
      <c r="A220" s="89"/>
      <c r="B220" s="89"/>
      <c r="C220" s="89"/>
      <c r="D220" s="89"/>
      <c r="E220" s="89"/>
      <c r="F220" s="89"/>
      <c r="G220" s="89"/>
      <c r="H220" s="89"/>
      <c r="I220" s="89"/>
      <c r="J220" s="89"/>
      <c r="K220" s="89"/>
      <c r="L220" s="89"/>
      <c r="M220" s="225"/>
      <c r="N220" s="225"/>
      <c r="O220" s="89"/>
      <c r="P220" s="89"/>
      <c r="Q220" s="89"/>
      <c r="R220" s="89"/>
      <c r="S220" s="89"/>
      <c r="T220" s="89"/>
      <c r="U220" s="89"/>
      <c r="V220" s="89"/>
      <c r="W220" s="89"/>
      <c r="X220" s="89"/>
      <c r="Y220" s="89"/>
      <c r="Z220" s="89"/>
      <c r="AA220" s="89"/>
    </row>
    <row r="221" ht="15.75" customHeight="1">
      <c r="A221" s="89"/>
      <c r="B221" s="89"/>
      <c r="C221" s="89"/>
      <c r="D221" s="89"/>
      <c r="E221" s="89"/>
      <c r="F221" s="89"/>
      <c r="G221" s="89"/>
      <c r="H221" s="89"/>
      <c r="I221" s="89"/>
      <c r="J221" s="89"/>
      <c r="K221" s="89"/>
      <c r="L221" s="89"/>
      <c r="M221" s="225"/>
      <c r="N221" s="225"/>
      <c r="O221" s="89"/>
      <c r="P221" s="89"/>
      <c r="Q221" s="89"/>
      <c r="R221" s="89"/>
      <c r="S221" s="89"/>
      <c r="T221" s="89"/>
      <c r="U221" s="89"/>
      <c r="V221" s="89"/>
      <c r="W221" s="89"/>
      <c r="X221" s="89"/>
      <c r="Y221" s="89"/>
      <c r="Z221" s="89"/>
      <c r="AA221" s="89"/>
    </row>
    <row r="222" ht="15.75" customHeight="1">
      <c r="A222" s="89"/>
      <c r="B222" s="89"/>
      <c r="C222" s="89"/>
      <c r="D222" s="89"/>
      <c r="E222" s="89"/>
      <c r="F222" s="89"/>
      <c r="G222" s="89"/>
      <c r="H222" s="89"/>
      <c r="I222" s="89"/>
      <c r="J222" s="89"/>
      <c r="K222" s="89"/>
      <c r="L222" s="89"/>
      <c r="M222" s="225"/>
      <c r="N222" s="225"/>
      <c r="O222" s="89"/>
      <c r="P222" s="89"/>
      <c r="Q222" s="89"/>
      <c r="R222" s="89"/>
      <c r="S222" s="89"/>
      <c r="T222" s="89"/>
      <c r="U222" s="89"/>
      <c r="V222" s="89"/>
      <c r="W222" s="89"/>
      <c r="X222" s="89"/>
      <c r="Y222" s="89"/>
      <c r="Z222" s="89"/>
      <c r="AA222" s="89"/>
    </row>
    <row r="223" ht="15.75" customHeight="1">
      <c r="A223" s="89"/>
      <c r="B223" s="89"/>
      <c r="C223" s="89"/>
      <c r="D223" s="89"/>
      <c r="E223" s="89"/>
      <c r="F223" s="89"/>
      <c r="G223" s="89"/>
      <c r="H223" s="89"/>
      <c r="I223" s="89"/>
      <c r="J223" s="89"/>
      <c r="K223" s="89"/>
      <c r="L223" s="89"/>
      <c r="M223" s="225"/>
      <c r="N223" s="225"/>
      <c r="O223" s="89"/>
      <c r="P223" s="89"/>
      <c r="Q223" s="89"/>
      <c r="R223" s="89"/>
      <c r="S223" s="89"/>
      <c r="T223" s="89"/>
      <c r="U223" s="89"/>
      <c r="V223" s="89"/>
      <c r="W223" s="89"/>
      <c r="X223" s="89"/>
      <c r="Y223" s="89"/>
      <c r="Z223" s="89"/>
      <c r="AA223" s="89"/>
    </row>
    <row r="224" ht="15.75" customHeight="1">
      <c r="A224" s="89"/>
      <c r="B224" s="89"/>
      <c r="C224" s="89"/>
      <c r="D224" s="89"/>
      <c r="E224" s="89"/>
      <c r="F224" s="89"/>
      <c r="G224" s="89"/>
      <c r="H224" s="89"/>
      <c r="I224" s="89"/>
      <c r="J224" s="89"/>
      <c r="K224" s="89"/>
      <c r="L224" s="89"/>
      <c r="M224" s="225"/>
      <c r="N224" s="225"/>
      <c r="O224" s="89"/>
      <c r="P224" s="89"/>
      <c r="Q224" s="89"/>
      <c r="R224" s="89"/>
      <c r="S224" s="89"/>
      <c r="T224" s="89"/>
      <c r="U224" s="89"/>
      <c r="V224" s="89"/>
      <c r="W224" s="89"/>
      <c r="X224" s="89"/>
      <c r="Y224" s="89"/>
      <c r="Z224" s="89"/>
      <c r="AA224" s="89"/>
    </row>
    <row r="225" ht="15.75" customHeight="1">
      <c r="A225" s="89"/>
      <c r="B225" s="89"/>
      <c r="C225" s="89"/>
      <c r="D225" s="89"/>
      <c r="E225" s="89"/>
      <c r="F225" s="89"/>
      <c r="G225" s="89"/>
      <c r="H225" s="89"/>
      <c r="I225" s="89"/>
      <c r="J225" s="89"/>
      <c r="K225" s="89"/>
      <c r="L225" s="89"/>
      <c r="M225" s="225"/>
      <c r="N225" s="225"/>
      <c r="O225" s="89"/>
      <c r="P225" s="89"/>
      <c r="Q225" s="89"/>
      <c r="R225" s="89"/>
      <c r="S225" s="89"/>
      <c r="T225" s="89"/>
      <c r="U225" s="89"/>
      <c r="V225" s="89"/>
      <c r="W225" s="89"/>
      <c r="X225" s="89"/>
      <c r="Y225" s="89"/>
      <c r="Z225" s="89"/>
      <c r="AA225" s="89"/>
    </row>
    <row r="226" ht="15.75" customHeight="1">
      <c r="A226" s="89"/>
      <c r="B226" s="89"/>
      <c r="C226" s="89"/>
      <c r="D226" s="89"/>
      <c r="E226" s="89"/>
      <c r="F226" s="89"/>
      <c r="G226" s="89"/>
      <c r="H226" s="89"/>
      <c r="I226" s="89"/>
      <c r="J226" s="89"/>
      <c r="K226" s="89"/>
      <c r="L226" s="89"/>
      <c r="M226" s="225"/>
      <c r="N226" s="225"/>
      <c r="O226" s="89"/>
      <c r="P226" s="89"/>
      <c r="Q226" s="89"/>
      <c r="R226" s="89"/>
      <c r="S226" s="89"/>
      <c r="T226" s="89"/>
      <c r="U226" s="89"/>
      <c r="V226" s="89"/>
      <c r="W226" s="89"/>
      <c r="X226" s="89"/>
      <c r="Y226" s="89"/>
      <c r="Z226" s="89"/>
      <c r="AA226" s="89"/>
    </row>
    <row r="227" ht="15.75" customHeight="1">
      <c r="A227" s="89"/>
      <c r="B227" s="89"/>
      <c r="C227" s="89"/>
      <c r="D227" s="89"/>
      <c r="E227" s="89"/>
      <c r="F227" s="89"/>
      <c r="G227" s="89"/>
      <c r="H227" s="89"/>
      <c r="I227" s="89"/>
      <c r="J227" s="89"/>
      <c r="K227" s="89"/>
      <c r="L227" s="89"/>
      <c r="M227" s="225"/>
      <c r="N227" s="225"/>
      <c r="O227" s="89"/>
      <c r="P227" s="89"/>
      <c r="Q227" s="89"/>
      <c r="R227" s="89"/>
      <c r="S227" s="89"/>
      <c r="T227" s="89"/>
      <c r="U227" s="89"/>
      <c r="V227" s="89"/>
      <c r="W227" s="89"/>
      <c r="X227" s="89"/>
      <c r="Y227" s="89"/>
      <c r="Z227" s="89"/>
      <c r="AA227" s="89"/>
    </row>
    <row r="228" ht="15.75" customHeight="1">
      <c r="A228" s="89"/>
      <c r="B228" s="89"/>
      <c r="C228" s="89"/>
      <c r="D228" s="89"/>
      <c r="E228" s="89"/>
      <c r="F228" s="89"/>
      <c r="G228" s="89"/>
      <c r="H228" s="89"/>
      <c r="I228" s="89"/>
      <c r="J228" s="89"/>
      <c r="K228" s="89"/>
      <c r="L228" s="89"/>
      <c r="M228" s="225"/>
      <c r="N228" s="225"/>
      <c r="O228" s="89"/>
      <c r="P228" s="89"/>
      <c r="Q228" s="89"/>
      <c r="R228" s="89"/>
      <c r="S228" s="89"/>
      <c r="T228" s="89"/>
      <c r="U228" s="89"/>
      <c r="V228" s="89"/>
      <c r="W228" s="89"/>
      <c r="X228" s="89"/>
      <c r="Y228" s="89"/>
      <c r="Z228" s="89"/>
      <c r="AA228" s="89"/>
    </row>
    <row r="229" ht="15.75" customHeight="1">
      <c r="A229" s="89"/>
      <c r="B229" s="89"/>
      <c r="C229" s="89"/>
      <c r="D229" s="89"/>
      <c r="E229" s="89"/>
      <c r="F229" s="89"/>
      <c r="G229" s="89"/>
      <c r="H229" s="89"/>
      <c r="I229" s="89"/>
      <c r="J229" s="89"/>
      <c r="K229" s="89"/>
      <c r="L229" s="89"/>
      <c r="M229" s="225"/>
      <c r="N229" s="225"/>
      <c r="O229" s="89"/>
      <c r="P229" s="89"/>
      <c r="Q229" s="89"/>
      <c r="R229" s="89"/>
      <c r="S229" s="89"/>
      <c r="T229" s="89"/>
      <c r="U229" s="89"/>
      <c r="V229" s="89"/>
      <c r="W229" s="89"/>
      <c r="X229" s="89"/>
      <c r="Y229" s="89"/>
      <c r="Z229" s="89"/>
      <c r="AA229" s="89"/>
    </row>
    <row r="230" ht="15.75" customHeight="1">
      <c r="A230" s="89"/>
      <c r="B230" s="89"/>
      <c r="C230" s="89"/>
      <c r="D230" s="89"/>
      <c r="E230" s="89"/>
      <c r="F230" s="89"/>
      <c r="G230" s="89"/>
      <c r="H230" s="89"/>
      <c r="I230" s="89"/>
      <c r="J230" s="89"/>
      <c r="K230" s="89"/>
      <c r="L230" s="89"/>
      <c r="M230" s="225"/>
      <c r="N230" s="225"/>
      <c r="O230" s="89"/>
      <c r="P230" s="89"/>
      <c r="Q230" s="89"/>
      <c r="R230" s="89"/>
      <c r="S230" s="89"/>
      <c r="T230" s="89"/>
      <c r="U230" s="89"/>
      <c r="V230" s="89"/>
      <c r="W230" s="89"/>
      <c r="X230" s="89"/>
      <c r="Y230" s="89"/>
      <c r="Z230" s="89"/>
      <c r="AA230" s="89"/>
    </row>
    <row r="231" ht="15.75" customHeight="1">
      <c r="A231" s="89"/>
      <c r="B231" s="89"/>
      <c r="C231" s="89"/>
      <c r="D231" s="89"/>
      <c r="E231" s="89"/>
      <c r="F231" s="89"/>
      <c r="G231" s="89"/>
      <c r="H231" s="89"/>
      <c r="I231" s="89"/>
      <c r="J231" s="89"/>
      <c r="K231" s="89"/>
      <c r="L231" s="89"/>
      <c r="M231" s="225"/>
      <c r="N231" s="225"/>
      <c r="O231" s="89"/>
      <c r="P231" s="89"/>
      <c r="Q231" s="89"/>
      <c r="R231" s="89"/>
      <c r="S231" s="89"/>
      <c r="T231" s="89"/>
      <c r="U231" s="89"/>
      <c r="V231" s="89"/>
      <c r="W231" s="89"/>
      <c r="X231" s="89"/>
      <c r="Y231" s="89"/>
      <c r="Z231" s="89"/>
      <c r="AA231" s="89"/>
    </row>
    <row r="232" ht="15.75" customHeight="1">
      <c r="A232" s="89"/>
      <c r="B232" s="89"/>
      <c r="C232" s="89"/>
      <c r="D232" s="89"/>
      <c r="E232" s="89"/>
      <c r="F232" s="89"/>
      <c r="G232" s="89"/>
      <c r="H232" s="89"/>
      <c r="I232" s="89"/>
      <c r="J232" s="89"/>
      <c r="K232" s="89"/>
      <c r="L232" s="89"/>
      <c r="M232" s="225"/>
      <c r="N232" s="225"/>
      <c r="O232" s="89"/>
      <c r="P232" s="89"/>
      <c r="Q232" s="89"/>
      <c r="R232" s="89"/>
      <c r="S232" s="89"/>
      <c r="T232" s="89"/>
      <c r="U232" s="89"/>
      <c r="V232" s="89"/>
      <c r="W232" s="89"/>
      <c r="X232" s="89"/>
      <c r="Y232" s="89"/>
      <c r="Z232" s="89"/>
      <c r="AA232" s="89"/>
    </row>
    <row r="233" ht="15.75" customHeight="1">
      <c r="A233" s="89"/>
      <c r="B233" s="89"/>
      <c r="C233" s="89"/>
      <c r="D233" s="89"/>
      <c r="E233" s="89"/>
      <c r="F233" s="89"/>
      <c r="G233" s="89"/>
      <c r="H233" s="89"/>
      <c r="I233" s="89"/>
      <c r="J233" s="89"/>
      <c r="K233" s="89"/>
      <c r="L233" s="89"/>
      <c r="M233" s="225"/>
      <c r="N233" s="225"/>
      <c r="O233" s="89"/>
      <c r="P233" s="89"/>
      <c r="Q233" s="89"/>
      <c r="R233" s="89"/>
      <c r="S233" s="89"/>
      <c r="T233" s="89"/>
      <c r="U233" s="89"/>
      <c r="V233" s="89"/>
      <c r="W233" s="89"/>
      <c r="X233" s="89"/>
      <c r="Y233" s="89"/>
      <c r="Z233" s="89"/>
      <c r="AA233" s="89"/>
    </row>
    <row r="234" ht="15.75" customHeight="1">
      <c r="A234" s="89"/>
      <c r="B234" s="89"/>
      <c r="C234" s="89"/>
      <c r="D234" s="89"/>
      <c r="E234" s="89"/>
      <c r="F234" s="89"/>
      <c r="G234" s="89"/>
      <c r="H234" s="89"/>
      <c r="I234" s="89"/>
      <c r="J234" s="89"/>
      <c r="K234" s="89"/>
      <c r="L234" s="89"/>
      <c r="M234" s="225"/>
      <c r="N234" s="225"/>
      <c r="O234" s="89"/>
      <c r="P234" s="89"/>
      <c r="Q234" s="89"/>
      <c r="R234" s="89"/>
      <c r="S234" s="89"/>
      <c r="T234" s="89"/>
      <c r="U234" s="89"/>
      <c r="V234" s="89"/>
      <c r="W234" s="89"/>
      <c r="X234" s="89"/>
      <c r="Y234" s="89"/>
      <c r="Z234" s="89"/>
      <c r="AA234" s="89"/>
    </row>
    <row r="235" ht="15.75" customHeight="1">
      <c r="A235" s="89"/>
      <c r="B235" s="89"/>
      <c r="C235" s="89"/>
      <c r="D235" s="89"/>
      <c r="E235" s="89"/>
      <c r="F235" s="89"/>
      <c r="G235" s="89"/>
      <c r="H235" s="89"/>
      <c r="I235" s="89"/>
      <c r="J235" s="89"/>
      <c r="K235" s="89"/>
      <c r="L235" s="89"/>
      <c r="M235" s="225"/>
      <c r="N235" s="225"/>
      <c r="O235" s="89"/>
      <c r="P235" s="89"/>
      <c r="Q235" s="89"/>
      <c r="R235" s="89"/>
      <c r="S235" s="89"/>
      <c r="T235" s="89"/>
      <c r="U235" s="89"/>
      <c r="V235" s="89"/>
      <c r="W235" s="89"/>
      <c r="X235" s="89"/>
      <c r="Y235" s="89"/>
      <c r="Z235" s="89"/>
      <c r="AA235" s="89"/>
    </row>
    <row r="236" ht="15.75" customHeight="1">
      <c r="A236" s="89"/>
      <c r="B236" s="89"/>
      <c r="C236" s="89"/>
      <c r="D236" s="89"/>
      <c r="E236" s="89"/>
      <c r="F236" s="89"/>
      <c r="G236" s="89"/>
      <c r="H236" s="89"/>
      <c r="I236" s="89"/>
      <c r="J236" s="89"/>
      <c r="K236" s="89"/>
      <c r="L236" s="89"/>
      <c r="M236" s="225"/>
      <c r="N236" s="225"/>
      <c r="O236" s="89"/>
      <c r="P236" s="89"/>
      <c r="Q236" s="89"/>
      <c r="R236" s="89"/>
      <c r="S236" s="89"/>
      <c r="T236" s="89"/>
      <c r="U236" s="89"/>
      <c r="V236" s="89"/>
      <c r="W236" s="89"/>
      <c r="X236" s="89"/>
      <c r="Y236" s="89"/>
      <c r="Z236" s="89"/>
      <c r="AA236" s="89"/>
    </row>
    <row r="237" ht="15.75" customHeight="1">
      <c r="A237" s="89"/>
      <c r="B237" s="89"/>
      <c r="C237" s="89"/>
      <c r="D237" s="89"/>
      <c r="E237" s="89"/>
      <c r="F237" s="89"/>
      <c r="G237" s="89"/>
      <c r="H237" s="89"/>
      <c r="I237" s="89"/>
      <c r="J237" s="89"/>
      <c r="K237" s="89"/>
      <c r="L237" s="89"/>
      <c r="M237" s="225"/>
      <c r="N237" s="225"/>
      <c r="O237" s="89"/>
      <c r="P237" s="89"/>
      <c r="Q237" s="89"/>
      <c r="R237" s="89"/>
      <c r="S237" s="89"/>
      <c r="T237" s="89"/>
      <c r="U237" s="89"/>
      <c r="V237" s="89"/>
      <c r="W237" s="89"/>
      <c r="X237" s="89"/>
      <c r="Y237" s="89"/>
      <c r="Z237" s="89"/>
      <c r="AA237" s="89"/>
    </row>
    <row r="238" ht="15.75" customHeight="1">
      <c r="A238" s="89"/>
      <c r="B238" s="89"/>
      <c r="C238" s="89"/>
      <c r="D238" s="89"/>
      <c r="E238" s="89"/>
      <c r="F238" s="89"/>
      <c r="G238" s="89"/>
      <c r="H238" s="89"/>
      <c r="I238" s="89"/>
      <c r="J238" s="89"/>
      <c r="K238" s="89"/>
      <c r="L238" s="89"/>
      <c r="M238" s="225"/>
      <c r="N238" s="225"/>
      <c r="O238" s="89"/>
      <c r="P238" s="89"/>
      <c r="Q238" s="89"/>
      <c r="R238" s="89"/>
      <c r="S238" s="89"/>
      <c r="T238" s="89"/>
      <c r="U238" s="89"/>
      <c r="V238" s="89"/>
      <c r="W238" s="89"/>
      <c r="X238" s="89"/>
      <c r="Y238" s="89"/>
      <c r="Z238" s="89"/>
      <c r="AA238" s="89"/>
    </row>
    <row r="239" ht="15.75" customHeight="1">
      <c r="A239" s="89"/>
      <c r="B239" s="89"/>
      <c r="C239" s="89"/>
      <c r="D239" s="89"/>
      <c r="E239" s="89"/>
      <c r="F239" s="89"/>
      <c r="G239" s="89"/>
      <c r="H239" s="89"/>
      <c r="I239" s="89"/>
      <c r="J239" s="89"/>
      <c r="K239" s="89"/>
      <c r="L239" s="89"/>
      <c r="M239" s="225"/>
      <c r="N239" s="225"/>
      <c r="O239" s="89"/>
      <c r="P239" s="89"/>
      <c r="Q239" s="89"/>
      <c r="R239" s="89"/>
      <c r="S239" s="89"/>
      <c r="T239" s="89"/>
      <c r="U239" s="89"/>
      <c r="V239" s="89"/>
      <c r="W239" s="89"/>
      <c r="X239" s="89"/>
      <c r="Y239" s="89"/>
      <c r="Z239" s="89"/>
      <c r="AA239" s="89"/>
    </row>
    <row r="240" ht="15.75" customHeight="1">
      <c r="A240" s="89"/>
      <c r="B240" s="89"/>
      <c r="C240" s="89"/>
      <c r="D240" s="89"/>
      <c r="E240" s="89"/>
      <c r="F240" s="89"/>
      <c r="G240" s="89"/>
      <c r="H240" s="89"/>
      <c r="I240" s="89"/>
      <c r="J240" s="89"/>
      <c r="K240" s="89"/>
      <c r="L240" s="89"/>
      <c r="M240" s="225"/>
      <c r="N240" s="225"/>
      <c r="O240" s="89"/>
      <c r="P240" s="89"/>
      <c r="Q240" s="89"/>
      <c r="R240" s="89"/>
      <c r="S240" s="89"/>
      <c r="T240" s="89"/>
      <c r="U240" s="89"/>
      <c r="V240" s="89"/>
      <c r="W240" s="89"/>
      <c r="X240" s="89"/>
      <c r="Y240" s="89"/>
      <c r="Z240" s="89"/>
      <c r="AA240" s="89"/>
    </row>
    <row r="241" ht="15.75" customHeight="1">
      <c r="A241" s="89"/>
      <c r="B241" s="89"/>
      <c r="C241" s="89"/>
      <c r="D241" s="89"/>
      <c r="E241" s="89"/>
      <c r="F241" s="89"/>
      <c r="G241" s="89"/>
      <c r="H241" s="89"/>
      <c r="I241" s="89"/>
      <c r="J241" s="89"/>
      <c r="K241" s="89"/>
      <c r="L241" s="89"/>
      <c r="M241" s="225"/>
      <c r="N241" s="225"/>
      <c r="O241" s="89"/>
      <c r="P241" s="89"/>
      <c r="Q241" s="89"/>
      <c r="R241" s="89"/>
      <c r="S241" s="89"/>
      <c r="T241" s="89"/>
      <c r="U241" s="89"/>
      <c r="V241" s="89"/>
      <c r="W241" s="89"/>
      <c r="X241" s="89"/>
      <c r="Y241" s="89"/>
      <c r="Z241" s="89"/>
      <c r="AA241" s="89"/>
    </row>
    <row r="242" ht="15.75" customHeight="1">
      <c r="A242" s="89"/>
      <c r="B242" s="89"/>
      <c r="C242" s="89"/>
      <c r="D242" s="89"/>
      <c r="E242" s="89"/>
      <c r="F242" s="89"/>
      <c r="G242" s="89"/>
      <c r="H242" s="89"/>
      <c r="I242" s="89"/>
      <c r="J242" s="89"/>
      <c r="K242" s="89"/>
      <c r="L242" s="89"/>
      <c r="M242" s="225"/>
      <c r="N242" s="225"/>
      <c r="O242" s="89"/>
      <c r="P242" s="89"/>
      <c r="Q242" s="89"/>
      <c r="R242" s="89"/>
      <c r="S242" s="89"/>
      <c r="T242" s="89"/>
      <c r="U242" s="89"/>
      <c r="V242" s="89"/>
      <c r="W242" s="89"/>
      <c r="X242" s="89"/>
      <c r="Y242" s="89"/>
      <c r="Z242" s="89"/>
      <c r="AA242" s="89"/>
    </row>
    <row r="243" ht="15.75" customHeight="1">
      <c r="A243" s="89"/>
      <c r="B243" s="89"/>
      <c r="C243" s="89"/>
      <c r="D243" s="89"/>
      <c r="E243" s="89"/>
      <c r="F243" s="89"/>
      <c r="G243" s="89"/>
      <c r="H243" s="89"/>
      <c r="I243" s="89"/>
      <c r="J243" s="89"/>
      <c r="K243" s="89"/>
      <c r="L243" s="89"/>
      <c r="M243" s="225"/>
      <c r="N243" s="225"/>
      <c r="O243" s="89"/>
      <c r="P243" s="89"/>
      <c r="Q243" s="89"/>
      <c r="R243" s="89"/>
      <c r="S243" s="89"/>
      <c r="T243" s="89"/>
      <c r="U243" s="89"/>
      <c r="V243" s="89"/>
      <c r="W243" s="89"/>
      <c r="X243" s="89"/>
      <c r="Y243" s="89"/>
      <c r="Z243" s="89"/>
      <c r="AA243" s="89"/>
    </row>
    <row r="244" ht="15.75" customHeight="1">
      <c r="A244" s="89"/>
      <c r="B244" s="89"/>
      <c r="C244" s="89"/>
      <c r="D244" s="89"/>
      <c r="E244" s="89"/>
      <c r="F244" s="89"/>
      <c r="G244" s="89"/>
      <c r="H244" s="89"/>
      <c r="I244" s="89"/>
      <c r="J244" s="89"/>
      <c r="K244" s="89"/>
      <c r="L244" s="89"/>
      <c r="M244" s="225"/>
      <c r="N244" s="225"/>
      <c r="O244" s="89"/>
      <c r="P244" s="89"/>
      <c r="Q244" s="89"/>
      <c r="R244" s="89"/>
      <c r="S244" s="89"/>
      <c r="T244" s="89"/>
      <c r="U244" s="89"/>
      <c r="V244" s="89"/>
      <c r="W244" s="89"/>
      <c r="X244" s="89"/>
      <c r="Y244" s="89"/>
      <c r="Z244" s="89"/>
      <c r="AA244" s="89"/>
    </row>
    <row r="245" ht="15.75" customHeight="1">
      <c r="A245" s="89"/>
      <c r="B245" s="89"/>
      <c r="C245" s="89"/>
      <c r="D245" s="89"/>
      <c r="E245" s="89"/>
      <c r="F245" s="89"/>
      <c r="G245" s="89"/>
      <c r="H245" s="89"/>
      <c r="I245" s="89"/>
      <c r="J245" s="89"/>
      <c r="K245" s="89"/>
      <c r="L245" s="89"/>
      <c r="M245" s="225"/>
      <c r="N245" s="225"/>
      <c r="O245" s="89"/>
      <c r="P245" s="89"/>
      <c r="Q245" s="89"/>
      <c r="R245" s="89"/>
      <c r="S245" s="89"/>
      <c r="T245" s="89"/>
      <c r="U245" s="89"/>
      <c r="V245" s="89"/>
      <c r="W245" s="89"/>
      <c r="X245" s="89"/>
      <c r="Y245" s="89"/>
      <c r="Z245" s="89"/>
      <c r="AA245" s="89"/>
    </row>
    <row r="246" ht="15.75" customHeight="1">
      <c r="A246" s="89"/>
      <c r="B246" s="89"/>
      <c r="C246" s="89"/>
      <c r="D246" s="89"/>
      <c r="E246" s="89"/>
      <c r="F246" s="89"/>
      <c r="G246" s="89"/>
      <c r="H246" s="89"/>
      <c r="I246" s="89"/>
      <c r="J246" s="89"/>
      <c r="K246" s="89"/>
      <c r="L246" s="89"/>
      <c r="M246" s="225"/>
      <c r="N246" s="225"/>
      <c r="O246" s="89"/>
      <c r="P246" s="89"/>
      <c r="Q246" s="89"/>
      <c r="R246" s="89"/>
      <c r="S246" s="89"/>
      <c r="T246" s="89"/>
      <c r="U246" s="89"/>
      <c r="V246" s="89"/>
      <c r="W246" s="89"/>
      <c r="X246" s="89"/>
      <c r="Y246" s="89"/>
      <c r="Z246" s="89"/>
      <c r="AA246" s="89"/>
    </row>
    <row r="247" ht="15.75" customHeight="1">
      <c r="A247" s="89"/>
      <c r="B247" s="89"/>
      <c r="C247" s="89"/>
      <c r="D247" s="89"/>
      <c r="E247" s="89"/>
      <c r="F247" s="89"/>
      <c r="G247" s="89"/>
      <c r="H247" s="89"/>
      <c r="I247" s="89"/>
      <c r="J247" s="89"/>
      <c r="K247" s="89"/>
      <c r="L247" s="89"/>
      <c r="M247" s="225"/>
      <c r="N247" s="225"/>
      <c r="O247" s="89"/>
      <c r="P247" s="89"/>
      <c r="Q247" s="89"/>
      <c r="R247" s="89"/>
      <c r="S247" s="89"/>
      <c r="T247" s="89"/>
      <c r="U247" s="89"/>
      <c r="V247" s="89"/>
      <c r="W247" s="89"/>
      <c r="X247" s="89"/>
      <c r="Y247" s="89"/>
      <c r="Z247" s="89"/>
      <c r="AA247" s="89"/>
    </row>
    <row r="248" ht="15.75" customHeight="1">
      <c r="A248" s="89"/>
      <c r="B248" s="89"/>
      <c r="C248" s="89"/>
      <c r="D248" s="89"/>
      <c r="E248" s="89"/>
      <c r="F248" s="89"/>
      <c r="G248" s="89"/>
      <c r="H248" s="89"/>
      <c r="I248" s="89"/>
      <c r="J248" s="89"/>
      <c r="K248" s="89"/>
      <c r="L248" s="89"/>
      <c r="M248" s="225"/>
      <c r="N248" s="225"/>
      <c r="O248" s="89"/>
      <c r="P248" s="89"/>
      <c r="Q248" s="89"/>
      <c r="R248" s="89"/>
      <c r="S248" s="89"/>
      <c r="T248" s="89"/>
      <c r="U248" s="89"/>
      <c r="V248" s="89"/>
      <c r="W248" s="89"/>
      <c r="X248" s="89"/>
      <c r="Y248" s="89"/>
      <c r="Z248" s="89"/>
      <c r="AA248" s="89"/>
    </row>
    <row r="249" ht="15.75" customHeight="1">
      <c r="A249" s="89"/>
      <c r="B249" s="89"/>
      <c r="C249" s="89"/>
      <c r="D249" s="89"/>
      <c r="E249" s="89"/>
      <c r="F249" s="89"/>
      <c r="G249" s="89"/>
      <c r="H249" s="89"/>
      <c r="I249" s="89"/>
      <c r="J249" s="89"/>
      <c r="K249" s="89"/>
      <c r="L249" s="89"/>
      <c r="M249" s="225"/>
      <c r="N249" s="225"/>
      <c r="O249" s="89"/>
      <c r="P249" s="89"/>
      <c r="Q249" s="89"/>
      <c r="R249" s="89"/>
      <c r="S249" s="89"/>
      <c r="T249" s="89"/>
      <c r="U249" s="89"/>
      <c r="V249" s="89"/>
      <c r="W249" s="89"/>
      <c r="X249" s="89"/>
      <c r="Y249" s="89"/>
      <c r="Z249" s="89"/>
      <c r="AA249" s="89"/>
    </row>
    <row r="250" ht="15.75" customHeight="1">
      <c r="A250" s="89"/>
      <c r="B250" s="89"/>
      <c r="C250" s="89"/>
      <c r="D250" s="89"/>
      <c r="E250" s="89"/>
      <c r="F250" s="89"/>
      <c r="G250" s="89"/>
      <c r="H250" s="89"/>
      <c r="I250" s="89"/>
      <c r="J250" s="89"/>
      <c r="K250" s="89"/>
      <c r="L250" s="89"/>
      <c r="M250" s="225"/>
      <c r="N250" s="225"/>
      <c r="O250" s="89"/>
      <c r="P250" s="89"/>
      <c r="Q250" s="89"/>
      <c r="R250" s="89"/>
      <c r="S250" s="89"/>
      <c r="T250" s="89"/>
      <c r="U250" s="89"/>
      <c r="V250" s="89"/>
      <c r="W250" s="89"/>
      <c r="X250" s="89"/>
      <c r="Y250" s="89"/>
      <c r="Z250" s="89"/>
      <c r="AA250" s="89"/>
    </row>
    <row r="251" ht="15.75" customHeight="1">
      <c r="A251" s="89"/>
      <c r="B251" s="89"/>
      <c r="C251" s="89"/>
      <c r="D251" s="89"/>
      <c r="E251" s="89"/>
      <c r="F251" s="89"/>
      <c r="G251" s="89"/>
      <c r="H251" s="89"/>
      <c r="I251" s="89"/>
      <c r="J251" s="89"/>
      <c r="K251" s="89"/>
      <c r="L251" s="89"/>
      <c r="M251" s="225"/>
      <c r="N251" s="225"/>
      <c r="O251" s="89"/>
      <c r="P251" s="89"/>
      <c r="Q251" s="89"/>
      <c r="R251" s="89"/>
      <c r="S251" s="89"/>
      <c r="T251" s="89"/>
      <c r="U251" s="89"/>
      <c r="V251" s="89"/>
      <c r="W251" s="89"/>
      <c r="X251" s="89"/>
      <c r="Y251" s="89"/>
      <c r="Z251" s="89"/>
      <c r="AA251" s="89"/>
    </row>
    <row r="252" ht="15.75" customHeight="1">
      <c r="A252" s="89"/>
      <c r="B252" s="89"/>
      <c r="C252" s="89"/>
      <c r="D252" s="89"/>
      <c r="E252" s="89"/>
      <c r="F252" s="89"/>
      <c r="G252" s="89"/>
      <c r="H252" s="89"/>
      <c r="I252" s="89"/>
      <c r="J252" s="89"/>
      <c r="K252" s="89"/>
      <c r="L252" s="89"/>
      <c r="M252" s="225"/>
      <c r="N252" s="225"/>
      <c r="O252" s="89"/>
      <c r="P252" s="89"/>
      <c r="Q252" s="89"/>
      <c r="R252" s="89"/>
      <c r="S252" s="89"/>
      <c r="T252" s="89"/>
      <c r="U252" s="89"/>
      <c r="V252" s="89"/>
      <c r="W252" s="89"/>
      <c r="X252" s="89"/>
      <c r="Y252" s="89"/>
      <c r="Z252" s="89"/>
      <c r="AA252" s="89"/>
    </row>
    <row r="253" ht="15.75" customHeight="1">
      <c r="A253" s="89"/>
      <c r="B253" s="89"/>
      <c r="C253" s="89"/>
      <c r="D253" s="89"/>
      <c r="E253" s="89"/>
      <c r="F253" s="89"/>
      <c r="G253" s="89"/>
      <c r="H253" s="89"/>
      <c r="I253" s="89"/>
      <c r="J253" s="89"/>
      <c r="K253" s="89"/>
      <c r="L253" s="89"/>
      <c r="M253" s="225"/>
      <c r="N253" s="225"/>
      <c r="O253" s="89"/>
      <c r="P253" s="89"/>
      <c r="Q253" s="89"/>
      <c r="R253" s="89"/>
      <c r="S253" s="89"/>
      <c r="T253" s="89"/>
      <c r="U253" s="89"/>
      <c r="V253" s="89"/>
      <c r="W253" s="89"/>
      <c r="X253" s="89"/>
      <c r="Y253" s="89"/>
      <c r="Z253" s="89"/>
      <c r="AA253" s="89"/>
    </row>
    <row r="254" ht="15.75" customHeight="1">
      <c r="A254" s="89"/>
      <c r="B254" s="89"/>
      <c r="C254" s="89"/>
      <c r="D254" s="89"/>
      <c r="E254" s="89"/>
      <c r="F254" s="89"/>
      <c r="G254" s="89"/>
      <c r="H254" s="89"/>
      <c r="I254" s="89"/>
      <c r="J254" s="89"/>
      <c r="K254" s="89"/>
      <c r="L254" s="89"/>
      <c r="M254" s="225"/>
      <c r="N254" s="225"/>
      <c r="O254" s="89"/>
      <c r="P254" s="89"/>
      <c r="Q254" s="89"/>
      <c r="R254" s="89"/>
      <c r="S254" s="89"/>
      <c r="T254" s="89"/>
      <c r="U254" s="89"/>
      <c r="V254" s="89"/>
      <c r="W254" s="89"/>
      <c r="X254" s="89"/>
      <c r="Y254" s="89"/>
      <c r="Z254" s="89"/>
      <c r="AA254" s="89"/>
    </row>
    <row r="255" ht="15.75" customHeight="1">
      <c r="A255" s="89"/>
      <c r="B255" s="89"/>
      <c r="C255" s="89"/>
      <c r="D255" s="89"/>
      <c r="E255" s="89"/>
      <c r="F255" s="89"/>
      <c r="G255" s="89"/>
      <c r="H255" s="89"/>
      <c r="I255" s="89"/>
      <c r="J255" s="89"/>
      <c r="K255" s="89"/>
      <c r="L255" s="89"/>
      <c r="M255" s="225"/>
      <c r="N255" s="225"/>
      <c r="O255" s="89"/>
      <c r="P255" s="89"/>
      <c r="Q255" s="89"/>
      <c r="R255" s="89"/>
      <c r="S255" s="89"/>
      <c r="T255" s="89"/>
      <c r="U255" s="89"/>
      <c r="V255" s="89"/>
      <c r="W255" s="89"/>
      <c r="X255" s="89"/>
      <c r="Y255" s="89"/>
      <c r="Z255" s="89"/>
      <c r="AA255" s="89"/>
    </row>
    <row r="256" ht="15.75" customHeight="1">
      <c r="A256" s="89"/>
      <c r="B256" s="89"/>
      <c r="C256" s="89"/>
      <c r="D256" s="89"/>
      <c r="E256" s="89"/>
      <c r="F256" s="89"/>
      <c r="G256" s="89"/>
      <c r="H256" s="89"/>
      <c r="I256" s="89"/>
      <c r="J256" s="89"/>
      <c r="K256" s="89"/>
      <c r="L256" s="89"/>
      <c r="M256" s="225"/>
      <c r="N256" s="225"/>
      <c r="O256" s="89"/>
      <c r="P256" s="89"/>
      <c r="Q256" s="89"/>
      <c r="R256" s="89"/>
      <c r="S256" s="89"/>
      <c r="T256" s="89"/>
      <c r="U256" s="89"/>
      <c r="V256" s="89"/>
      <c r="W256" s="89"/>
      <c r="X256" s="89"/>
      <c r="Y256" s="89"/>
      <c r="Z256" s="89"/>
      <c r="AA256" s="89"/>
    </row>
    <row r="257" ht="15.75" customHeight="1">
      <c r="A257" s="89"/>
      <c r="B257" s="89"/>
      <c r="C257" s="89"/>
      <c r="D257" s="89"/>
      <c r="E257" s="89"/>
      <c r="F257" s="89"/>
      <c r="G257" s="89"/>
      <c r="H257" s="89"/>
      <c r="I257" s="89"/>
      <c r="J257" s="89"/>
      <c r="K257" s="89"/>
      <c r="L257" s="89"/>
      <c r="M257" s="225"/>
      <c r="N257" s="225"/>
      <c r="O257" s="89"/>
      <c r="P257" s="89"/>
      <c r="Q257" s="89"/>
      <c r="R257" s="89"/>
      <c r="S257" s="89"/>
      <c r="T257" s="89"/>
      <c r="U257" s="89"/>
      <c r="V257" s="89"/>
      <c r="W257" s="89"/>
      <c r="X257" s="89"/>
      <c r="Y257" s="89"/>
      <c r="Z257" s="89"/>
      <c r="AA257" s="89"/>
    </row>
    <row r="258" ht="15.75" customHeight="1">
      <c r="A258" s="89"/>
      <c r="B258" s="89"/>
      <c r="C258" s="89"/>
      <c r="D258" s="89"/>
      <c r="E258" s="89"/>
      <c r="F258" s="89"/>
      <c r="G258" s="89"/>
      <c r="H258" s="89"/>
      <c r="I258" s="89"/>
      <c r="J258" s="89"/>
      <c r="K258" s="89"/>
      <c r="L258" s="89"/>
      <c r="M258" s="225"/>
      <c r="N258" s="225"/>
      <c r="O258" s="89"/>
      <c r="P258" s="89"/>
      <c r="Q258" s="89"/>
      <c r="R258" s="89"/>
      <c r="S258" s="89"/>
      <c r="T258" s="89"/>
      <c r="U258" s="89"/>
      <c r="V258" s="89"/>
      <c r="W258" s="89"/>
      <c r="X258" s="89"/>
      <c r="Y258" s="89"/>
      <c r="Z258" s="89"/>
      <c r="AA258" s="89"/>
    </row>
    <row r="259" ht="15.75" customHeight="1">
      <c r="A259" s="89"/>
      <c r="B259" s="89"/>
      <c r="C259" s="89"/>
      <c r="D259" s="89"/>
      <c r="E259" s="89"/>
      <c r="F259" s="89"/>
      <c r="G259" s="89"/>
      <c r="H259" s="89"/>
      <c r="I259" s="89"/>
      <c r="J259" s="89"/>
      <c r="K259" s="89"/>
      <c r="L259" s="89"/>
      <c r="M259" s="225"/>
      <c r="N259" s="225"/>
      <c r="O259" s="89"/>
      <c r="P259" s="89"/>
      <c r="Q259" s="89"/>
      <c r="R259" s="89"/>
      <c r="S259" s="89"/>
      <c r="T259" s="89"/>
      <c r="U259" s="89"/>
      <c r="V259" s="89"/>
      <c r="W259" s="89"/>
      <c r="X259" s="89"/>
      <c r="Y259" s="89"/>
      <c r="Z259" s="89"/>
      <c r="AA259" s="89"/>
    </row>
    <row r="260" ht="15.75" customHeight="1">
      <c r="A260" s="89"/>
      <c r="B260" s="89"/>
      <c r="C260" s="89"/>
      <c r="D260" s="89"/>
      <c r="E260" s="89"/>
      <c r="F260" s="89"/>
      <c r="G260" s="89"/>
      <c r="H260" s="89"/>
      <c r="I260" s="89"/>
      <c r="J260" s="89"/>
      <c r="K260" s="89"/>
      <c r="L260" s="89"/>
      <c r="M260" s="225"/>
      <c r="N260" s="225"/>
      <c r="O260" s="89"/>
      <c r="P260" s="89"/>
      <c r="Q260" s="89"/>
      <c r="R260" s="89"/>
      <c r="S260" s="89"/>
      <c r="T260" s="89"/>
      <c r="U260" s="89"/>
      <c r="V260" s="89"/>
      <c r="W260" s="89"/>
      <c r="X260" s="89"/>
      <c r="Y260" s="89"/>
      <c r="Z260" s="89"/>
      <c r="AA260" s="89"/>
    </row>
    <row r="261" ht="15.75" customHeight="1">
      <c r="A261" s="89"/>
      <c r="B261" s="89"/>
      <c r="C261" s="89"/>
      <c r="D261" s="89"/>
      <c r="E261" s="89"/>
      <c r="F261" s="89"/>
      <c r="G261" s="89"/>
      <c r="H261" s="89"/>
      <c r="I261" s="89"/>
      <c r="J261" s="89"/>
      <c r="K261" s="89"/>
      <c r="L261" s="89"/>
      <c r="M261" s="225"/>
      <c r="N261" s="225"/>
      <c r="O261" s="89"/>
      <c r="P261" s="89"/>
      <c r="Q261" s="89"/>
      <c r="R261" s="89"/>
      <c r="S261" s="89"/>
      <c r="T261" s="89"/>
      <c r="U261" s="89"/>
      <c r="V261" s="89"/>
      <c r="W261" s="89"/>
      <c r="X261" s="89"/>
      <c r="Y261" s="89"/>
      <c r="Z261" s="89"/>
      <c r="AA261" s="89"/>
    </row>
    <row r="262" ht="15.75" customHeight="1">
      <c r="A262" s="89"/>
      <c r="B262" s="89"/>
      <c r="C262" s="89"/>
      <c r="D262" s="89"/>
      <c r="E262" s="89"/>
      <c r="F262" s="89"/>
      <c r="G262" s="89"/>
      <c r="H262" s="89"/>
      <c r="I262" s="89"/>
      <c r="J262" s="89"/>
      <c r="K262" s="89"/>
      <c r="L262" s="89"/>
      <c r="M262" s="225"/>
      <c r="N262" s="225"/>
      <c r="O262" s="89"/>
      <c r="P262" s="89"/>
      <c r="Q262" s="89"/>
      <c r="R262" s="89"/>
      <c r="S262" s="89"/>
      <c r="T262" s="89"/>
      <c r="U262" s="89"/>
      <c r="V262" s="89"/>
      <c r="W262" s="89"/>
      <c r="X262" s="89"/>
      <c r="Y262" s="89"/>
      <c r="Z262" s="89"/>
      <c r="AA262" s="89"/>
    </row>
    <row r="263" ht="15.75" customHeight="1">
      <c r="A263" s="89"/>
      <c r="B263" s="89"/>
      <c r="C263" s="89"/>
      <c r="D263" s="89"/>
      <c r="E263" s="89"/>
      <c r="F263" s="89"/>
      <c r="G263" s="89"/>
      <c r="H263" s="89"/>
      <c r="I263" s="89"/>
      <c r="J263" s="89"/>
      <c r="K263" s="89"/>
      <c r="L263" s="89"/>
      <c r="M263" s="225"/>
      <c r="N263" s="225"/>
      <c r="O263" s="89"/>
      <c r="P263" s="89"/>
      <c r="Q263" s="89"/>
      <c r="R263" s="89"/>
      <c r="S263" s="89"/>
      <c r="T263" s="89"/>
      <c r="U263" s="89"/>
      <c r="V263" s="89"/>
      <c r="W263" s="89"/>
      <c r="X263" s="89"/>
      <c r="Y263" s="89"/>
      <c r="Z263" s="89"/>
      <c r="AA263" s="89"/>
    </row>
    <row r="264" ht="15.75" customHeight="1">
      <c r="A264" s="89"/>
      <c r="B264" s="89"/>
      <c r="C264" s="89"/>
      <c r="D264" s="89"/>
      <c r="E264" s="89"/>
      <c r="F264" s="89"/>
      <c r="G264" s="89"/>
      <c r="H264" s="89"/>
      <c r="I264" s="89"/>
      <c r="J264" s="89"/>
      <c r="K264" s="89"/>
      <c r="L264" s="89"/>
      <c r="M264" s="225"/>
      <c r="N264" s="225"/>
      <c r="O264" s="89"/>
      <c r="P264" s="89"/>
      <c r="Q264" s="89"/>
      <c r="R264" s="89"/>
      <c r="S264" s="89"/>
      <c r="T264" s="89"/>
      <c r="U264" s="89"/>
      <c r="V264" s="89"/>
      <c r="W264" s="89"/>
      <c r="X264" s="89"/>
      <c r="Y264" s="89"/>
      <c r="Z264" s="89"/>
      <c r="AA264" s="89"/>
    </row>
    <row r="265" ht="15.75" customHeight="1">
      <c r="A265" s="89"/>
      <c r="B265" s="89"/>
      <c r="C265" s="89"/>
      <c r="D265" s="89"/>
      <c r="E265" s="89"/>
      <c r="F265" s="89"/>
      <c r="G265" s="89"/>
      <c r="H265" s="89"/>
      <c r="I265" s="89"/>
      <c r="J265" s="89"/>
      <c r="K265" s="89"/>
      <c r="L265" s="89"/>
      <c r="M265" s="225"/>
      <c r="N265" s="225"/>
      <c r="O265" s="89"/>
      <c r="P265" s="89"/>
      <c r="Q265" s="89"/>
      <c r="R265" s="89"/>
      <c r="S265" s="89"/>
      <c r="T265" s="89"/>
      <c r="U265" s="89"/>
      <c r="V265" s="89"/>
      <c r="W265" s="89"/>
      <c r="X265" s="89"/>
      <c r="Y265" s="89"/>
      <c r="Z265" s="89"/>
      <c r="AA265" s="89"/>
    </row>
    <row r="266" ht="15.75" customHeight="1">
      <c r="A266" s="89"/>
      <c r="B266" s="89"/>
      <c r="C266" s="89"/>
      <c r="D266" s="89"/>
      <c r="E266" s="89"/>
      <c r="F266" s="89"/>
      <c r="G266" s="89"/>
      <c r="H266" s="89"/>
      <c r="I266" s="89"/>
      <c r="J266" s="89"/>
      <c r="K266" s="89"/>
      <c r="L266" s="89"/>
      <c r="M266" s="225"/>
      <c r="N266" s="225"/>
      <c r="O266" s="89"/>
      <c r="P266" s="89"/>
      <c r="Q266" s="89"/>
      <c r="R266" s="89"/>
      <c r="S266" s="89"/>
      <c r="T266" s="89"/>
      <c r="U266" s="89"/>
      <c r="V266" s="89"/>
      <c r="W266" s="89"/>
      <c r="X266" s="89"/>
      <c r="Y266" s="89"/>
      <c r="Z266" s="89"/>
      <c r="AA266" s="89"/>
    </row>
    <row r="267" ht="15.75" customHeight="1">
      <c r="A267" s="89"/>
      <c r="B267" s="89"/>
      <c r="C267" s="89"/>
      <c r="D267" s="89"/>
      <c r="E267" s="89"/>
      <c r="F267" s="89"/>
      <c r="G267" s="89"/>
      <c r="H267" s="89"/>
      <c r="I267" s="89"/>
      <c r="J267" s="89"/>
      <c r="K267" s="89"/>
      <c r="L267" s="89"/>
      <c r="M267" s="225"/>
      <c r="N267" s="225"/>
      <c r="O267" s="89"/>
      <c r="P267" s="89"/>
      <c r="Q267" s="89"/>
      <c r="R267" s="89"/>
      <c r="S267" s="89"/>
      <c r="T267" s="89"/>
      <c r="U267" s="89"/>
      <c r="V267" s="89"/>
      <c r="W267" s="89"/>
      <c r="X267" s="89"/>
      <c r="Y267" s="89"/>
      <c r="Z267" s="89"/>
      <c r="AA267" s="89"/>
    </row>
    <row r="268" ht="15.75" customHeight="1">
      <c r="A268" s="89"/>
      <c r="B268" s="89"/>
      <c r="C268" s="89"/>
      <c r="D268" s="89"/>
      <c r="E268" s="89"/>
      <c r="F268" s="89"/>
      <c r="G268" s="89"/>
      <c r="H268" s="89"/>
      <c r="I268" s="89"/>
      <c r="J268" s="89"/>
      <c r="K268" s="89"/>
      <c r="L268" s="89"/>
      <c r="M268" s="225"/>
      <c r="N268" s="225"/>
      <c r="O268" s="89"/>
      <c r="P268" s="89"/>
      <c r="Q268" s="89"/>
      <c r="R268" s="89"/>
      <c r="S268" s="89"/>
      <c r="T268" s="89"/>
      <c r="U268" s="89"/>
      <c r="V268" s="89"/>
      <c r="W268" s="89"/>
      <c r="X268" s="89"/>
      <c r="Y268" s="89"/>
      <c r="Z268" s="89"/>
      <c r="AA268" s="89"/>
    </row>
    <row r="269" ht="15.75" customHeight="1">
      <c r="A269" s="89"/>
      <c r="B269" s="89"/>
      <c r="C269" s="89"/>
      <c r="D269" s="89"/>
      <c r="E269" s="89"/>
      <c r="F269" s="89"/>
      <c r="G269" s="89"/>
      <c r="H269" s="89"/>
      <c r="I269" s="89"/>
      <c r="J269" s="89"/>
      <c r="K269" s="89"/>
      <c r="L269" s="89"/>
      <c r="M269" s="225"/>
      <c r="N269" s="225"/>
      <c r="O269" s="89"/>
      <c r="P269" s="89"/>
      <c r="Q269" s="89"/>
      <c r="R269" s="89"/>
      <c r="S269" s="89"/>
      <c r="T269" s="89"/>
      <c r="U269" s="89"/>
      <c r="V269" s="89"/>
      <c r="W269" s="89"/>
      <c r="X269" s="89"/>
      <c r="Y269" s="89"/>
      <c r="Z269" s="89"/>
      <c r="AA269" s="89"/>
    </row>
    <row r="270" ht="15.75" customHeight="1">
      <c r="A270" s="89"/>
      <c r="B270" s="89"/>
      <c r="C270" s="89"/>
      <c r="D270" s="89"/>
      <c r="E270" s="89"/>
      <c r="F270" s="89"/>
      <c r="G270" s="89"/>
      <c r="H270" s="89"/>
      <c r="I270" s="89"/>
      <c r="J270" s="89"/>
      <c r="K270" s="89"/>
      <c r="L270" s="89"/>
      <c r="M270" s="225"/>
      <c r="N270" s="225"/>
      <c r="O270" s="89"/>
      <c r="P270" s="89"/>
      <c r="Q270" s="89"/>
      <c r="R270" s="89"/>
      <c r="S270" s="89"/>
      <c r="T270" s="89"/>
      <c r="U270" s="89"/>
      <c r="V270" s="89"/>
      <c r="W270" s="89"/>
      <c r="X270" s="89"/>
      <c r="Y270" s="89"/>
      <c r="Z270" s="89"/>
      <c r="AA270" s="89"/>
    </row>
    <row r="271" ht="15.75" customHeight="1">
      <c r="A271" s="89"/>
      <c r="B271" s="89"/>
      <c r="C271" s="89"/>
      <c r="D271" s="89"/>
      <c r="E271" s="89"/>
      <c r="F271" s="89"/>
      <c r="G271" s="89"/>
      <c r="H271" s="89"/>
      <c r="I271" s="89"/>
      <c r="J271" s="89"/>
      <c r="K271" s="89"/>
      <c r="L271" s="89"/>
      <c r="M271" s="225"/>
      <c r="N271" s="225"/>
      <c r="O271" s="89"/>
      <c r="P271" s="89"/>
      <c r="Q271" s="89"/>
      <c r="R271" s="89"/>
      <c r="S271" s="89"/>
      <c r="T271" s="89"/>
      <c r="U271" s="89"/>
      <c r="V271" s="89"/>
      <c r="W271" s="89"/>
      <c r="X271" s="89"/>
      <c r="Y271" s="89"/>
      <c r="Z271" s="89"/>
      <c r="AA271" s="89"/>
    </row>
    <row r="272" ht="15.75" customHeight="1">
      <c r="A272" s="89"/>
      <c r="B272" s="89"/>
      <c r="C272" s="89"/>
      <c r="D272" s="89"/>
      <c r="E272" s="89"/>
      <c r="F272" s="89"/>
      <c r="G272" s="89"/>
      <c r="H272" s="89"/>
      <c r="I272" s="89"/>
      <c r="J272" s="89"/>
      <c r="K272" s="89"/>
      <c r="L272" s="89"/>
      <c r="M272" s="225"/>
      <c r="N272" s="225"/>
      <c r="O272" s="89"/>
      <c r="P272" s="89"/>
      <c r="Q272" s="89"/>
      <c r="R272" s="89"/>
      <c r="S272" s="89"/>
      <c r="T272" s="89"/>
      <c r="U272" s="89"/>
      <c r="V272" s="89"/>
      <c r="W272" s="89"/>
      <c r="X272" s="89"/>
      <c r="Y272" s="89"/>
      <c r="Z272" s="89"/>
      <c r="AA272" s="89"/>
    </row>
    <row r="273" ht="15.75" customHeight="1">
      <c r="A273" s="89"/>
      <c r="B273" s="89"/>
      <c r="C273" s="89"/>
      <c r="D273" s="89"/>
      <c r="E273" s="89"/>
      <c r="F273" s="89"/>
      <c r="G273" s="89"/>
      <c r="H273" s="89"/>
      <c r="I273" s="89"/>
      <c r="J273" s="89"/>
      <c r="K273" s="89"/>
      <c r="L273" s="89"/>
      <c r="M273" s="225"/>
      <c r="N273" s="225"/>
      <c r="O273" s="89"/>
      <c r="P273" s="89"/>
      <c r="Q273" s="89"/>
      <c r="R273" s="89"/>
      <c r="S273" s="89"/>
      <c r="T273" s="89"/>
      <c r="U273" s="89"/>
      <c r="V273" s="89"/>
      <c r="W273" s="89"/>
      <c r="X273" s="89"/>
      <c r="Y273" s="89"/>
      <c r="Z273" s="89"/>
      <c r="AA273" s="89"/>
    </row>
    <row r="274" ht="15.75" customHeight="1">
      <c r="A274" s="89"/>
      <c r="B274" s="89"/>
      <c r="C274" s="89"/>
      <c r="D274" s="89"/>
      <c r="E274" s="89"/>
      <c r="F274" s="89"/>
      <c r="G274" s="89"/>
      <c r="H274" s="89"/>
      <c r="I274" s="89"/>
      <c r="J274" s="89"/>
      <c r="K274" s="89"/>
      <c r="L274" s="89"/>
      <c r="M274" s="225"/>
      <c r="N274" s="225"/>
      <c r="O274" s="89"/>
      <c r="P274" s="89"/>
      <c r="Q274" s="89"/>
      <c r="R274" s="89"/>
      <c r="S274" s="89"/>
      <c r="T274" s="89"/>
      <c r="U274" s="89"/>
      <c r="V274" s="89"/>
      <c r="W274" s="89"/>
      <c r="X274" s="89"/>
      <c r="Y274" s="89"/>
      <c r="Z274" s="89"/>
      <c r="AA274" s="89"/>
    </row>
    <row r="275" ht="15.75" customHeight="1">
      <c r="A275" s="89"/>
      <c r="B275" s="89"/>
      <c r="C275" s="89"/>
      <c r="D275" s="89"/>
      <c r="E275" s="89"/>
      <c r="F275" s="89"/>
      <c r="G275" s="89"/>
      <c r="H275" s="89"/>
      <c r="I275" s="89"/>
      <c r="J275" s="89"/>
      <c r="K275" s="89"/>
      <c r="L275" s="89"/>
      <c r="M275" s="225"/>
      <c r="N275" s="225"/>
      <c r="O275" s="89"/>
      <c r="P275" s="89"/>
      <c r="Q275" s="89"/>
      <c r="R275" s="89"/>
      <c r="S275" s="89"/>
      <c r="T275" s="89"/>
      <c r="U275" s="89"/>
      <c r="V275" s="89"/>
      <c r="W275" s="89"/>
      <c r="X275" s="89"/>
      <c r="Y275" s="89"/>
      <c r="Z275" s="89"/>
      <c r="AA275" s="89"/>
    </row>
    <row r="276" ht="15.75" customHeight="1">
      <c r="A276" s="89"/>
      <c r="B276" s="89"/>
      <c r="C276" s="89"/>
      <c r="D276" s="89"/>
      <c r="E276" s="89"/>
      <c r="F276" s="89"/>
      <c r="G276" s="89"/>
      <c r="H276" s="89"/>
      <c r="I276" s="89"/>
      <c r="J276" s="89"/>
      <c r="K276" s="89"/>
      <c r="L276" s="89"/>
      <c r="M276" s="225"/>
      <c r="N276" s="225"/>
      <c r="O276" s="89"/>
      <c r="P276" s="89"/>
      <c r="Q276" s="89"/>
      <c r="R276" s="89"/>
      <c r="S276" s="89"/>
      <c r="T276" s="89"/>
      <c r="U276" s="89"/>
      <c r="V276" s="89"/>
      <c r="W276" s="89"/>
      <c r="X276" s="89"/>
      <c r="Y276" s="89"/>
      <c r="Z276" s="89"/>
      <c r="AA276" s="89"/>
    </row>
    <row r="277" ht="15.75" customHeight="1">
      <c r="A277" s="89"/>
      <c r="B277" s="89"/>
      <c r="C277" s="89"/>
      <c r="D277" s="89"/>
      <c r="E277" s="89"/>
      <c r="F277" s="89"/>
      <c r="G277" s="89"/>
      <c r="H277" s="89"/>
      <c r="I277" s="89"/>
      <c r="J277" s="89"/>
      <c r="K277" s="89"/>
      <c r="L277" s="89"/>
      <c r="M277" s="225"/>
      <c r="N277" s="225"/>
      <c r="O277" s="89"/>
      <c r="P277" s="89"/>
      <c r="Q277" s="89"/>
      <c r="R277" s="89"/>
      <c r="S277" s="89"/>
      <c r="T277" s="89"/>
      <c r="U277" s="89"/>
      <c r="V277" s="89"/>
      <c r="W277" s="89"/>
      <c r="X277" s="89"/>
      <c r="Y277" s="89"/>
      <c r="Z277" s="89"/>
      <c r="AA277" s="89"/>
    </row>
    <row r="278" ht="15.75" customHeight="1">
      <c r="A278" s="89"/>
      <c r="B278" s="89"/>
      <c r="C278" s="89"/>
      <c r="D278" s="89"/>
      <c r="E278" s="89"/>
      <c r="F278" s="89"/>
      <c r="G278" s="89"/>
      <c r="H278" s="89"/>
      <c r="I278" s="89"/>
      <c r="J278" s="89"/>
      <c r="K278" s="89"/>
      <c r="L278" s="89"/>
      <c r="M278" s="225"/>
      <c r="N278" s="225"/>
      <c r="O278" s="89"/>
      <c r="P278" s="89"/>
      <c r="Q278" s="89"/>
      <c r="R278" s="89"/>
      <c r="S278" s="89"/>
      <c r="T278" s="89"/>
      <c r="U278" s="89"/>
      <c r="V278" s="89"/>
      <c r="W278" s="89"/>
      <c r="X278" s="89"/>
      <c r="Y278" s="89"/>
      <c r="Z278" s="89"/>
      <c r="AA278" s="89"/>
    </row>
    <row r="279" ht="15.75" customHeight="1">
      <c r="A279" s="89"/>
      <c r="B279" s="89"/>
      <c r="C279" s="89"/>
      <c r="D279" s="89"/>
      <c r="E279" s="89"/>
      <c r="F279" s="89"/>
      <c r="G279" s="89"/>
      <c r="H279" s="89"/>
      <c r="I279" s="89"/>
      <c r="J279" s="89"/>
      <c r="K279" s="89"/>
      <c r="L279" s="89"/>
      <c r="M279" s="225"/>
      <c r="N279" s="225"/>
      <c r="O279" s="89"/>
      <c r="P279" s="89"/>
      <c r="Q279" s="89"/>
      <c r="R279" s="89"/>
      <c r="S279" s="89"/>
      <c r="T279" s="89"/>
      <c r="U279" s="89"/>
      <c r="V279" s="89"/>
      <c r="W279" s="89"/>
      <c r="X279" s="89"/>
      <c r="Y279" s="89"/>
      <c r="Z279" s="89"/>
      <c r="AA279" s="89"/>
    </row>
    <row r="280" ht="15.75" customHeight="1">
      <c r="A280" s="89"/>
      <c r="B280" s="89"/>
      <c r="C280" s="89"/>
      <c r="D280" s="89"/>
      <c r="E280" s="89"/>
      <c r="F280" s="89"/>
      <c r="G280" s="89"/>
      <c r="H280" s="89"/>
      <c r="I280" s="89"/>
      <c r="J280" s="89"/>
      <c r="K280" s="89"/>
      <c r="L280" s="89"/>
      <c r="M280" s="225"/>
      <c r="N280" s="225"/>
      <c r="O280" s="89"/>
      <c r="P280" s="89"/>
      <c r="Q280" s="89"/>
      <c r="R280" s="89"/>
      <c r="S280" s="89"/>
      <c r="T280" s="89"/>
      <c r="U280" s="89"/>
      <c r="V280" s="89"/>
      <c r="W280" s="89"/>
      <c r="X280" s="89"/>
      <c r="Y280" s="89"/>
      <c r="Z280" s="89"/>
      <c r="AA280" s="89"/>
    </row>
    <row r="281" ht="15.75" customHeight="1">
      <c r="A281" s="89"/>
      <c r="B281" s="89"/>
      <c r="C281" s="89"/>
      <c r="D281" s="89"/>
      <c r="E281" s="89"/>
      <c r="F281" s="89"/>
      <c r="G281" s="89"/>
      <c r="H281" s="89"/>
      <c r="I281" s="89"/>
      <c r="J281" s="89"/>
      <c r="K281" s="89"/>
      <c r="L281" s="89"/>
      <c r="M281" s="225"/>
      <c r="N281" s="225"/>
      <c r="O281" s="89"/>
      <c r="P281" s="89"/>
      <c r="Q281" s="89"/>
      <c r="R281" s="89"/>
      <c r="S281" s="89"/>
      <c r="T281" s="89"/>
      <c r="U281" s="89"/>
      <c r="V281" s="89"/>
      <c r="W281" s="89"/>
      <c r="X281" s="89"/>
      <c r="Y281" s="89"/>
      <c r="Z281" s="89"/>
      <c r="AA281" s="89"/>
    </row>
    <row r="282" ht="15.75" customHeight="1">
      <c r="A282" s="89"/>
      <c r="B282" s="89"/>
      <c r="C282" s="89"/>
      <c r="D282" s="89"/>
      <c r="E282" s="89"/>
      <c r="F282" s="89"/>
      <c r="G282" s="89"/>
      <c r="H282" s="89"/>
      <c r="I282" s="89"/>
      <c r="J282" s="89"/>
      <c r="K282" s="89"/>
      <c r="L282" s="89"/>
      <c r="M282" s="225"/>
      <c r="N282" s="225"/>
      <c r="O282" s="89"/>
      <c r="P282" s="89"/>
      <c r="Q282" s="89"/>
      <c r="R282" s="89"/>
      <c r="S282" s="89"/>
      <c r="T282" s="89"/>
      <c r="U282" s="89"/>
      <c r="V282" s="89"/>
      <c r="W282" s="89"/>
      <c r="X282" s="89"/>
      <c r="Y282" s="89"/>
      <c r="Z282" s="89"/>
      <c r="AA282" s="89"/>
    </row>
    <row r="283" ht="15.75" customHeight="1">
      <c r="A283" s="89"/>
      <c r="B283" s="89"/>
      <c r="C283" s="89"/>
      <c r="D283" s="89"/>
      <c r="E283" s="89"/>
      <c r="F283" s="89"/>
      <c r="G283" s="89"/>
      <c r="H283" s="89"/>
      <c r="I283" s="89"/>
      <c r="J283" s="89"/>
      <c r="K283" s="89"/>
      <c r="L283" s="89"/>
      <c r="M283" s="225"/>
      <c r="N283" s="225"/>
      <c r="O283" s="89"/>
      <c r="P283" s="89"/>
      <c r="Q283" s="89"/>
      <c r="R283" s="89"/>
      <c r="S283" s="89"/>
      <c r="T283" s="89"/>
      <c r="U283" s="89"/>
      <c r="V283" s="89"/>
      <c r="W283" s="89"/>
      <c r="X283" s="89"/>
      <c r="Y283" s="89"/>
      <c r="Z283" s="89"/>
      <c r="AA283" s="89"/>
    </row>
    <row r="284" ht="15.75" customHeight="1">
      <c r="A284" s="89"/>
      <c r="B284" s="89"/>
      <c r="C284" s="89"/>
      <c r="D284" s="89"/>
      <c r="E284" s="89"/>
      <c r="F284" s="89"/>
      <c r="G284" s="89"/>
      <c r="H284" s="89"/>
      <c r="I284" s="89"/>
      <c r="J284" s="89"/>
      <c r="K284" s="89"/>
      <c r="L284" s="89"/>
      <c r="M284" s="225"/>
      <c r="N284" s="225"/>
      <c r="O284" s="89"/>
      <c r="P284" s="89"/>
      <c r="Q284" s="89"/>
      <c r="R284" s="89"/>
      <c r="S284" s="89"/>
      <c r="T284" s="89"/>
      <c r="U284" s="89"/>
      <c r="V284" s="89"/>
      <c r="W284" s="89"/>
      <c r="X284" s="89"/>
      <c r="Y284" s="89"/>
      <c r="Z284" s="89"/>
      <c r="AA284" s="89"/>
    </row>
    <row r="285" ht="15.75" customHeight="1">
      <c r="A285" s="89"/>
      <c r="B285" s="89"/>
      <c r="C285" s="89"/>
      <c r="D285" s="89"/>
      <c r="E285" s="89"/>
      <c r="F285" s="89"/>
      <c r="G285" s="89"/>
      <c r="H285" s="89"/>
      <c r="I285" s="89"/>
      <c r="J285" s="89"/>
      <c r="K285" s="89"/>
      <c r="L285" s="89"/>
      <c r="M285" s="225"/>
      <c r="N285" s="225"/>
      <c r="O285" s="89"/>
      <c r="P285" s="89"/>
      <c r="Q285" s="89"/>
      <c r="R285" s="89"/>
      <c r="S285" s="89"/>
      <c r="T285" s="89"/>
      <c r="U285" s="89"/>
      <c r="V285" s="89"/>
      <c r="W285" s="89"/>
      <c r="X285" s="89"/>
      <c r="Y285" s="89"/>
      <c r="Z285" s="89"/>
      <c r="AA285" s="89"/>
    </row>
    <row r="286" ht="15.75" customHeight="1">
      <c r="A286" s="89"/>
      <c r="B286" s="89"/>
      <c r="C286" s="89"/>
      <c r="D286" s="89"/>
      <c r="E286" s="89"/>
      <c r="F286" s="89"/>
      <c r="G286" s="89"/>
      <c r="H286" s="89"/>
      <c r="I286" s="89"/>
      <c r="J286" s="89"/>
      <c r="K286" s="89"/>
      <c r="L286" s="89"/>
      <c r="M286" s="225"/>
      <c r="N286" s="225"/>
      <c r="O286" s="89"/>
      <c r="P286" s="89"/>
      <c r="Q286" s="89"/>
      <c r="R286" s="89"/>
      <c r="S286" s="89"/>
      <c r="T286" s="89"/>
      <c r="U286" s="89"/>
      <c r="V286" s="89"/>
      <c r="W286" s="89"/>
      <c r="X286" s="89"/>
      <c r="Y286" s="89"/>
      <c r="Z286" s="89"/>
      <c r="AA286" s="89"/>
    </row>
    <row r="287" ht="15.75" customHeight="1">
      <c r="A287" s="89"/>
      <c r="B287" s="89"/>
      <c r="C287" s="89"/>
      <c r="D287" s="89"/>
      <c r="E287" s="89"/>
      <c r="F287" s="89"/>
      <c r="G287" s="89"/>
      <c r="H287" s="89"/>
      <c r="I287" s="89"/>
      <c r="J287" s="89"/>
      <c r="K287" s="89"/>
      <c r="L287" s="89"/>
      <c r="M287" s="225"/>
      <c r="N287" s="225"/>
      <c r="O287" s="89"/>
      <c r="P287" s="89"/>
      <c r="Q287" s="89"/>
      <c r="R287" s="89"/>
      <c r="S287" s="89"/>
      <c r="T287" s="89"/>
      <c r="U287" s="89"/>
      <c r="V287" s="89"/>
      <c r="W287" s="89"/>
      <c r="X287" s="89"/>
      <c r="Y287" s="89"/>
      <c r="Z287" s="89"/>
      <c r="AA287" s="89"/>
    </row>
    <row r="288" ht="15.75" customHeight="1">
      <c r="A288" s="89"/>
      <c r="B288" s="89"/>
      <c r="C288" s="89"/>
      <c r="D288" s="89"/>
      <c r="E288" s="89"/>
      <c r="F288" s="89"/>
      <c r="G288" s="89"/>
      <c r="H288" s="89"/>
      <c r="I288" s="89"/>
      <c r="J288" s="89"/>
      <c r="K288" s="89"/>
      <c r="L288" s="89"/>
      <c r="M288" s="225"/>
      <c r="N288" s="225"/>
      <c r="O288" s="89"/>
      <c r="P288" s="89"/>
      <c r="Q288" s="89"/>
      <c r="R288" s="89"/>
      <c r="S288" s="89"/>
      <c r="T288" s="89"/>
      <c r="U288" s="89"/>
      <c r="V288" s="89"/>
      <c r="W288" s="89"/>
      <c r="X288" s="89"/>
      <c r="Y288" s="89"/>
      <c r="Z288" s="89"/>
      <c r="AA288" s="89"/>
    </row>
    <row r="289" ht="15.75" customHeight="1">
      <c r="A289" s="89"/>
      <c r="B289" s="89"/>
      <c r="C289" s="89"/>
      <c r="D289" s="89"/>
      <c r="E289" s="89"/>
      <c r="F289" s="89"/>
      <c r="G289" s="89"/>
      <c r="H289" s="89"/>
      <c r="I289" s="89"/>
      <c r="J289" s="89"/>
      <c r="K289" s="89"/>
      <c r="L289" s="89"/>
      <c r="M289" s="225"/>
      <c r="N289" s="225"/>
      <c r="O289" s="89"/>
      <c r="P289" s="89"/>
      <c r="Q289" s="89"/>
      <c r="R289" s="89"/>
      <c r="S289" s="89"/>
      <c r="T289" s="89"/>
      <c r="U289" s="89"/>
      <c r="V289" s="89"/>
      <c r="W289" s="89"/>
      <c r="X289" s="89"/>
      <c r="Y289" s="89"/>
      <c r="Z289" s="89"/>
      <c r="AA289" s="89"/>
    </row>
    <row r="290" ht="15.75" customHeight="1">
      <c r="A290" s="89"/>
      <c r="B290" s="89"/>
      <c r="C290" s="89"/>
      <c r="D290" s="89"/>
      <c r="E290" s="89"/>
      <c r="F290" s="89"/>
      <c r="G290" s="89"/>
      <c r="H290" s="89"/>
      <c r="I290" s="89"/>
      <c r="J290" s="89"/>
      <c r="K290" s="89"/>
      <c r="L290" s="89"/>
      <c r="M290" s="89"/>
      <c r="N290" s="89"/>
      <c r="O290" s="89"/>
      <c r="P290" s="89"/>
      <c r="Q290" s="89"/>
      <c r="R290" s="89"/>
      <c r="S290" s="89"/>
      <c r="T290" s="89"/>
      <c r="U290" s="89"/>
      <c r="V290" s="89"/>
      <c r="W290" s="89"/>
      <c r="X290" s="89"/>
      <c r="Y290" s="89"/>
      <c r="Z290" s="89"/>
      <c r="AA290" s="89"/>
    </row>
    <row r="291" ht="15.75" customHeight="1">
      <c r="A291" s="89"/>
      <c r="B291" s="89"/>
      <c r="C291" s="89"/>
      <c r="D291" s="89"/>
      <c r="E291" s="89"/>
      <c r="F291" s="89"/>
      <c r="G291" s="89"/>
      <c r="H291" s="89"/>
      <c r="I291" s="89"/>
      <c r="J291" s="89"/>
      <c r="K291" s="89"/>
      <c r="L291" s="89"/>
      <c r="M291" s="89"/>
      <c r="N291" s="89"/>
      <c r="O291" s="89"/>
      <c r="P291" s="89"/>
      <c r="Q291" s="89"/>
      <c r="R291" s="89"/>
      <c r="S291" s="89"/>
      <c r="T291" s="89"/>
      <c r="U291" s="89"/>
      <c r="V291" s="89"/>
      <c r="W291" s="89"/>
      <c r="X291" s="89"/>
      <c r="Y291" s="89"/>
      <c r="Z291" s="89"/>
      <c r="AA291" s="89"/>
    </row>
    <row r="292" ht="15.75" customHeight="1">
      <c r="A292" s="89"/>
      <c r="B292" s="89"/>
      <c r="C292" s="89"/>
      <c r="D292" s="89"/>
      <c r="E292" s="89"/>
      <c r="F292" s="89"/>
      <c r="G292" s="89"/>
      <c r="H292" s="89"/>
      <c r="I292" s="89"/>
      <c r="J292" s="89"/>
      <c r="K292" s="89"/>
      <c r="L292" s="89"/>
      <c r="M292" s="89"/>
      <c r="N292" s="89"/>
      <c r="O292" s="89"/>
      <c r="P292" s="89"/>
      <c r="Q292" s="89"/>
      <c r="R292" s="89"/>
      <c r="S292" s="89"/>
      <c r="T292" s="89"/>
      <c r="U292" s="89"/>
      <c r="V292" s="89"/>
      <c r="W292" s="89"/>
      <c r="X292" s="89"/>
      <c r="Y292" s="89"/>
      <c r="Z292" s="89"/>
      <c r="AA292" s="89"/>
    </row>
    <row r="293" ht="15.75" customHeight="1">
      <c r="A293" s="89"/>
      <c r="B293" s="89"/>
      <c r="C293" s="89"/>
      <c r="D293" s="89"/>
      <c r="E293" s="89"/>
      <c r="F293" s="89"/>
      <c r="G293" s="89"/>
      <c r="H293" s="89"/>
      <c r="I293" s="89"/>
      <c r="J293" s="89"/>
      <c r="K293" s="89"/>
      <c r="L293" s="89"/>
      <c r="M293" s="89"/>
      <c r="N293" s="89"/>
      <c r="O293" s="89"/>
      <c r="P293" s="89"/>
      <c r="Q293" s="89"/>
      <c r="R293" s="89"/>
      <c r="S293" s="89"/>
      <c r="T293" s="89"/>
      <c r="U293" s="89"/>
      <c r="V293" s="89"/>
      <c r="W293" s="89"/>
      <c r="X293" s="89"/>
      <c r="Y293" s="89"/>
      <c r="Z293" s="89"/>
      <c r="AA293" s="89"/>
    </row>
    <row r="294" ht="15.75" customHeight="1">
      <c r="A294" s="89"/>
      <c r="B294" s="89"/>
      <c r="C294" s="89"/>
      <c r="D294" s="89"/>
      <c r="E294" s="89"/>
      <c r="F294" s="89"/>
      <c r="G294" s="89"/>
      <c r="H294" s="89"/>
      <c r="I294" s="89"/>
      <c r="J294" s="89"/>
      <c r="K294" s="89"/>
      <c r="L294" s="89"/>
      <c r="M294" s="89"/>
      <c r="N294" s="89"/>
      <c r="O294" s="89"/>
      <c r="P294" s="89"/>
      <c r="Q294" s="89"/>
      <c r="R294" s="89"/>
      <c r="S294" s="89"/>
      <c r="T294" s="89"/>
      <c r="U294" s="89"/>
      <c r="V294" s="89"/>
      <c r="W294" s="89"/>
      <c r="X294" s="89"/>
      <c r="Y294" s="89"/>
      <c r="Z294" s="89"/>
      <c r="AA294" s="89"/>
    </row>
    <row r="295" ht="15.75" customHeight="1">
      <c r="A295" s="89"/>
      <c r="B295" s="89"/>
      <c r="C295" s="89"/>
      <c r="D295" s="89"/>
      <c r="E295" s="89"/>
      <c r="F295" s="89"/>
      <c r="G295" s="89"/>
      <c r="H295" s="89"/>
      <c r="I295" s="89"/>
      <c r="J295" s="89"/>
      <c r="K295" s="89"/>
      <c r="L295" s="89"/>
      <c r="M295" s="89"/>
      <c r="N295" s="89"/>
      <c r="O295" s="89"/>
      <c r="P295" s="89"/>
      <c r="Q295" s="89"/>
      <c r="R295" s="89"/>
      <c r="S295" s="89"/>
      <c r="T295" s="89"/>
      <c r="U295" s="89"/>
      <c r="V295" s="89"/>
      <c r="W295" s="89"/>
      <c r="X295" s="89"/>
      <c r="Y295" s="89"/>
      <c r="Z295" s="89"/>
      <c r="AA295" s="89"/>
    </row>
    <row r="296" ht="15.75" customHeight="1">
      <c r="A296" s="89"/>
      <c r="B296" s="89"/>
      <c r="C296" s="89"/>
      <c r="D296" s="89"/>
      <c r="E296" s="89"/>
      <c r="F296" s="89"/>
      <c r="G296" s="89"/>
      <c r="H296" s="89"/>
      <c r="I296" s="89"/>
      <c r="J296" s="89"/>
      <c r="K296" s="89"/>
      <c r="L296" s="89"/>
      <c r="M296" s="89"/>
      <c r="N296" s="89"/>
      <c r="O296" s="89"/>
      <c r="P296" s="89"/>
      <c r="Q296" s="89"/>
      <c r="R296" s="89"/>
      <c r="S296" s="89"/>
      <c r="T296" s="89"/>
      <c r="U296" s="89"/>
      <c r="V296" s="89"/>
      <c r="W296" s="89"/>
      <c r="X296" s="89"/>
      <c r="Y296" s="89"/>
      <c r="Z296" s="89"/>
      <c r="AA296" s="89"/>
    </row>
    <row r="297" ht="15.75" customHeight="1">
      <c r="A297" s="89"/>
      <c r="B297" s="89"/>
      <c r="C297" s="89"/>
      <c r="D297" s="89"/>
      <c r="E297" s="89"/>
      <c r="F297" s="89"/>
      <c r="G297" s="89"/>
      <c r="H297" s="89"/>
      <c r="I297" s="89"/>
      <c r="J297" s="89"/>
      <c r="K297" s="89"/>
      <c r="L297" s="89"/>
      <c r="M297" s="89"/>
      <c r="N297" s="89"/>
      <c r="O297" s="89"/>
      <c r="P297" s="89"/>
      <c r="Q297" s="89"/>
      <c r="R297" s="89"/>
      <c r="S297" s="89"/>
      <c r="T297" s="89"/>
      <c r="U297" s="89"/>
      <c r="V297" s="89"/>
      <c r="W297" s="89"/>
      <c r="X297" s="89"/>
      <c r="Y297" s="89"/>
      <c r="Z297" s="89"/>
      <c r="AA297" s="89"/>
    </row>
    <row r="298" ht="15.75" customHeight="1">
      <c r="A298" s="89"/>
      <c r="B298" s="89"/>
      <c r="C298" s="89"/>
      <c r="D298" s="89"/>
      <c r="E298" s="89"/>
      <c r="F298" s="89"/>
      <c r="G298" s="89"/>
      <c r="H298" s="89"/>
      <c r="I298" s="89"/>
      <c r="J298" s="89"/>
      <c r="K298" s="89"/>
      <c r="L298" s="89"/>
      <c r="M298" s="89"/>
      <c r="N298" s="89"/>
      <c r="O298" s="89"/>
      <c r="P298" s="89"/>
      <c r="Q298" s="89"/>
      <c r="R298" s="89"/>
      <c r="S298" s="89"/>
      <c r="T298" s="89"/>
      <c r="U298" s="89"/>
      <c r="V298" s="89"/>
      <c r="W298" s="89"/>
      <c r="X298" s="89"/>
      <c r="Y298" s="89"/>
      <c r="Z298" s="89"/>
      <c r="AA298" s="89"/>
    </row>
    <row r="299" ht="15.75" customHeight="1">
      <c r="A299" s="89"/>
      <c r="B299" s="89"/>
      <c r="C299" s="89"/>
      <c r="D299" s="89"/>
      <c r="E299" s="89"/>
      <c r="F299" s="89"/>
      <c r="G299" s="89"/>
      <c r="H299" s="89"/>
      <c r="I299" s="89"/>
      <c r="J299" s="89"/>
      <c r="K299" s="89"/>
      <c r="L299" s="89"/>
      <c r="M299" s="89"/>
      <c r="N299" s="89"/>
      <c r="O299" s="89"/>
      <c r="P299" s="89"/>
      <c r="Q299" s="89"/>
      <c r="R299" s="89"/>
      <c r="S299" s="89"/>
      <c r="T299" s="89"/>
      <c r="U299" s="89"/>
      <c r="V299" s="89"/>
      <c r="W299" s="89"/>
      <c r="X299" s="89"/>
      <c r="Y299" s="89"/>
      <c r="Z299" s="89"/>
      <c r="AA299" s="89"/>
    </row>
    <row r="300" ht="15.75" customHeight="1">
      <c r="A300" s="89"/>
      <c r="B300" s="89"/>
      <c r="C300" s="89"/>
      <c r="D300" s="89"/>
      <c r="E300" s="89"/>
      <c r="F300" s="89"/>
      <c r="G300" s="89"/>
      <c r="H300" s="89"/>
      <c r="I300" s="89"/>
      <c r="J300" s="89"/>
      <c r="K300" s="89"/>
      <c r="L300" s="89"/>
      <c r="M300" s="89"/>
      <c r="N300" s="89"/>
      <c r="O300" s="89"/>
      <c r="P300" s="89"/>
      <c r="Q300" s="89"/>
      <c r="R300" s="89"/>
      <c r="S300" s="89"/>
      <c r="T300" s="89"/>
      <c r="U300" s="89"/>
      <c r="V300" s="89"/>
      <c r="W300" s="89"/>
      <c r="X300" s="89"/>
      <c r="Y300" s="89"/>
      <c r="Z300" s="89"/>
      <c r="AA300" s="89"/>
    </row>
    <row r="301" ht="15.75" customHeight="1">
      <c r="A301" s="89"/>
      <c r="B301" s="89"/>
      <c r="C301" s="89"/>
      <c r="D301" s="89"/>
      <c r="E301" s="89"/>
      <c r="F301" s="89"/>
      <c r="G301" s="89"/>
      <c r="H301" s="89"/>
      <c r="I301" s="89"/>
      <c r="J301" s="89"/>
      <c r="K301" s="89"/>
      <c r="L301" s="89"/>
      <c r="M301" s="89"/>
      <c r="N301" s="89"/>
      <c r="O301" s="89"/>
      <c r="P301" s="89"/>
      <c r="Q301" s="89"/>
      <c r="R301" s="89"/>
      <c r="S301" s="89"/>
      <c r="T301" s="89"/>
      <c r="U301" s="89"/>
      <c r="V301" s="89"/>
      <c r="W301" s="89"/>
      <c r="X301" s="89"/>
      <c r="Y301" s="89"/>
      <c r="Z301" s="89"/>
      <c r="AA301" s="89"/>
    </row>
    <row r="302" ht="15.75" customHeight="1">
      <c r="A302" s="89"/>
      <c r="B302" s="89"/>
      <c r="C302" s="89"/>
      <c r="D302" s="89"/>
      <c r="E302" s="89"/>
      <c r="F302" s="89"/>
      <c r="G302" s="89"/>
      <c r="H302" s="89"/>
      <c r="I302" s="89"/>
      <c r="J302" s="89"/>
      <c r="K302" s="89"/>
      <c r="L302" s="89"/>
      <c r="M302" s="89"/>
      <c r="N302" s="89"/>
      <c r="O302" s="89"/>
      <c r="P302" s="89"/>
      <c r="Q302" s="89"/>
      <c r="R302" s="89"/>
      <c r="S302" s="89"/>
      <c r="T302" s="89"/>
      <c r="U302" s="89"/>
      <c r="V302" s="89"/>
      <c r="W302" s="89"/>
      <c r="X302" s="89"/>
      <c r="Y302" s="89"/>
      <c r="Z302" s="89"/>
      <c r="AA302" s="89"/>
    </row>
    <row r="303" ht="15.75" customHeight="1">
      <c r="A303" s="89"/>
      <c r="B303" s="89"/>
      <c r="C303" s="89"/>
      <c r="D303" s="89"/>
      <c r="E303" s="89"/>
      <c r="F303" s="89"/>
      <c r="G303" s="89"/>
      <c r="H303" s="89"/>
      <c r="I303" s="89"/>
      <c r="J303" s="89"/>
      <c r="K303" s="89"/>
      <c r="L303" s="89"/>
      <c r="M303" s="89"/>
      <c r="N303" s="89"/>
      <c r="O303" s="89"/>
      <c r="P303" s="89"/>
      <c r="Q303" s="89"/>
      <c r="R303" s="89"/>
      <c r="S303" s="89"/>
      <c r="T303" s="89"/>
      <c r="U303" s="89"/>
      <c r="V303" s="89"/>
      <c r="W303" s="89"/>
      <c r="X303" s="89"/>
      <c r="Y303" s="89"/>
      <c r="Z303" s="89"/>
      <c r="AA303" s="89"/>
    </row>
    <row r="304" ht="15.75" customHeight="1">
      <c r="A304" s="89"/>
      <c r="B304" s="89"/>
      <c r="C304" s="89"/>
      <c r="D304" s="89"/>
      <c r="E304" s="89"/>
      <c r="F304" s="89"/>
      <c r="G304" s="89"/>
      <c r="H304" s="89"/>
      <c r="I304" s="89"/>
      <c r="J304" s="89"/>
      <c r="K304" s="89"/>
      <c r="L304" s="89"/>
      <c r="M304" s="89"/>
      <c r="N304" s="89"/>
      <c r="O304" s="89"/>
      <c r="P304" s="89"/>
      <c r="Q304" s="89"/>
      <c r="R304" s="89"/>
      <c r="S304" s="89"/>
      <c r="T304" s="89"/>
      <c r="U304" s="89"/>
      <c r="V304" s="89"/>
      <c r="W304" s="89"/>
      <c r="X304" s="89"/>
      <c r="Y304" s="89"/>
      <c r="Z304" s="89"/>
      <c r="AA304" s="89"/>
    </row>
    <row r="305" ht="15.75" customHeight="1">
      <c r="A305" s="89"/>
      <c r="B305" s="89"/>
      <c r="C305" s="89"/>
      <c r="D305" s="89"/>
      <c r="E305" s="89"/>
      <c r="F305" s="89"/>
      <c r="G305" s="89"/>
      <c r="H305" s="89"/>
      <c r="I305" s="89"/>
      <c r="J305" s="89"/>
      <c r="K305" s="89"/>
      <c r="L305" s="89"/>
      <c r="M305" s="89"/>
      <c r="N305" s="89"/>
      <c r="O305" s="89"/>
      <c r="P305" s="89"/>
      <c r="Q305" s="89"/>
      <c r="R305" s="89"/>
      <c r="S305" s="89"/>
      <c r="T305" s="89"/>
      <c r="U305" s="89"/>
      <c r="V305" s="89"/>
      <c r="W305" s="89"/>
      <c r="X305" s="89"/>
      <c r="Y305" s="89"/>
      <c r="Z305" s="89"/>
      <c r="AA305" s="89"/>
    </row>
    <row r="306" ht="15.75" customHeight="1">
      <c r="A306" s="89"/>
      <c r="B306" s="89"/>
      <c r="C306" s="89"/>
      <c r="D306" s="89"/>
      <c r="E306" s="89"/>
      <c r="F306" s="89"/>
      <c r="G306" s="89"/>
      <c r="H306" s="89"/>
      <c r="I306" s="89"/>
      <c r="J306" s="89"/>
      <c r="K306" s="89"/>
      <c r="L306" s="89"/>
      <c r="M306" s="89"/>
      <c r="N306" s="89"/>
      <c r="O306" s="89"/>
      <c r="P306" s="89"/>
      <c r="Q306" s="89"/>
      <c r="R306" s="89"/>
      <c r="S306" s="89"/>
      <c r="T306" s="89"/>
      <c r="U306" s="89"/>
      <c r="V306" s="89"/>
      <c r="W306" s="89"/>
      <c r="X306" s="89"/>
      <c r="Y306" s="89"/>
      <c r="Z306" s="89"/>
      <c r="AA306" s="89"/>
    </row>
    <row r="307" ht="15.75" customHeight="1">
      <c r="A307" s="89"/>
      <c r="B307" s="89"/>
      <c r="C307" s="89"/>
      <c r="D307" s="89"/>
      <c r="E307" s="89"/>
      <c r="F307" s="89"/>
      <c r="G307" s="89"/>
      <c r="H307" s="89"/>
      <c r="I307" s="89"/>
      <c r="J307" s="89"/>
      <c r="K307" s="89"/>
      <c r="L307" s="89"/>
      <c r="M307" s="89"/>
      <c r="N307" s="89"/>
      <c r="O307" s="89"/>
      <c r="P307" s="89"/>
      <c r="Q307" s="89"/>
      <c r="R307" s="89"/>
      <c r="S307" s="89"/>
      <c r="T307" s="89"/>
      <c r="U307" s="89"/>
      <c r="V307" s="89"/>
      <c r="W307" s="89"/>
      <c r="X307" s="89"/>
      <c r="Y307" s="89"/>
      <c r="Z307" s="89"/>
      <c r="AA307" s="89"/>
    </row>
    <row r="308" ht="15.75" customHeight="1">
      <c r="A308" s="89"/>
      <c r="B308" s="89"/>
      <c r="C308" s="89"/>
      <c r="D308" s="89"/>
      <c r="E308" s="89"/>
      <c r="F308" s="89"/>
      <c r="G308" s="89"/>
      <c r="H308" s="89"/>
      <c r="I308" s="89"/>
      <c r="J308" s="89"/>
      <c r="K308" s="89"/>
      <c r="L308" s="89"/>
      <c r="M308" s="89"/>
      <c r="N308" s="89"/>
      <c r="O308" s="89"/>
      <c r="P308" s="89"/>
      <c r="Q308" s="89"/>
      <c r="R308" s="89"/>
      <c r="S308" s="89"/>
      <c r="T308" s="89"/>
      <c r="U308" s="89"/>
      <c r="V308" s="89"/>
      <c r="W308" s="89"/>
      <c r="X308" s="89"/>
      <c r="Y308" s="89"/>
      <c r="Z308" s="89"/>
      <c r="AA308" s="89"/>
    </row>
    <row r="309" ht="15.75" customHeight="1">
      <c r="A309" s="89"/>
      <c r="B309" s="89"/>
      <c r="C309" s="89"/>
      <c r="D309" s="89"/>
      <c r="E309" s="89"/>
      <c r="F309" s="89"/>
      <c r="G309" s="89"/>
      <c r="H309" s="89"/>
      <c r="I309" s="89"/>
      <c r="J309" s="89"/>
      <c r="K309" s="89"/>
      <c r="L309" s="89"/>
      <c r="M309" s="89"/>
      <c r="N309" s="89"/>
      <c r="O309" s="89"/>
      <c r="P309" s="89"/>
      <c r="Q309" s="89"/>
      <c r="R309" s="89"/>
      <c r="S309" s="89"/>
      <c r="T309" s="89"/>
      <c r="U309" s="89"/>
      <c r="V309" s="89"/>
      <c r="W309" s="89"/>
      <c r="X309" s="89"/>
      <c r="Y309" s="89"/>
      <c r="Z309" s="89"/>
      <c r="AA309" s="89"/>
    </row>
    <row r="310" ht="15.75" customHeight="1">
      <c r="A310" s="89"/>
      <c r="B310" s="89"/>
      <c r="C310" s="89"/>
      <c r="D310" s="89"/>
      <c r="E310" s="89"/>
      <c r="F310" s="89"/>
      <c r="G310" s="89"/>
      <c r="H310" s="89"/>
      <c r="I310" s="89"/>
      <c r="J310" s="89"/>
      <c r="K310" s="89"/>
      <c r="L310" s="89"/>
      <c r="M310" s="89"/>
      <c r="N310" s="89"/>
      <c r="O310" s="89"/>
      <c r="P310" s="89"/>
      <c r="Q310" s="89"/>
      <c r="R310" s="89"/>
      <c r="S310" s="89"/>
      <c r="T310" s="89"/>
      <c r="U310" s="89"/>
      <c r="V310" s="89"/>
      <c r="W310" s="89"/>
      <c r="X310" s="89"/>
      <c r="Y310" s="89"/>
      <c r="Z310" s="89"/>
      <c r="AA310" s="89"/>
    </row>
    <row r="311" ht="15.75" customHeight="1">
      <c r="A311" s="89"/>
      <c r="B311" s="89"/>
      <c r="C311" s="89"/>
      <c r="D311" s="89"/>
      <c r="E311" s="89"/>
      <c r="F311" s="89"/>
      <c r="G311" s="89"/>
      <c r="H311" s="89"/>
      <c r="I311" s="89"/>
      <c r="J311" s="89"/>
      <c r="K311" s="89"/>
      <c r="L311" s="89"/>
      <c r="M311" s="89"/>
      <c r="N311" s="89"/>
      <c r="O311" s="89"/>
      <c r="P311" s="89"/>
      <c r="Q311" s="89"/>
      <c r="R311" s="89"/>
      <c r="S311" s="89"/>
      <c r="T311" s="89"/>
      <c r="U311" s="89"/>
      <c r="V311" s="89"/>
      <c r="W311" s="89"/>
      <c r="X311" s="89"/>
      <c r="Y311" s="89"/>
      <c r="Z311" s="89"/>
      <c r="AA311" s="89"/>
    </row>
    <row r="312" ht="15.75" customHeight="1">
      <c r="A312" s="89"/>
      <c r="B312" s="89"/>
      <c r="C312" s="89"/>
      <c r="D312" s="89"/>
      <c r="E312" s="89"/>
      <c r="F312" s="89"/>
      <c r="G312" s="89"/>
      <c r="H312" s="89"/>
      <c r="I312" s="89"/>
      <c r="J312" s="89"/>
      <c r="K312" s="89"/>
      <c r="L312" s="89"/>
      <c r="M312" s="89"/>
      <c r="N312" s="89"/>
      <c r="O312" s="89"/>
      <c r="P312" s="89"/>
      <c r="Q312" s="89"/>
      <c r="R312" s="89"/>
      <c r="S312" s="89"/>
      <c r="T312" s="89"/>
      <c r="U312" s="89"/>
      <c r="V312" s="89"/>
      <c r="W312" s="89"/>
      <c r="X312" s="89"/>
      <c r="Y312" s="89"/>
      <c r="Z312" s="89"/>
      <c r="AA312" s="89"/>
    </row>
    <row r="313" ht="15.75" customHeight="1">
      <c r="A313" s="89"/>
      <c r="B313" s="89"/>
      <c r="C313" s="89"/>
      <c r="D313" s="89"/>
      <c r="E313" s="89"/>
      <c r="F313" s="89"/>
      <c r="G313" s="89"/>
      <c r="H313" s="89"/>
      <c r="I313" s="89"/>
      <c r="J313" s="89"/>
      <c r="K313" s="89"/>
      <c r="L313" s="89"/>
      <c r="M313" s="89"/>
      <c r="N313" s="89"/>
      <c r="O313" s="89"/>
      <c r="P313" s="89"/>
      <c r="Q313" s="89"/>
      <c r="R313" s="89"/>
      <c r="S313" s="89"/>
      <c r="T313" s="89"/>
      <c r="U313" s="89"/>
      <c r="V313" s="89"/>
      <c r="W313" s="89"/>
      <c r="X313" s="89"/>
      <c r="Y313" s="89"/>
      <c r="Z313" s="89"/>
      <c r="AA313" s="89"/>
    </row>
    <row r="314" ht="15.75" customHeight="1">
      <c r="A314" s="89"/>
      <c r="B314" s="89"/>
      <c r="C314" s="89"/>
      <c r="D314" s="89"/>
      <c r="E314" s="89"/>
      <c r="F314" s="89"/>
      <c r="G314" s="89"/>
      <c r="H314" s="89"/>
      <c r="I314" s="89"/>
      <c r="J314" s="89"/>
      <c r="K314" s="89"/>
      <c r="L314" s="89"/>
      <c r="M314" s="89"/>
      <c r="N314" s="89"/>
      <c r="O314" s="89"/>
      <c r="P314" s="89"/>
      <c r="Q314" s="89"/>
      <c r="R314" s="89"/>
      <c r="S314" s="89"/>
      <c r="T314" s="89"/>
      <c r="U314" s="89"/>
      <c r="V314" s="89"/>
      <c r="W314" s="89"/>
      <c r="X314" s="89"/>
      <c r="Y314" s="89"/>
      <c r="Z314" s="89"/>
      <c r="AA314" s="89"/>
    </row>
    <row r="315" ht="15.75" customHeight="1">
      <c r="A315" s="89"/>
      <c r="B315" s="89"/>
      <c r="C315" s="89"/>
      <c r="D315" s="89"/>
      <c r="E315" s="89"/>
      <c r="F315" s="89"/>
      <c r="G315" s="89"/>
      <c r="H315" s="89"/>
      <c r="I315" s="89"/>
      <c r="J315" s="89"/>
      <c r="K315" s="89"/>
      <c r="L315" s="89"/>
      <c r="M315" s="89"/>
      <c r="N315" s="89"/>
      <c r="O315" s="89"/>
      <c r="P315" s="89"/>
      <c r="Q315" s="89"/>
      <c r="R315" s="89"/>
      <c r="S315" s="89"/>
      <c r="T315" s="89"/>
      <c r="U315" s="89"/>
      <c r="V315" s="89"/>
      <c r="W315" s="89"/>
      <c r="X315" s="89"/>
      <c r="Y315" s="89"/>
      <c r="Z315" s="89"/>
      <c r="AA315" s="89"/>
    </row>
    <row r="316" ht="15.75" customHeight="1">
      <c r="A316" s="89"/>
      <c r="B316" s="89"/>
      <c r="C316" s="89"/>
      <c r="D316" s="89"/>
      <c r="E316" s="89"/>
      <c r="F316" s="89"/>
      <c r="G316" s="89"/>
      <c r="H316" s="89"/>
      <c r="I316" s="89"/>
      <c r="J316" s="89"/>
      <c r="K316" s="89"/>
      <c r="L316" s="89"/>
      <c r="M316" s="89"/>
      <c r="N316" s="89"/>
      <c r="O316" s="89"/>
      <c r="P316" s="89"/>
      <c r="Q316" s="89"/>
      <c r="R316" s="89"/>
      <c r="S316" s="89"/>
      <c r="T316" s="89"/>
      <c r="U316" s="89"/>
      <c r="V316" s="89"/>
      <c r="W316" s="89"/>
      <c r="X316" s="89"/>
      <c r="Y316" s="89"/>
      <c r="Z316" s="89"/>
      <c r="AA316" s="89"/>
    </row>
    <row r="317" ht="15.75" customHeight="1">
      <c r="A317" s="89"/>
      <c r="B317" s="89"/>
      <c r="C317" s="89"/>
      <c r="D317" s="89"/>
      <c r="E317" s="89"/>
      <c r="F317" s="89"/>
      <c r="G317" s="89"/>
      <c r="H317" s="89"/>
      <c r="I317" s="89"/>
      <c r="J317" s="89"/>
      <c r="K317" s="89"/>
      <c r="L317" s="89"/>
      <c r="M317" s="89"/>
      <c r="N317" s="89"/>
      <c r="O317" s="89"/>
      <c r="P317" s="89"/>
      <c r="Q317" s="89"/>
      <c r="R317" s="89"/>
      <c r="S317" s="89"/>
      <c r="T317" s="89"/>
      <c r="U317" s="89"/>
      <c r="V317" s="89"/>
      <c r="W317" s="89"/>
      <c r="X317" s="89"/>
      <c r="Y317" s="89"/>
      <c r="Z317" s="89"/>
      <c r="AA317" s="89"/>
    </row>
    <row r="318" ht="15.75" customHeight="1">
      <c r="A318" s="89"/>
      <c r="B318" s="89"/>
      <c r="C318" s="89"/>
      <c r="D318" s="89"/>
      <c r="E318" s="89"/>
      <c r="F318" s="89"/>
      <c r="G318" s="89"/>
      <c r="H318" s="89"/>
      <c r="I318" s="89"/>
      <c r="J318" s="89"/>
      <c r="K318" s="89"/>
      <c r="L318" s="89"/>
      <c r="M318" s="89"/>
      <c r="N318" s="89"/>
      <c r="O318" s="89"/>
      <c r="P318" s="89"/>
      <c r="Q318" s="89"/>
      <c r="R318" s="89"/>
      <c r="S318" s="89"/>
      <c r="T318" s="89"/>
      <c r="U318" s="89"/>
      <c r="V318" s="89"/>
      <c r="W318" s="89"/>
      <c r="X318" s="89"/>
      <c r="Y318" s="89"/>
      <c r="Z318" s="89"/>
      <c r="AA318" s="89"/>
    </row>
    <row r="319" ht="15.75" customHeight="1">
      <c r="A319" s="89"/>
      <c r="B319" s="89"/>
      <c r="C319" s="89"/>
      <c r="D319" s="89"/>
      <c r="E319" s="89"/>
      <c r="F319" s="89"/>
      <c r="G319" s="89"/>
      <c r="H319" s="89"/>
      <c r="I319" s="89"/>
      <c r="J319" s="89"/>
      <c r="K319" s="89"/>
      <c r="L319" s="89"/>
      <c r="M319" s="89"/>
      <c r="N319" s="89"/>
      <c r="O319" s="89"/>
      <c r="P319" s="89"/>
      <c r="Q319" s="89"/>
      <c r="R319" s="89"/>
      <c r="S319" s="89"/>
      <c r="T319" s="89"/>
      <c r="U319" s="89"/>
      <c r="V319" s="89"/>
      <c r="W319" s="89"/>
      <c r="X319" s="89"/>
      <c r="Y319" s="89"/>
      <c r="Z319" s="89"/>
      <c r="AA319" s="89"/>
    </row>
    <row r="320" ht="15.75" customHeight="1">
      <c r="A320" s="89"/>
      <c r="B320" s="89"/>
      <c r="C320" s="89"/>
      <c r="D320" s="89"/>
      <c r="E320" s="89"/>
      <c r="F320" s="89"/>
      <c r="G320" s="89"/>
      <c r="H320" s="89"/>
      <c r="I320" s="89"/>
      <c r="J320" s="89"/>
      <c r="K320" s="89"/>
      <c r="L320" s="89"/>
      <c r="M320" s="89"/>
      <c r="N320" s="89"/>
      <c r="O320" s="89"/>
      <c r="P320" s="89"/>
      <c r="Q320" s="89"/>
      <c r="R320" s="89"/>
      <c r="S320" s="89"/>
      <c r="T320" s="89"/>
      <c r="U320" s="89"/>
      <c r="V320" s="89"/>
      <c r="W320" s="89"/>
      <c r="X320" s="89"/>
      <c r="Y320" s="89"/>
      <c r="Z320" s="89"/>
      <c r="AA320" s="89"/>
    </row>
    <row r="321" ht="15.75" customHeight="1">
      <c r="A321" s="89"/>
      <c r="B321" s="89"/>
      <c r="C321" s="89"/>
      <c r="D321" s="89"/>
      <c r="E321" s="89"/>
      <c r="F321" s="89"/>
      <c r="G321" s="89"/>
      <c r="H321" s="89"/>
      <c r="I321" s="89"/>
      <c r="J321" s="89"/>
      <c r="K321" s="89"/>
      <c r="L321" s="89"/>
      <c r="M321" s="89"/>
      <c r="N321" s="89"/>
      <c r="O321" s="89"/>
      <c r="P321" s="89"/>
      <c r="Q321" s="89"/>
      <c r="R321" s="89"/>
      <c r="S321" s="89"/>
      <c r="T321" s="89"/>
      <c r="U321" s="89"/>
      <c r="V321" s="89"/>
      <c r="W321" s="89"/>
      <c r="X321" s="89"/>
      <c r="Y321" s="89"/>
      <c r="Z321" s="89"/>
      <c r="AA321" s="89"/>
    </row>
    <row r="322" ht="15.75" customHeight="1">
      <c r="A322" s="89"/>
      <c r="B322" s="89"/>
      <c r="C322" s="89"/>
      <c r="D322" s="89"/>
      <c r="E322" s="89"/>
      <c r="F322" s="89"/>
      <c r="G322" s="89"/>
      <c r="H322" s="89"/>
      <c r="I322" s="89"/>
      <c r="J322" s="89"/>
      <c r="K322" s="89"/>
      <c r="L322" s="89"/>
      <c r="M322" s="89"/>
      <c r="N322" s="89"/>
      <c r="O322" s="89"/>
      <c r="P322" s="89"/>
      <c r="Q322" s="89"/>
      <c r="R322" s="89"/>
      <c r="S322" s="89"/>
      <c r="T322" s="89"/>
      <c r="U322" s="89"/>
      <c r="V322" s="89"/>
      <c r="W322" s="89"/>
      <c r="X322" s="89"/>
      <c r="Y322" s="89"/>
      <c r="Z322" s="89"/>
      <c r="AA322" s="89"/>
    </row>
    <row r="323" ht="15.75" customHeight="1">
      <c r="A323" s="89"/>
      <c r="B323" s="89"/>
      <c r="C323" s="89"/>
      <c r="D323" s="89"/>
      <c r="E323" s="89"/>
      <c r="F323" s="89"/>
      <c r="G323" s="89"/>
      <c r="H323" s="89"/>
      <c r="I323" s="89"/>
      <c r="J323" s="89"/>
      <c r="K323" s="89"/>
      <c r="L323" s="89"/>
      <c r="M323" s="89"/>
      <c r="N323" s="89"/>
      <c r="O323" s="89"/>
      <c r="P323" s="89"/>
      <c r="Q323" s="89"/>
      <c r="R323" s="89"/>
      <c r="S323" s="89"/>
      <c r="T323" s="89"/>
      <c r="U323" s="89"/>
      <c r="V323" s="89"/>
      <c r="W323" s="89"/>
      <c r="X323" s="89"/>
      <c r="Y323" s="89"/>
      <c r="Z323" s="89"/>
      <c r="AA323" s="89"/>
    </row>
    <row r="324" ht="15.75" customHeight="1">
      <c r="A324" s="89"/>
      <c r="B324" s="89"/>
      <c r="C324" s="89"/>
      <c r="D324" s="89"/>
      <c r="E324" s="89"/>
      <c r="F324" s="89"/>
      <c r="G324" s="89"/>
      <c r="H324" s="89"/>
      <c r="I324" s="89"/>
      <c r="J324" s="89"/>
      <c r="K324" s="89"/>
      <c r="L324" s="89"/>
      <c r="M324" s="89"/>
      <c r="N324" s="89"/>
      <c r="O324" s="89"/>
      <c r="P324" s="89"/>
      <c r="Q324" s="89"/>
      <c r="R324" s="89"/>
      <c r="S324" s="89"/>
      <c r="T324" s="89"/>
      <c r="U324" s="89"/>
      <c r="V324" s="89"/>
      <c r="W324" s="89"/>
      <c r="X324" s="89"/>
      <c r="Y324" s="89"/>
      <c r="Z324" s="89"/>
      <c r="AA324" s="89"/>
    </row>
    <row r="325" ht="15.75" customHeight="1">
      <c r="A325" s="89"/>
      <c r="B325" s="89"/>
      <c r="C325" s="89"/>
      <c r="D325" s="89"/>
      <c r="E325" s="89"/>
      <c r="F325" s="89"/>
      <c r="G325" s="89"/>
      <c r="H325" s="89"/>
      <c r="I325" s="89"/>
      <c r="J325" s="89"/>
      <c r="K325" s="89"/>
      <c r="L325" s="89"/>
      <c r="M325" s="89"/>
      <c r="N325" s="89"/>
      <c r="O325" s="89"/>
      <c r="P325" s="89"/>
      <c r="Q325" s="89"/>
      <c r="R325" s="89"/>
      <c r="S325" s="89"/>
      <c r="T325" s="89"/>
      <c r="U325" s="89"/>
      <c r="V325" s="89"/>
      <c r="W325" s="89"/>
      <c r="X325" s="89"/>
      <c r="Y325" s="89"/>
      <c r="Z325" s="89"/>
      <c r="AA325" s="89"/>
    </row>
    <row r="326" ht="15.75" customHeight="1">
      <c r="A326" s="89"/>
      <c r="B326" s="89"/>
      <c r="C326" s="89"/>
      <c r="D326" s="89"/>
      <c r="E326" s="89"/>
      <c r="F326" s="89"/>
      <c r="G326" s="89"/>
      <c r="H326" s="89"/>
      <c r="I326" s="89"/>
      <c r="J326" s="89"/>
      <c r="K326" s="89"/>
      <c r="L326" s="89"/>
      <c r="M326" s="89"/>
      <c r="N326" s="89"/>
      <c r="O326" s="89"/>
      <c r="P326" s="89"/>
      <c r="Q326" s="89"/>
      <c r="R326" s="89"/>
      <c r="S326" s="89"/>
      <c r="T326" s="89"/>
      <c r="U326" s="89"/>
      <c r="V326" s="89"/>
      <c r="W326" s="89"/>
      <c r="X326" s="89"/>
      <c r="Y326" s="89"/>
      <c r="Z326" s="89"/>
      <c r="AA326" s="89"/>
    </row>
    <row r="327" ht="15.75" customHeight="1">
      <c r="A327" s="89"/>
      <c r="B327" s="89"/>
      <c r="C327" s="89"/>
      <c r="D327" s="89"/>
      <c r="E327" s="89"/>
      <c r="F327" s="89"/>
      <c r="G327" s="89"/>
      <c r="H327" s="89"/>
      <c r="I327" s="89"/>
      <c r="J327" s="89"/>
      <c r="K327" s="89"/>
      <c r="L327" s="89"/>
      <c r="M327" s="89"/>
      <c r="N327" s="89"/>
      <c r="O327" s="89"/>
      <c r="P327" s="89"/>
      <c r="Q327" s="89"/>
      <c r="R327" s="89"/>
      <c r="S327" s="89"/>
      <c r="T327" s="89"/>
      <c r="U327" s="89"/>
      <c r="V327" s="89"/>
      <c r="W327" s="89"/>
      <c r="X327" s="89"/>
      <c r="Y327" s="89"/>
      <c r="Z327" s="89"/>
      <c r="AA327" s="89"/>
    </row>
    <row r="328" ht="15.75" customHeight="1">
      <c r="A328" s="89"/>
      <c r="B328" s="89"/>
      <c r="C328" s="89"/>
      <c r="D328" s="89"/>
      <c r="E328" s="89"/>
      <c r="F328" s="89"/>
      <c r="G328" s="89"/>
      <c r="H328" s="89"/>
      <c r="I328" s="89"/>
      <c r="J328" s="89"/>
      <c r="K328" s="89"/>
      <c r="L328" s="89"/>
      <c r="M328" s="89"/>
      <c r="N328" s="89"/>
      <c r="O328" s="89"/>
      <c r="P328" s="89"/>
      <c r="Q328" s="89"/>
      <c r="R328" s="89"/>
      <c r="S328" s="89"/>
      <c r="T328" s="89"/>
      <c r="U328" s="89"/>
      <c r="V328" s="89"/>
      <c r="W328" s="89"/>
      <c r="X328" s="89"/>
      <c r="Y328" s="89"/>
      <c r="Z328" s="89"/>
      <c r="AA328" s="89"/>
    </row>
    <row r="329" ht="15.75" customHeight="1">
      <c r="A329" s="89"/>
      <c r="B329" s="89"/>
      <c r="C329" s="89"/>
      <c r="D329" s="89"/>
      <c r="E329" s="89"/>
      <c r="F329" s="89"/>
      <c r="G329" s="89"/>
      <c r="H329" s="89"/>
      <c r="I329" s="89"/>
      <c r="J329" s="89"/>
      <c r="K329" s="89"/>
      <c r="L329" s="89"/>
      <c r="M329" s="89"/>
      <c r="N329" s="89"/>
      <c r="O329" s="89"/>
      <c r="P329" s="89"/>
      <c r="Q329" s="89"/>
      <c r="R329" s="89"/>
      <c r="S329" s="89"/>
      <c r="T329" s="89"/>
      <c r="U329" s="89"/>
      <c r="V329" s="89"/>
      <c r="W329" s="89"/>
      <c r="X329" s="89"/>
      <c r="Y329" s="89"/>
      <c r="Z329" s="89"/>
      <c r="AA329" s="89"/>
    </row>
    <row r="330" ht="15.75" customHeight="1">
      <c r="A330" s="89"/>
      <c r="B330" s="89"/>
      <c r="C330" s="89"/>
      <c r="D330" s="89"/>
      <c r="E330" s="89"/>
      <c r="F330" s="89"/>
      <c r="G330" s="89"/>
      <c r="H330" s="89"/>
      <c r="I330" s="89"/>
      <c r="J330" s="89"/>
      <c r="K330" s="89"/>
      <c r="L330" s="89"/>
      <c r="M330" s="89"/>
      <c r="N330" s="89"/>
      <c r="O330" s="89"/>
      <c r="P330" s="89"/>
      <c r="Q330" s="89"/>
      <c r="R330" s="89"/>
      <c r="S330" s="89"/>
      <c r="T330" s="89"/>
      <c r="U330" s="89"/>
      <c r="V330" s="89"/>
      <c r="W330" s="89"/>
      <c r="X330" s="89"/>
      <c r="Y330" s="89"/>
      <c r="Z330" s="89"/>
      <c r="AA330" s="89"/>
    </row>
    <row r="331" ht="15.75" customHeight="1">
      <c r="A331" s="89"/>
      <c r="B331" s="89"/>
      <c r="C331" s="89"/>
      <c r="D331" s="89"/>
      <c r="E331" s="89"/>
      <c r="F331" s="89"/>
      <c r="G331" s="89"/>
      <c r="H331" s="89"/>
      <c r="I331" s="89"/>
      <c r="J331" s="89"/>
      <c r="K331" s="89"/>
      <c r="L331" s="89"/>
      <c r="M331" s="89"/>
      <c r="N331" s="89"/>
      <c r="O331" s="89"/>
      <c r="P331" s="89"/>
      <c r="Q331" s="89"/>
      <c r="R331" s="89"/>
      <c r="S331" s="89"/>
      <c r="T331" s="89"/>
      <c r="U331" s="89"/>
      <c r="V331" s="89"/>
      <c r="W331" s="89"/>
      <c r="X331" s="89"/>
      <c r="Y331" s="89"/>
      <c r="Z331" s="89"/>
      <c r="AA331" s="89"/>
    </row>
    <row r="332" ht="15.75" customHeight="1">
      <c r="A332" s="89"/>
      <c r="B332" s="89"/>
      <c r="C332" s="89"/>
      <c r="D332" s="89"/>
      <c r="E332" s="89"/>
      <c r="F332" s="89"/>
      <c r="G332" s="89"/>
      <c r="H332" s="89"/>
      <c r="I332" s="89"/>
      <c r="J332" s="89"/>
      <c r="K332" s="89"/>
      <c r="L332" s="89"/>
      <c r="M332" s="89"/>
      <c r="N332" s="89"/>
      <c r="O332" s="89"/>
      <c r="P332" s="89"/>
      <c r="Q332" s="89"/>
      <c r="R332" s="89"/>
      <c r="S332" s="89"/>
      <c r="T332" s="89"/>
      <c r="U332" s="89"/>
      <c r="V332" s="89"/>
      <c r="W332" s="89"/>
      <c r="X332" s="89"/>
      <c r="Y332" s="89"/>
      <c r="Z332" s="89"/>
      <c r="AA332" s="89"/>
    </row>
    <row r="333" ht="15.75" customHeight="1">
      <c r="A333" s="89"/>
      <c r="B333" s="89"/>
      <c r="C333" s="89"/>
      <c r="D333" s="89"/>
      <c r="E333" s="89"/>
      <c r="F333" s="89"/>
      <c r="G333" s="89"/>
      <c r="H333" s="89"/>
      <c r="I333" s="89"/>
      <c r="J333" s="89"/>
      <c r="K333" s="89"/>
      <c r="L333" s="89"/>
      <c r="M333" s="89"/>
      <c r="N333" s="89"/>
      <c r="O333" s="89"/>
      <c r="P333" s="89"/>
      <c r="Q333" s="89"/>
      <c r="R333" s="89"/>
      <c r="S333" s="89"/>
      <c r="T333" s="89"/>
      <c r="U333" s="89"/>
      <c r="V333" s="89"/>
      <c r="W333" s="89"/>
      <c r="X333" s="89"/>
      <c r="Y333" s="89"/>
      <c r="Z333" s="89"/>
      <c r="AA333" s="89"/>
    </row>
    <row r="334" ht="15.75" customHeight="1">
      <c r="A334" s="89"/>
      <c r="B334" s="89"/>
      <c r="C334" s="89"/>
      <c r="D334" s="89"/>
      <c r="E334" s="89"/>
      <c r="F334" s="89"/>
      <c r="G334" s="89"/>
      <c r="H334" s="89"/>
      <c r="I334" s="89"/>
      <c r="J334" s="89"/>
      <c r="K334" s="89"/>
      <c r="L334" s="89"/>
      <c r="M334" s="89"/>
      <c r="N334" s="89"/>
      <c r="O334" s="89"/>
      <c r="P334" s="89"/>
      <c r="Q334" s="89"/>
      <c r="R334" s="89"/>
      <c r="S334" s="89"/>
      <c r="T334" s="89"/>
      <c r="U334" s="89"/>
      <c r="V334" s="89"/>
      <c r="W334" s="89"/>
      <c r="X334" s="89"/>
      <c r="Y334" s="89"/>
      <c r="Z334" s="89"/>
      <c r="AA334" s="89"/>
    </row>
    <row r="335" ht="15.75" customHeight="1">
      <c r="A335" s="89"/>
      <c r="B335" s="89"/>
      <c r="C335" s="89"/>
      <c r="D335" s="89"/>
      <c r="E335" s="89"/>
      <c r="F335" s="89"/>
      <c r="G335" s="89"/>
      <c r="H335" s="89"/>
      <c r="I335" s="89"/>
      <c r="J335" s="89"/>
      <c r="K335" s="89"/>
      <c r="L335" s="89"/>
      <c r="M335" s="89"/>
      <c r="N335" s="89"/>
      <c r="O335" s="89"/>
      <c r="P335" s="89"/>
      <c r="Q335" s="89"/>
      <c r="R335" s="89"/>
      <c r="S335" s="89"/>
      <c r="T335" s="89"/>
      <c r="U335" s="89"/>
      <c r="V335" s="89"/>
      <c r="W335" s="89"/>
      <c r="X335" s="89"/>
      <c r="Y335" s="89"/>
      <c r="Z335" s="89"/>
      <c r="AA335" s="89"/>
    </row>
    <row r="336" ht="15.75" customHeight="1">
      <c r="A336" s="89"/>
      <c r="B336" s="89"/>
      <c r="C336" s="89"/>
      <c r="D336" s="89"/>
      <c r="E336" s="89"/>
      <c r="F336" s="89"/>
      <c r="G336" s="89"/>
      <c r="H336" s="89"/>
      <c r="I336" s="89"/>
      <c r="J336" s="89"/>
      <c r="K336" s="89"/>
      <c r="L336" s="89"/>
      <c r="M336" s="89"/>
      <c r="N336" s="89"/>
      <c r="O336" s="89"/>
      <c r="P336" s="89"/>
      <c r="Q336" s="89"/>
      <c r="R336" s="89"/>
      <c r="S336" s="89"/>
      <c r="T336" s="89"/>
      <c r="U336" s="89"/>
      <c r="V336" s="89"/>
      <c r="W336" s="89"/>
      <c r="X336" s="89"/>
      <c r="Y336" s="89"/>
      <c r="Z336" s="89"/>
      <c r="AA336" s="89"/>
    </row>
    <row r="337" ht="15.75" customHeight="1">
      <c r="A337" s="89"/>
      <c r="B337" s="89"/>
      <c r="C337" s="89"/>
      <c r="D337" s="89"/>
      <c r="E337" s="89"/>
      <c r="F337" s="89"/>
      <c r="G337" s="89"/>
      <c r="H337" s="89"/>
      <c r="I337" s="89"/>
      <c r="J337" s="89"/>
      <c r="K337" s="89"/>
      <c r="L337" s="89"/>
      <c r="M337" s="89"/>
      <c r="N337" s="89"/>
      <c r="O337" s="89"/>
      <c r="P337" s="89"/>
      <c r="Q337" s="89"/>
      <c r="R337" s="89"/>
      <c r="S337" s="89"/>
      <c r="T337" s="89"/>
      <c r="U337" s="89"/>
      <c r="V337" s="89"/>
      <c r="W337" s="89"/>
      <c r="X337" s="89"/>
      <c r="Y337" s="89"/>
      <c r="Z337" s="89"/>
      <c r="AA337" s="89"/>
    </row>
    <row r="338" ht="15.75" customHeight="1">
      <c r="A338" s="89"/>
      <c r="B338" s="89"/>
      <c r="C338" s="89"/>
      <c r="D338" s="89"/>
      <c r="E338" s="89"/>
      <c r="F338" s="89"/>
      <c r="G338" s="89"/>
      <c r="H338" s="89"/>
      <c r="I338" s="89"/>
      <c r="J338" s="89"/>
      <c r="K338" s="89"/>
      <c r="L338" s="89"/>
      <c r="M338" s="89"/>
      <c r="N338" s="89"/>
      <c r="O338" s="89"/>
      <c r="P338" s="89"/>
      <c r="Q338" s="89"/>
      <c r="R338" s="89"/>
      <c r="S338" s="89"/>
      <c r="T338" s="89"/>
      <c r="U338" s="89"/>
      <c r="V338" s="89"/>
      <c r="W338" s="89"/>
      <c r="X338" s="89"/>
      <c r="Y338" s="89"/>
      <c r="Z338" s="89"/>
      <c r="AA338" s="89"/>
    </row>
    <row r="339" ht="15.75" customHeight="1">
      <c r="A339" s="89"/>
      <c r="B339" s="89"/>
      <c r="C339" s="89"/>
      <c r="D339" s="89"/>
      <c r="E339" s="89"/>
      <c r="F339" s="89"/>
      <c r="G339" s="89"/>
      <c r="H339" s="89"/>
      <c r="I339" s="89"/>
      <c r="J339" s="89"/>
      <c r="K339" s="89"/>
      <c r="L339" s="89"/>
      <c r="M339" s="89"/>
      <c r="N339" s="89"/>
      <c r="O339" s="89"/>
      <c r="P339" s="89"/>
      <c r="Q339" s="89"/>
      <c r="R339" s="89"/>
      <c r="S339" s="89"/>
      <c r="T339" s="89"/>
      <c r="U339" s="89"/>
      <c r="V339" s="89"/>
      <c r="W339" s="89"/>
      <c r="X339" s="89"/>
      <c r="Y339" s="89"/>
      <c r="Z339" s="89"/>
      <c r="AA339" s="89"/>
    </row>
    <row r="340" ht="15.75" customHeight="1">
      <c r="A340" s="89"/>
      <c r="B340" s="89"/>
      <c r="C340" s="89"/>
      <c r="D340" s="89"/>
      <c r="E340" s="89"/>
      <c r="F340" s="89"/>
      <c r="G340" s="89"/>
      <c r="H340" s="89"/>
      <c r="I340" s="89"/>
      <c r="J340" s="89"/>
      <c r="K340" s="89"/>
      <c r="L340" s="89"/>
      <c r="M340" s="89"/>
      <c r="N340" s="89"/>
      <c r="O340" s="89"/>
      <c r="P340" s="89"/>
      <c r="Q340" s="89"/>
      <c r="R340" s="89"/>
      <c r="S340" s="89"/>
      <c r="T340" s="89"/>
      <c r="U340" s="89"/>
      <c r="V340" s="89"/>
      <c r="W340" s="89"/>
      <c r="X340" s="89"/>
      <c r="Y340" s="89"/>
      <c r="Z340" s="89"/>
      <c r="AA340" s="89"/>
    </row>
    <row r="341" ht="15.75" customHeight="1">
      <c r="A341" s="89"/>
      <c r="B341" s="89"/>
      <c r="C341" s="89"/>
      <c r="D341" s="89"/>
      <c r="E341" s="89"/>
      <c r="F341" s="89"/>
      <c r="G341" s="89"/>
      <c r="H341" s="89"/>
      <c r="I341" s="89"/>
      <c r="J341" s="89"/>
      <c r="K341" s="89"/>
      <c r="L341" s="89"/>
      <c r="M341" s="89"/>
      <c r="N341" s="89"/>
      <c r="O341" s="89"/>
      <c r="P341" s="89"/>
      <c r="Q341" s="89"/>
      <c r="R341" s="89"/>
      <c r="S341" s="89"/>
      <c r="T341" s="89"/>
      <c r="U341" s="89"/>
      <c r="V341" s="89"/>
      <c r="W341" s="89"/>
      <c r="X341" s="89"/>
      <c r="Y341" s="89"/>
      <c r="Z341" s="89"/>
      <c r="AA341" s="89"/>
    </row>
    <row r="342" ht="15.75" customHeight="1">
      <c r="A342" s="89"/>
      <c r="B342" s="89"/>
      <c r="C342" s="89"/>
      <c r="D342" s="89"/>
      <c r="E342" s="89"/>
      <c r="F342" s="89"/>
      <c r="G342" s="89"/>
      <c r="H342" s="89"/>
      <c r="I342" s="89"/>
      <c r="J342" s="89"/>
      <c r="K342" s="89"/>
      <c r="L342" s="89"/>
      <c r="M342" s="89"/>
      <c r="N342" s="89"/>
      <c r="O342" s="89"/>
      <c r="P342" s="89"/>
      <c r="Q342" s="89"/>
      <c r="R342" s="89"/>
      <c r="S342" s="89"/>
      <c r="T342" s="89"/>
      <c r="U342" s="89"/>
      <c r="V342" s="89"/>
      <c r="W342" s="89"/>
      <c r="X342" s="89"/>
      <c r="Y342" s="89"/>
      <c r="Z342" s="89"/>
      <c r="AA342" s="89"/>
    </row>
    <row r="343" ht="15.75" customHeight="1">
      <c r="A343" s="89"/>
      <c r="B343" s="89"/>
      <c r="C343" s="89"/>
      <c r="D343" s="89"/>
      <c r="E343" s="89"/>
      <c r="F343" s="89"/>
      <c r="G343" s="89"/>
      <c r="H343" s="89"/>
      <c r="I343" s="89"/>
      <c r="J343" s="89"/>
      <c r="K343" s="89"/>
      <c r="L343" s="89"/>
      <c r="M343" s="89"/>
      <c r="N343" s="89"/>
      <c r="O343" s="89"/>
      <c r="P343" s="89"/>
      <c r="Q343" s="89"/>
      <c r="R343" s="89"/>
      <c r="S343" s="89"/>
      <c r="T343" s="89"/>
      <c r="U343" s="89"/>
      <c r="V343" s="89"/>
      <c r="W343" s="89"/>
      <c r="X343" s="89"/>
      <c r="Y343" s="89"/>
      <c r="Z343" s="89"/>
      <c r="AA343" s="89"/>
    </row>
    <row r="344" ht="15.75" customHeight="1">
      <c r="A344" s="89"/>
      <c r="B344" s="89"/>
      <c r="C344" s="89"/>
      <c r="D344" s="89"/>
      <c r="E344" s="89"/>
      <c r="F344" s="89"/>
      <c r="G344" s="89"/>
      <c r="H344" s="89"/>
      <c r="I344" s="89"/>
      <c r="J344" s="89"/>
      <c r="K344" s="89"/>
      <c r="L344" s="89"/>
      <c r="M344" s="89"/>
      <c r="N344" s="89"/>
      <c r="O344" s="89"/>
      <c r="P344" s="89"/>
      <c r="Q344" s="89"/>
      <c r="R344" s="89"/>
      <c r="S344" s="89"/>
      <c r="T344" s="89"/>
      <c r="U344" s="89"/>
      <c r="V344" s="89"/>
      <c r="W344" s="89"/>
      <c r="X344" s="89"/>
      <c r="Y344" s="89"/>
      <c r="Z344" s="89"/>
      <c r="AA344" s="89"/>
    </row>
    <row r="345" ht="15.75" customHeight="1">
      <c r="A345" s="89"/>
      <c r="B345" s="89"/>
      <c r="C345" s="89"/>
      <c r="D345" s="89"/>
      <c r="E345" s="89"/>
      <c r="F345" s="89"/>
      <c r="G345" s="89"/>
      <c r="H345" s="89"/>
      <c r="I345" s="89"/>
      <c r="J345" s="89"/>
      <c r="K345" s="89"/>
      <c r="L345" s="89"/>
      <c r="M345" s="89"/>
      <c r="N345" s="89"/>
      <c r="O345" s="89"/>
      <c r="P345" s="89"/>
      <c r="Q345" s="89"/>
      <c r="R345" s="89"/>
      <c r="S345" s="89"/>
      <c r="T345" s="89"/>
      <c r="U345" s="89"/>
      <c r="V345" s="89"/>
      <c r="W345" s="89"/>
      <c r="X345" s="89"/>
      <c r="Y345" s="89"/>
      <c r="Z345" s="89"/>
      <c r="AA345" s="89"/>
    </row>
    <row r="346" ht="15.75" customHeight="1">
      <c r="A346" s="89"/>
      <c r="B346" s="89"/>
      <c r="C346" s="89"/>
      <c r="D346" s="89"/>
      <c r="E346" s="89"/>
      <c r="F346" s="89"/>
      <c r="G346" s="89"/>
      <c r="H346" s="89"/>
      <c r="I346" s="89"/>
      <c r="J346" s="89"/>
      <c r="K346" s="89"/>
      <c r="L346" s="89"/>
      <c r="M346" s="89"/>
      <c r="N346" s="89"/>
      <c r="O346" s="89"/>
      <c r="P346" s="89"/>
      <c r="Q346" s="89"/>
      <c r="R346" s="89"/>
      <c r="S346" s="89"/>
      <c r="T346" s="89"/>
      <c r="U346" s="89"/>
      <c r="V346" s="89"/>
      <c r="W346" s="89"/>
      <c r="X346" s="89"/>
      <c r="Y346" s="89"/>
      <c r="Z346" s="89"/>
      <c r="AA346" s="89"/>
    </row>
    <row r="347" ht="15.75" customHeight="1">
      <c r="A347" s="89"/>
      <c r="B347" s="89"/>
      <c r="C347" s="89"/>
      <c r="D347" s="89"/>
      <c r="E347" s="89"/>
      <c r="F347" s="89"/>
      <c r="G347" s="89"/>
      <c r="H347" s="89"/>
      <c r="I347" s="89"/>
      <c r="J347" s="89"/>
      <c r="K347" s="89"/>
      <c r="L347" s="89"/>
      <c r="M347" s="89"/>
      <c r="N347" s="89"/>
      <c r="O347" s="89"/>
      <c r="P347" s="89"/>
      <c r="Q347" s="89"/>
      <c r="R347" s="89"/>
      <c r="S347" s="89"/>
      <c r="T347" s="89"/>
      <c r="U347" s="89"/>
      <c r="V347" s="89"/>
      <c r="W347" s="89"/>
      <c r="X347" s="89"/>
      <c r="Y347" s="89"/>
      <c r="Z347" s="89"/>
      <c r="AA347" s="89"/>
    </row>
    <row r="348" ht="15.75" customHeight="1">
      <c r="A348" s="89"/>
      <c r="B348" s="89"/>
      <c r="C348" s="89"/>
      <c r="D348" s="89"/>
      <c r="E348" s="89"/>
      <c r="F348" s="89"/>
      <c r="G348" s="89"/>
      <c r="H348" s="89"/>
      <c r="I348" s="89"/>
      <c r="J348" s="89"/>
      <c r="K348" s="89"/>
      <c r="L348" s="89"/>
      <c r="M348" s="89"/>
      <c r="N348" s="89"/>
      <c r="O348" s="89"/>
      <c r="P348" s="89"/>
      <c r="Q348" s="89"/>
      <c r="R348" s="89"/>
      <c r="S348" s="89"/>
      <c r="T348" s="89"/>
      <c r="U348" s="89"/>
      <c r="V348" s="89"/>
      <c r="W348" s="89"/>
      <c r="X348" s="89"/>
      <c r="Y348" s="89"/>
      <c r="Z348" s="89"/>
      <c r="AA348" s="89"/>
    </row>
    <row r="349" ht="15.75" customHeight="1">
      <c r="A349" s="89"/>
      <c r="B349" s="89"/>
      <c r="C349" s="89"/>
      <c r="D349" s="89"/>
      <c r="E349" s="89"/>
      <c r="F349" s="89"/>
      <c r="G349" s="89"/>
      <c r="H349" s="89"/>
      <c r="I349" s="89"/>
      <c r="J349" s="89"/>
      <c r="K349" s="89"/>
      <c r="L349" s="89"/>
      <c r="M349" s="89"/>
      <c r="N349" s="89"/>
      <c r="O349" s="89"/>
      <c r="P349" s="89"/>
      <c r="Q349" s="89"/>
      <c r="R349" s="89"/>
      <c r="S349" s="89"/>
      <c r="T349" s="89"/>
      <c r="U349" s="89"/>
      <c r="V349" s="89"/>
      <c r="W349" s="89"/>
      <c r="X349" s="89"/>
      <c r="Y349" s="89"/>
      <c r="Z349" s="89"/>
      <c r="AA349" s="89"/>
    </row>
    <row r="350" ht="15.75" customHeight="1">
      <c r="A350" s="89"/>
      <c r="B350" s="89"/>
      <c r="C350" s="89"/>
      <c r="D350" s="89"/>
      <c r="E350" s="89"/>
      <c r="F350" s="89"/>
      <c r="G350" s="89"/>
      <c r="H350" s="89"/>
      <c r="I350" s="89"/>
      <c r="J350" s="89"/>
      <c r="K350" s="89"/>
      <c r="L350" s="89"/>
      <c r="M350" s="89"/>
      <c r="N350" s="89"/>
      <c r="O350" s="89"/>
      <c r="P350" s="89"/>
      <c r="Q350" s="89"/>
      <c r="R350" s="89"/>
      <c r="S350" s="89"/>
      <c r="T350" s="89"/>
      <c r="U350" s="89"/>
      <c r="V350" s="89"/>
      <c r="W350" s="89"/>
      <c r="X350" s="89"/>
      <c r="Y350" s="89"/>
      <c r="Z350" s="89"/>
      <c r="AA350" s="89"/>
    </row>
    <row r="351" ht="15.75" customHeight="1">
      <c r="A351" s="89"/>
      <c r="B351" s="89"/>
      <c r="C351" s="89"/>
      <c r="D351" s="89"/>
      <c r="E351" s="89"/>
      <c r="F351" s="89"/>
      <c r="G351" s="89"/>
      <c r="H351" s="89"/>
      <c r="I351" s="89"/>
      <c r="J351" s="89"/>
      <c r="K351" s="89"/>
      <c r="L351" s="89"/>
      <c r="M351" s="89"/>
      <c r="N351" s="89"/>
      <c r="O351" s="89"/>
      <c r="P351" s="89"/>
      <c r="Q351" s="89"/>
      <c r="R351" s="89"/>
      <c r="S351" s="89"/>
      <c r="T351" s="89"/>
      <c r="U351" s="89"/>
      <c r="V351" s="89"/>
      <c r="W351" s="89"/>
      <c r="X351" s="89"/>
      <c r="Y351" s="89"/>
      <c r="Z351" s="89"/>
      <c r="AA351" s="89"/>
    </row>
    <row r="352" ht="15.75" customHeight="1">
      <c r="A352" s="89"/>
      <c r="B352" s="89"/>
      <c r="C352" s="89"/>
      <c r="D352" s="89"/>
      <c r="E352" s="89"/>
      <c r="F352" s="89"/>
      <c r="G352" s="89"/>
      <c r="H352" s="89"/>
      <c r="I352" s="89"/>
      <c r="J352" s="89"/>
      <c r="K352" s="89"/>
      <c r="L352" s="89"/>
      <c r="M352" s="89"/>
      <c r="N352" s="89"/>
      <c r="O352" s="89"/>
      <c r="P352" s="89"/>
      <c r="Q352" s="89"/>
      <c r="R352" s="89"/>
      <c r="S352" s="89"/>
      <c r="T352" s="89"/>
      <c r="U352" s="89"/>
      <c r="V352" s="89"/>
      <c r="W352" s="89"/>
      <c r="X352" s="89"/>
      <c r="Y352" s="89"/>
      <c r="Z352" s="89"/>
      <c r="AA352" s="89"/>
    </row>
    <row r="353" ht="15.75" customHeight="1">
      <c r="A353" s="89"/>
      <c r="B353" s="89"/>
      <c r="C353" s="89"/>
      <c r="D353" s="89"/>
      <c r="E353" s="89"/>
      <c r="F353" s="89"/>
      <c r="G353" s="89"/>
      <c r="H353" s="89"/>
      <c r="I353" s="89"/>
      <c r="J353" s="89"/>
      <c r="K353" s="89"/>
      <c r="L353" s="89"/>
      <c r="M353" s="89"/>
      <c r="N353" s="89"/>
      <c r="O353" s="89"/>
      <c r="P353" s="89"/>
      <c r="Q353" s="89"/>
      <c r="R353" s="89"/>
      <c r="S353" s="89"/>
      <c r="T353" s="89"/>
      <c r="U353" s="89"/>
      <c r="V353" s="89"/>
      <c r="W353" s="89"/>
      <c r="X353" s="89"/>
      <c r="Y353" s="89"/>
      <c r="Z353" s="89"/>
      <c r="AA353" s="89"/>
    </row>
    <row r="354" ht="15.75" customHeight="1">
      <c r="A354" s="89"/>
      <c r="B354" s="89"/>
      <c r="C354" s="89"/>
      <c r="D354" s="89"/>
      <c r="E354" s="89"/>
      <c r="F354" s="89"/>
      <c r="G354" s="89"/>
      <c r="H354" s="89"/>
      <c r="I354" s="89"/>
      <c r="J354" s="89"/>
      <c r="K354" s="89"/>
      <c r="L354" s="89"/>
      <c r="M354" s="89"/>
      <c r="N354" s="89"/>
      <c r="O354" s="89"/>
      <c r="P354" s="89"/>
      <c r="Q354" s="89"/>
      <c r="R354" s="89"/>
      <c r="S354" s="89"/>
      <c r="T354" s="89"/>
      <c r="U354" s="89"/>
      <c r="V354" s="89"/>
      <c r="W354" s="89"/>
      <c r="X354" s="89"/>
      <c r="Y354" s="89"/>
      <c r="Z354" s="89"/>
      <c r="AA354" s="89"/>
    </row>
    <row r="355" ht="15.75" customHeight="1">
      <c r="A355" s="89"/>
      <c r="B355" s="89"/>
      <c r="C355" s="89"/>
      <c r="D355" s="89"/>
      <c r="E355" s="89"/>
      <c r="F355" s="89"/>
      <c r="G355" s="89"/>
      <c r="H355" s="89"/>
      <c r="I355" s="89"/>
      <c r="J355" s="89"/>
      <c r="K355" s="89"/>
      <c r="L355" s="89"/>
      <c r="M355" s="89"/>
      <c r="N355" s="89"/>
      <c r="O355" s="89"/>
      <c r="P355" s="89"/>
      <c r="Q355" s="89"/>
      <c r="R355" s="89"/>
      <c r="S355" s="89"/>
      <c r="T355" s="89"/>
      <c r="U355" s="89"/>
      <c r="V355" s="89"/>
      <c r="W355" s="89"/>
      <c r="X355" s="89"/>
      <c r="Y355" s="89"/>
      <c r="Z355" s="89"/>
      <c r="AA355" s="89"/>
    </row>
    <row r="356" ht="15.75" customHeight="1">
      <c r="A356" s="89"/>
      <c r="B356" s="89"/>
      <c r="C356" s="89"/>
      <c r="D356" s="89"/>
      <c r="E356" s="89"/>
      <c r="F356" s="89"/>
      <c r="G356" s="89"/>
      <c r="H356" s="89"/>
      <c r="I356" s="89"/>
      <c r="J356" s="89"/>
      <c r="K356" s="89"/>
      <c r="L356" s="89"/>
      <c r="M356" s="89"/>
      <c r="N356" s="89"/>
      <c r="O356" s="89"/>
      <c r="P356" s="89"/>
      <c r="Q356" s="89"/>
      <c r="R356" s="89"/>
      <c r="S356" s="89"/>
      <c r="T356" s="89"/>
      <c r="U356" s="89"/>
      <c r="V356" s="89"/>
      <c r="W356" s="89"/>
      <c r="X356" s="89"/>
      <c r="Y356" s="89"/>
      <c r="Z356" s="89"/>
      <c r="AA356" s="89"/>
    </row>
    <row r="357" ht="15.75" customHeight="1">
      <c r="A357" s="89"/>
      <c r="B357" s="89"/>
      <c r="C357" s="89"/>
      <c r="D357" s="89"/>
      <c r="E357" s="89"/>
      <c r="F357" s="89"/>
      <c r="G357" s="89"/>
      <c r="H357" s="89"/>
      <c r="I357" s="89"/>
      <c r="J357" s="89"/>
      <c r="K357" s="89"/>
      <c r="L357" s="89"/>
      <c r="M357" s="89"/>
      <c r="N357" s="89"/>
      <c r="O357" s="89"/>
      <c r="P357" s="89"/>
      <c r="Q357" s="89"/>
      <c r="R357" s="89"/>
      <c r="S357" s="89"/>
      <c r="T357" s="89"/>
      <c r="U357" s="89"/>
      <c r="V357" s="89"/>
      <c r="W357" s="89"/>
      <c r="X357" s="89"/>
      <c r="Y357" s="89"/>
      <c r="Z357" s="89"/>
      <c r="AA357" s="89"/>
    </row>
    <row r="358" ht="15.75" customHeight="1">
      <c r="A358" s="89"/>
      <c r="B358" s="89"/>
      <c r="C358" s="89"/>
      <c r="D358" s="89"/>
      <c r="E358" s="89"/>
      <c r="F358" s="89"/>
      <c r="G358" s="89"/>
      <c r="H358" s="89"/>
      <c r="I358" s="89"/>
      <c r="J358" s="89"/>
      <c r="K358" s="89"/>
      <c r="L358" s="89"/>
      <c r="M358" s="89"/>
      <c r="N358" s="89"/>
      <c r="O358" s="89"/>
      <c r="P358" s="89"/>
      <c r="Q358" s="89"/>
      <c r="R358" s="89"/>
      <c r="S358" s="89"/>
      <c r="T358" s="89"/>
      <c r="U358" s="89"/>
      <c r="V358" s="89"/>
      <c r="W358" s="89"/>
      <c r="X358" s="89"/>
      <c r="Y358" s="89"/>
      <c r="Z358" s="89"/>
      <c r="AA358" s="89"/>
    </row>
    <row r="359" ht="15.75" customHeight="1">
      <c r="A359" s="89"/>
      <c r="B359" s="89"/>
      <c r="C359" s="89"/>
      <c r="D359" s="89"/>
      <c r="E359" s="89"/>
      <c r="F359" s="89"/>
      <c r="G359" s="89"/>
      <c r="H359" s="89"/>
      <c r="I359" s="89"/>
      <c r="J359" s="89"/>
      <c r="K359" s="89"/>
      <c r="L359" s="89"/>
      <c r="M359" s="89"/>
      <c r="N359" s="89"/>
      <c r="O359" s="89"/>
      <c r="P359" s="89"/>
      <c r="Q359" s="89"/>
      <c r="R359" s="89"/>
      <c r="S359" s="89"/>
      <c r="T359" s="89"/>
      <c r="U359" s="89"/>
      <c r="V359" s="89"/>
      <c r="W359" s="89"/>
      <c r="X359" s="89"/>
      <c r="Y359" s="89"/>
      <c r="Z359" s="89"/>
      <c r="AA359" s="89"/>
    </row>
    <row r="360" ht="15.75" customHeight="1">
      <c r="A360" s="89"/>
      <c r="B360" s="89"/>
      <c r="C360" s="89"/>
      <c r="D360" s="89"/>
      <c r="E360" s="89"/>
      <c r="F360" s="89"/>
      <c r="G360" s="89"/>
      <c r="H360" s="89"/>
      <c r="I360" s="89"/>
      <c r="J360" s="89"/>
      <c r="K360" s="89"/>
      <c r="L360" s="89"/>
      <c r="M360" s="89"/>
      <c r="N360" s="89"/>
      <c r="O360" s="89"/>
      <c r="P360" s="89"/>
      <c r="Q360" s="89"/>
      <c r="R360" s="89"/>
      <c r="S360" s="89"/>
      <c r="T360" s="89"/>
      <c r="U360" s="89"/>
      <c r="V360" s="89"/>
      <c r="W360" s="89"/>
      <c r="X360" s="89"/>
      <c r="Y360" s="89"/>
      <c r="Z360" s="89"/>
      <c r="AA360" s="89"/>
    </row>
    <row r="361" ht="15.75" customHeight="1">
      <c r="A361" s="89"/>
      <c r="B361" s="89"/>
      <c r="C361" s="89"/>
      <c r="D361" s="89"/>
      <c r="E361" s="89"/>
      <c r="F361" s="89"/>
      <c r="G361" s="89"/>
      <c r="H361" s="89"/>
      <c r="I361" s="89"/>
      <c r="J361" s="89"/>
      <c r="K361" s="89"/>
      <c r="L361" s="89"/>
      <c r="M361" s="89"/>
      <c r="N361" s="89"/>
      <c r="O361" s="89"/>
      <c r="P361" s="89"/>
      <c r="Q361" s="89"/>
      <c r="R361" s="89"/>
      <c r="S361" s="89"/>
      <c r="T361" s="89"/>
      <c r="U361" s="89"/>
      <c r="V361" s="89"/>
      <c r="W361" s="89"/>
      <c r="X361" s="89"/>
      <c r="Y361" s="89"/>
      <c r="Z361" s="89"/>
      <c r="AA361" s="89"/>
    </row>
    <row r="362" ht="15.75" customHeight="1">
      <c r="A362" s="89"/>
      <c r="B362" s="89"/>
      <c r="C362" s="89"/>
      <c r="D362" s="89"/>
      <c r="E362" s="89"/>
      <c r="F362" s="89"/>
      <c r="G362" s="89"/>
      <c r="H362" s="89"/>
      <c r="I362" s="89"/>
      <c r="J362" s="89"/>
      <c r="K362" s="89"/>
      <c r="L362" s="89"/>
      <c r="M362" s="89"/>
      <c r="N362" s="89"/>
      <c r="O362" s="89"/>
      <c r="P362" s="89"/>
      <c r="Q362" s="89"/>
      <c r="R362" s="89"/>
      <c r="S362" s="89"/>
      <c r="T362" s="89"/>
      <c r="U362" s="89"/>
      <c r="V362" s="89"/>
      <c r="W362" s="89"/>
      <c r="X362" s="89"/>
      <c r="Y362" s="89"/>
      <c r="Z362" s="89"/>
      <c r="AA362" s="89"/>
    </row>
    <row r="363" ht="15.75" customHeight="1">
      <c r="A363" s="89"/>
      <c r="B363" s="89"/>
      <c r="C363" s="89"/>
      <c r="D363" s="89"/>
      <c r="E363" s="89"/>
      <c r="F363" s="89"/>
      <c r="G363" s="89"/>
      <c r="H363" s="89"/>
      <c r="I363" s="89"/>
      <c r="J363" s="89"/>
      <c r="K363" s="89"/>
      <c r="L363" s="89"/>
      <c r="M363" s="89"/>
      <c r="N363" s="89"/>
      <c r="O363" s="89"/>
      <c r="P363" s="89"/>
      <c r="Q363" s="89"/>
      <c r="R363" s="89"/>
      <c r="S363" s="89"/>
      <c r="T363" s="89"/>
      <c r="U363" s="89"/>
      <c r="V363" s="89"/>
      <c r="W363" s="89"/>
      <c r="X363" s="89"/>
      <c r="Y363" s="89"/>
      <c r="Z363" s="89"/>
      <c r="AA363" s="89"/>
    </row>
    <row r="364" ht="15.75" customHeight="1">
      <c r="A364" s="89"/>
      <c r="B364" s="89"/>
      <c r="C364" s="89"/>
      <c r="D364" s="89"/>
      <c r="E364" s="89"/>
      <c r="F364" s="89"/>
      <c r="G364" s="89"/>
      <c r="H364" s="89"/>
      <c r="I364" s="89"/>
      <c r="J364" s="89"/>
      <c r="K364" s="89"/>
      <c r="L364" s="89"/>
      <c r="M364" s="89"/>
      <c r="N364" s="89"/>
      <c r="O364" s="89"/>
      <c r="P364" s="89"/>
      <c r="Q364" s="89"/>
      <c r="R364" s="89"/>
      <c r="S364" s="89"/>
      <c r="T364" s="89"/>
      <c r="U364" s="89"/>
      <c r="V364" s="89"/>
      <c r="W364" s="89"/>
      <c r="X364" s="89"/>
      <c r="Y364" s="89"/>
      <c r="Z364" s="89"/>
      <c r="AA364" s="89"/>
    </row>
    <row r="365" ht="15.75" customHeight="1">
      <c r="A365" s="89"/>
      <c r="B365" s="89"/>
      <c r="C365" s="89"/>
      <c r="D365" s="89"/>
      <c r="E365" s="89"/>
      <c r="F365" s="89"/>
      <c r="G365" s="89"/>
      <c r="H365" s="89"/>
      <c r="I365" s="89"/>
      <c r="J365" s="89"/>
      <c r="K365" s="89"/>
      <c r="L365" s="89"/>
      <c r="M365" s="89"/>
      <c r="N365" s="89"/>
      <c r="O365" s="89"/>
      <c r="P365" s="89"/>
      <c r="Q365" s="89"/>
      <c r="R365" s="89"/>
      <c r="S365" s="89"/>
      <c r="T365" s="89"/>
      <c r="U365" s="89"/>
      <c r="V365" s="89"/>
      <c r="W365" s="89"/>
      <c r="X365" s="89"/>
      <c r="Y365" s="89"/>
      <c r="Z365" s="89"/>
      <c r="AA365" s="89"/>
    </row>
    <row r="366" ht="15.75" customHeight="1">
      <c r="A366" s="89"/>
      <c r="B366" s="89"/>
      <c r="C366" s="89"/>
      <c r="D366" s="89"/>
      <c r="E366" s="89"/>
      <c r="F366" s="89"/>
      <c r="G366" s="89"/>
      <c r="H366" s="89"/>
      <c r="I366" s="89"/>
      <c r="J366" s="89"/>
      <c r="K366" s="89"/>
      <c r="L366" s="89"/>
      <c r="M366" s="89"/>
      <c r="N366" s="89"/>
      <c r="O366" s="89"/>
      <c r="P366" s="89"/>
      <c r="Q366" s="89"/>
      <c r="R366" s="89"/>
      <c r="S366" s="89"/>
      <c r="T366" s="89"/>
      <c r="U366" s="89"/>
      <c r="V366" s="89"/>
      <c r="W366" s="89"/>
      <c r="X366" s="89"/>
      <c r="Y366" s="89"/>
      <c r="Z366" s="89"/>
      <c r="AA366" s="89"/>
    </row>
    <row r="367" ht="15.75" customHeight="1">
      <c r="A367" s="89"/>
      <c r="B367" s="89"/>
      <c r="C367" s="89"/>
      <c r="D367" s="89"/>
      <c r="E367" s="89"/>
      <c r="F367" s="89"/>
      <c r="G367" s="89"/>
      <c r="H367" s="89"/>
      <c r="I367" s="89"/>
      <c r="J367" s="89"/>
      <c r="K367" s="89"/>
      <c r="L367" s="89"/>
      <c r="M367" s="89"/>
      <c r="N367" s="89"/>
      <c r="O367" s="89"/>
      <c r="P367" s="89"/>
      <c r="Q367" s="89"/>
      <c r="R367" s="89"/>
      <c r="S367" s="89"/>
      <c r="T367" s="89"/>
      <c r="U367" s="89"/>
      <c r="V367" s="89"/>
      <c r="W367" s="89"/>
      <c r="X367" s="89"/>
      <c r="Y367" s="89"/>
      <c r="Z367" s="89"/>
      <c r="AA367" s="89"/>
    </row>
    <row r="368" ht="15.75" customHeight="1">
      <c r="A368" s="89"/>
      <c r="B368" s="89"/>
      <c r="C368" s="89"/>
      <c r="D368" s="89"/>
      <c r="E368" s="89"/>
      <c r="F368" s="89"/>
      <c r="G368" s="89"/>
      <c r="H368" s="89"/>
      <c r="I368" s="89"/>
      <c r="J368" s="89"/>
      <c r="K368" s="89"/>
      <c r="L368" s="89"/>
      <c r="M368" s="89"/>
      <c r="N368" s="89"/>
      <c r="O368" s="89"/>
      <c r="P368" s="89"/>
      <c r="Q368" s="89"/>
      <c r="R368" s="89"/>
      <c r="S368" s="89"/>
      <c r="T368" s="89"/>
      <c r="U368" s="89"/>
      <c r="V368" s="89"/>
      <c r="W368" s="89"/>
      <c r="X368" s="89"/>
      <c r="Y368" s="89"/>
      <c r="Z368" s="89"/>
      <c r="AA368" s="89"/>
    </row>
    <row r="369" ht="15.75" customHeight="1">
      <c r="A369" s="89"/>
      <c r="B369" s="89"/>
      <c r="C369" s="89"/>
      <c r="D369" s="89"/>
      <c r="E369" s="89"/>
      <c r="F369" s="89"/>
      <c r="G369" s="89"/>
      <c r="H369" s="89"/>
      <c r="I369" s="89"/>
      <c r="J369" s="89"/>
      <c r="K369" s="89"/>
      <c r="L369" s="89"/>
      <c r="M369" s="89"/>
      <c r="N369" s="89"/>
      <c r="O369" s="89"/>
      <c r="P369" s="89"/>
      <c r="Q369" s="89"/>
      <c r="R369" s="89"/>
      <c r="S369" s="89"/>
      <c r="T369" s="89"/>
      <c r="U369" s="89"/>
      <c r="V369" s="89"/>
      <c r="W369" s="89"/>
      <c r="X369" s="89"/>
      <c r="Y369" s="89"/>
      <c r="Z369" s="89"/>
      <c r="AA369" s="89"/>
    </row>
    <row r="370" ht="15.75" customHeight="1">
      <c r="A370" s="89"/>
      <c r="B370" s="89"/>
      <c r="C370" s="89"/>
      <c r="D370" s="89"/>
      <c r="E370" s="89"/>
      <c r="F370" s="89"/>
      <c r="G370" s="89"/>
      <c r="H370" s="89"/>
      <c r="I370" s="89"/>
      <c r="J370" s="89"/>
      <c r="K370" s="89"/>
      <c r="L370" s="89"/>
      <c r="M370" s="89"/>
      <c r="N370" s="89"/>
      <c r="O370" s="89"/>
      <c r="P370" s="89"/>
      <c r="Q370" s="89"/>
      <c r="R370" s="89"/>
      <c r="S370" s="89"/>
      <c r="T370" s="89"/>
      <c r="U370" s="89"/>
      <c r="V370" s="89"/>
      <c r="W370" s="89"/>
      <c r="X370" s="89"/>
      <c r="Y370" s="89"/>
      <c r="Z370" s="89"/>
      <c r="AA370" s="89"/>
    </row>
    <row r="371" ht="15.75" customHeight="1">
      <c r="A371" s="89"/>
      <c r="B371" s="89"/>
      <c r="C371" s="89"/>
      <c r="D371" s="89"/>
      <c r="E371" s="89"/>
      <c r="F371" s="89"/>
      <c r="G371" s="89"/>
      <c r="H371" s="89"/>
      <c r="I371" s="89"/>
      <c r="J371" s="89"/>
      <c r="K371" s="89"/>
      <c r="L371" s="89"/>
      <c r="M371" s="89"/>
      <c r="N371" s="89"/>
      <c r="O371" s="89"/>
      <c r="P371" s="89"/>
      <c r="Q371" s="89"/>
      <c r="R371" s="89"/>
      <c r="S371" s="89"/>
      <c r="T371" s="89"/>
      <c r="U371" s="89"/>
      <c r="V371" s="89"/>
      <c r="W371" s="89"/>
      <c r="X371" s="89"/>
      <c r="Y371" s="89"/>
      <c r="Z371" s="89"/>
      <c r="AA371" s="89"/>
    </row>
    <row r="372" ht="15.75" customHeight="1">
      <c r="A372" s="89"/>
      <c r="B372" s="89"/>
      <c r="C372" s="89"/>
      <c r="D372" s="89"/>
      <c r="E372" s="89"/>
      <c r="F372" s="89"/>
      <c r="G372" s="89"/>
      <c r="H372" s="89"/>
      <c r="I372" s="89"/>
      <c r="J372" s="89"/>
      <c r="K372" s="89"/>
      <c r="L372" s="89"/>
      <c r="M372" s="89"/>
      <c r="N372" s="89"/>
      <c r="O372" s="89"/>
      <c r="P372" s="89"/>
      <c r="Q372" s="89"/>
      <c r="R372" s="89"/>
      <c r="S372" s="89"/>
      <c r="T372" s="89"/>
      <c r="U372" s="89"/>
      <c r="V372" s="89"/>
      <c r="W372" s="89"/>
      <c r="X372" s="89"/>
      <c r="Y372" s="89"/>
      <c r="Z372" s="89"/>
      <c r="AA372" s="89"/>
    </row>
    <row r="373" ht="15.75" customHeight="1">
      <c r="A373" s="89"/>
      <c r="B373" s="89"/>
      <c r="C373" s="89"/>
      <c r="D373" s="89"/>
      <c r="E373" s="89"/>
      <c r="F373" s="89"/>
      <c r="G373" s="89"/>
      <c r="H373" s="89"/>
      <c r="I373" s="89"/>
      <c r="J373" s="89"/>
      <c r="K373" s="89"/>
      <c r="L373" s="89"/>
      <c r="M373" s="89"/>
      <c r="N373" s="89"/>
      <c r="O373" s="89"/>
      <c r="P373" s="89"/>
      <c r="Q373" s="89"/>
      <c r="R373" s="89"/>
      <c r="S373" s="89"/>
      <c r="T373" s="89"/>
      <c r="U373" s="89"/>
      <c r="V373" s="89"/>
      <c r="W373" s="89"/>
      <c r="X373" s="89"/>
      <c r="Y373" s="89"/>
      <c r="Z373" s="89"/>
      <c r="AA373" s="89"/>
    </row>
    <row r="374" ht="15.75" customHeight="1">
      <c r="A374" s="89"/>
      <c r="B374" s="89"/>
      <c r="C374" s="89"/>
      <c r="D374" s="89"/>
      <c r="E374" s="89"/>
      <c r="F374" s="89"/>
      <c r="G374" s="89"/>
      <c r="H374" s="89"/>
      <c r="I374" s="89"/>
      <c r="J374" s="89"/>
      <c r="K374" s="89"/>
      <c r="L374" s="89"/>
      <c r="M374" s="89"/>
      <c r="N374" s="89"/>
      <c r="O374" s="89"/>
      <c r="P374" s="89"/>
      <c r="Q374" s="89"/>
      <c r="R374" s="89"/>
      <c r="S374" s="89"/>
      <c r="T374" s="89"/>
      <c r="U374" s="89"/>
      <c r="V374" s="89"/>
      <c r="W374" s="89"/>
      <c r="X374" s="89"/>
      <c r="Y374" s="89"/>
      <c r="Z374" s="89"/>
      <c r="AA374" s="89"/>
    </row>
    <row r="375" ht="15.75" customHeight="1">
      <c r="A375" s="89"/>
      <c r="B375" s="89"/>
      <c r="C375" s="89"/>
      <c r="D375" s="89"/>
      <c r="E375" s="89"/>
      <c r="F375" s="89"/>
      <c r="G375" s="89"/>
      <c r="H375" s="89"/>
      <c r="I375" s="89"/>
      <c r="J375" s="89"/>
      <c r="K375" s="89"/>
      <c r="L375" s="89"/>
      <c r="M375" s="89"/>
      <c r="N375" s="89"/>
      <c r="O375" s="89"/>
      <c r="P375" s="89"/>
      <c r="Q375" s="89"/>
      <c r="R375" s="89"/>
      <c r="S375" s="89"/>
      <c r="T375" s="89"/>
      <c r="U375" s="89"/>
      <c r="V375" s="89"/>
      <c r="W375" s="89"/>
      <c r="X375" s="89"/>
      <c r="Y375" s="89"/>
      <c r="Z375" s="89"/>
      <c r="AA375" s="89"/>
    </row>
    <row r="376" ht="15.75" customHeight="1">
      <c r="A376" s="89"/>
      <c r="B376" s="89"/>
      <c r="C376" s="89"/>
      <c r="D376" s="89"/>
      <c r="E376" s="89"/>
      <c r="F376" s="89"/>
      <c r="G376" s="89"/>
      <c r="H376" s="89"/>
      <c r="I376" s="89"/>
      <c r="J376" s="89"/>
      <c r="K376" s="89"/>
      <c r="L376" s="89"/>
      <c r="M376" s="89"/>
      <c r="N376" s="89"/>
      <c r="O376" s="89"/>
      <c r="P376" s="89"/>
      <c r="Q376" s="89"/>
      <c r="R376" s="89"/>
      <c r="S376" s="89"/>
      <c r="T376" s="89"/>
      <c r="U376" s="89"/>
      <c r="V376" s="89"/>
      <c r="W376" s="89"/>
      <c r="X376" s="89"/>
      <c r="Y376" s="89"/>
      <c r="Z376" s="89"/>
      <c r="AA376" s="89"/>
    </row>
    <row r="377" ht="15.75" customHeight="1">
      <c r="A377" s="89"/>
      <c r="B377" s="89"/>
      <c r="C377" s="89"/>
      <c r="D377" s="89"/>
      <c r="E377" s="89"/>
      <c r="F377" s="89"/>
      <c r="G377" s="89"/>
      <c r="H377" s="89"/>
      <c r="I377" s="89"/>
      <c r="J377" s="89"/>
      <c r="K377" s="89"/>
      <c r="L377" s="89"/>
      <c r="M377" s="89"/>
      <c r="N377" s="89"/>
      <c r="O377" s="89"/>
      <c r="P377" s="89"/>
      <c r="Q377" s="89"/>
      <c r="R377" s="89"/>
      <c r="S377" s="89"/>
      <c r="T377" s="89"/>
      <c r="U377" s="89"/>
      <c r="V377" s="89"/>
      <c r="W377" s="89"/>
      <c r="X377" s="89"/>
      <c r="Y377" s="89"/>
      <c r="Z377" s="89"/>
      <c r="AA377" s="89"/>
    </row>
    <row r="378" ht="15.75" customHeight="1">
      <c r="A378" s="89"/>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row>
    <row r="379" ht="15.75" customHeight="1">
      <c r="A379" s="89"/>
      <c r="B379" s="89"/>
      <c r="C379" s="89"/>
      <c r="D379" s="89"/>
      <c r="E379" s="89"/>
      <c r="F379" s="89"/>
      <c r="G379" s="89"/>
      <c r="H379" s="89"/>
      <c r="I379" s="89"/>
      <c r="J379" s="89"/>
      <c r="K379" s="89"/>
      <c r="L379" s="89"/>
      <c r="M379" s="89"/>
      <c r="N379" s="89"/>
      <c r="O379" s="89"/>
      <c r="P379" s="89"/>
      <c r="Q379" s="89"/>
      <c r="R379" s="89"/>
      <c r="S379" s="89"/>
      <c r="T379" s="89"/>
      <c r="U379" s="89"/>
      <c r="V379" s="89"/>
      <c r="W379" s="89"/>
      <c r="X379" s="89"/>
      <c r="Y379" s="89"/>
      <c r="Z379" s="89"/>
      <c r="AA379" s="89"/>
    </row>
    <row r="380" ht="15.75" customHeight="1">
      <c r="A380" s="89"/>
      <c r="B380" s="89"/>
      <c r="C380" s="89"/>
      <c r="D380" s="89"/>
      <c r="E380" s="89"/>
      <c r="F380" s="89"/>
      <c r="G380" s="89"/>
      <c r="H380" s="89"/>
      <c r="I380" s="89"/>
      <c r="J380" s="89"/>
      <c r="K380" s="89"/>
      <c r="L380" s="89"/>
      <c r="M380" s="89"/>
      <c r="N380" s="89"/>
      <c r="O380" s="89"/>
      <c r="P380" s="89"/>
      <c r="Q380" s="89"/>
      <c r="R380" s="89"/>
      <c r="S380" s="89"/>
      <c r="T380" s="89"/>
      <c r="U380" s="89"/>
      <c r="V380" s="89"/>
      <c r="W380" s="89"/>
      <c r="X380" s="89"/>
      <c r="Y380" s="89"/>
      <c r="Z380" s="89"/>
      <c r="AA380" s="89"/>
    </row>
    <row r="381" ht="15.75" customHeight="1">
      <c r="A381" s="89"/>
      <c r="B381" s="89"/>
      <c r="C381" s="89"/>
      <c r="D381" s="89"/>
      <c r="E381" s="89"/>
      <c r="F381" s="89"/>
      <c r="G381" s="89"/>
      <c r="H381" s="89"/>
      <c r="I381" s="89"/>
      <c r="J381" s="89"/>
      <c r="K381" s="89"/>
      <c r="L381" s="89"/>
      <c r="M381" s="89"/>
      <c r="N381" s="89"/>
      <c r="O381" s="89"/>
      <c r="P381" s="89"/>
      <c r="Q381" s="89"/>
      <c r="R381" s="89"/>
      <c r="S381" s="89"/>
      <c r="T381" s="89"/>
      <c r="U381" s="89"/>
      <c r="V381" s="89"/>
      <c r="W381" s="89"/>
      <c r="X381" s="89"/>
      <c r="Y381" s="89"/>
      <c r="Z381" s="89"/>
      <c r="AA381" s="89"/>
    </row>
    <row r="382" ht="15.75" customHeight="1">
      <c r="A382" s="89"/>
      <c r="B382" s="89"/>
      <c r="C382" s="89"/>
      <c r="D382" s="89"/>
      <c r="E382" s="89"/>
      <c r="F382" s="89"/>
      <c r="G382" s="89"/>
      <c r="H382" s="89"/>
      <c r="I382" s="89"/>
      <c r="J382" s="89"/>
      <c r="K382" s="89"/>
      <c r="L382" s="89"/>
      <c r="M382" s="89"/>
      <c r="N382" s="89"/>
      <c r="O382" s="89"/>
      <c r="P382" s="89"/>
      <c r="Q382" s="89"/>
      <c r="R382" s="89"/>
      <c r="S382" s="89"/>
      <c r="T382" s="89"/>
      <c r="U382" s="89"/>
      <c r="V382" s="89"/>
      <c r="W382" s="89"/>
      <c r="X382" s="89"/>
      <c r="Y382" s="89"/>
      <c r="Z382" s="89"/>
      <c r="AA382" s="89"/>
    </row>
    <row r="383" ht="15.75" customHeight="1">
      <c r="A383" s="89"/>
      <c r="B383" s="89"/>
      <c r="C383" s="89"/>
      <c r="D383" s="89"/>
      <c r="E383" s="89"/>
      <c r="F383" s="89"/>
      <c r="G383" s="89"/>
      <c r="H383" s="89"/>
      <c r="I383" s="89"/>
      <c r="J383" s="89"/>
      <c r="K383" s="89"/>
      <c r="L383" s="89"/>
      <c r="M383" s="89"/>
      <c r="N383" s="89"/>
      <c r="O383" s="89"/>
      <c r="P383" s="89"/>
      <c r="Q383" s="89"/>
      <c r="R383" s="89"/>
      <c r="S383" s="89"/>
      <c r="T383" s="89"/>
      <c r="U383" s="89"/>
      <c r="V383" s="89"/>
      <c r="W383" s="89"/>
      <c r="X383" s="89"/>
      <c r="Y383" s="89"/>
      <c r="Z383" s="89"/>
      <c r="AA383" s="89"/>
    </row>
    <row r="384" ht="15.75" customHeight="1">
      <c r="A384" s="89"/>
      <c r="B384" s="89"/>
      <c r="C384" s="89"/>
      <c r="D384" s="89"/>
      <c r="E384" s="89"/>
      <c r="F384" s="89"/>
      <c r="G384" s="89"/>
      <c r="H384" s="89"/>
      <c r="I384" s="89"/>
      <c r="J384" s="89"/>
      <c r="K384" s="89"/>
      <c r="L384" s="89"/>
      <c r="M384" s="89"/>
      <c r="N384" s="89"/>
      <c r="O384" s="89"/>
      <c r="P384" s="89"/>
      <c r="Q384" s="89"/>
      <c r="R384" s="89"/>
      <c r="S384" s="89"/>
      <c r="T384" s="89"/>
      <c r="U384" s="89"/>
      <c r="V384" s="89"/>
      <c r="W384" s="89"/>
      <c r="X384" s="89"/>
      <c r="Y384" s="89"/>
      <c r="Z384" s="89"/>
      <c r="AA384" s="89"/>
    </row>
    <row r="385" ht="15.75" customHeight="1">
      <c r="A385" s="89"/>
      <c r="B385" s="89"/>
      <c r="C385" s="89"/>
      <c r="D385" s="89"/>
      <c r="E385" s="89"/>
      <c r="F385" s="89"/>
      <c r="G385" s="89"/>
      <c r="H385" s="89"/>
      <c r="I385" s="89"/>
      <c r="J385" s="89"/>
      <c r="K385" s="89"/>
      <c r="L385" s="89"/>
      <c r="M385" s="89"/>
      <c r="N385" s="89"/>
      <c r="O385" s="89"/>
      <c r="P385" s="89"/>
      <c r="Q385" s="89"/>
      <c r="R385" s="89"/>
      <c r="S385" s="89"/>
      <c r="T385" s="89"/>
      <c r="U385" s="89"/>
      <c r="V385" s="89"/>
      <c r="W385" s="89"/>
      <c r="X385" s="89"/>
      <c r="Y385" s="89"/>
      <c r="Z385" s="89"/>
      <c r="AA385" s="89"/>
    </row>
    <row r="386" ht="15.75" customHeight="1">
      <c r="A386" s="89"/>
      <c r="B386" s="89"/>
      <c r="C386" s="89"/>
      <c r="D386" s="89"/>
      <c r="E386" s="89"/>
      <c r="F386" s="89"/>
      <c r="G386" s="89"/>
      <c r="H386" s="89"/>
      <c r="I386" s="89"/>
      <c r="J386" s="89"/>
      <c r="K386" s="89"/>
      <c r="L386" s="89"/>
      <c r="M386" s="89"/>
      <c r="N386" s="89"/>
      <c r="O386" s="89"/>
      <c r="P386" s="89"/>
      <c r="Q386" s="89"/>
      <c r="R386" s="89"/>
      <c r="S386" s="89"/>
      <c r="T386" s="89"/>
      <c r="U386" s="89"/>
      <c r="V386" s="89"/>
      <c r="W386" s="89"/>
      <c r="X386" s="89"/>
      <c r="Y386" s="89"/>
      <c r="Z386" s="89"/>
      <c r="AA386" s="89"/>
    </row>
    <row r="387" ht="15.75" customHeight="1">
      <c r="A387" s="89"/>
      <c r="B387" s="89"/>
      <c r="C387" s="89"/>
      <c r="D387" s="89"/>
      <c r="E387" s="89"/>
      <c r="F387" s="89"/>
      <c r="G387" s="89"/>
      <c r="H387" s="89"/>
      <c r="I387" s="89"/>
      <c r="J387" s="89"/>
      <c r="K387" s="89"/>
      <c r="L387" s="89"/>
      <c r="M387" s="89"/>
      <c r="N387" s="89"/>
      <c r="O387" s="89"/>
      <c r="P387" s="89"/>
      <c r="Q387" s="89"/>
      <c r="R387" s="89"/>
      <c r="S387" s="89"/>
      <c r="T387" s="89"/>
      <c r="U387" s="89"/>
      <c r="V387" s="89"/>
      <c r="W387" s="89"/>
      <c r="X387" s="89"/>
      <c r="Y387" s="89"/>
      <c r="Z387" s="89"/>
      <c r="AA387" s="89"/>
    </row>
    <row r="388" ht="15.75" customHeight="1">
      <c r="A388" s="89"/>
      <c r="B388" s="89"/>
      <c r="C388" s="89"/>
      <c r="D388" s="89"/>
      <c r="E388" s="89"/>
      <c r="F388" s="89"/>
      <c r="G388" s="89"/>
      <c r="H388" s="89"/>
      <c r="I388" s="89"/>
      <c r="J388" s="89"/>
      <c r="K388" s="89"/>
      <c r="L388" s="89"/>
      <c r="M388" s="89"/>
      <c r="N388" s="89"/>
      <c r="O388" s="89"/>
      <c r="P388" s="89"/>
      <c r="Q388" s="89"/>
      <c r="R388" s="89"/>
      <c r="S388" s="89"/>
      <c r="T388" s="89"/>
      <c r="U388" s="89"/>
      <c r="V388" s="89"/>
      <c r="W388" s="89"/>
      <c r="X388" s="89"/>
      <c r="Y388" s="89"/>
      <c r="Z388" s="89"/>
      <c r="AA388" s="89"/>
    </row>
    <row r="389" ht="15.75" customHeight="1">
      <c r="A389" s="89"/>
      <c r="B389" s="89"/>
      <c r="C389" s="89"/>
      <c r="D389" s="89"/>
      <c r="E389" s="89"/>
      <c r="F389" s="89"/>
      <c r="G389" s="89"/>
      <c r="H389" s="89"/>
      <c r="I389" s="89"/>
      <c r="J389" s="89"/>
      <c r="K389" s="89"/>
      <c r="L389" s="89"/>
      <c r="M389" s="89"/>
      <c r="N389" s="89"/>
      <c r="O389" s="89"/>
      <c r="P389" s="89"/>
      <c r="Q389" s="89"/>
      <c r="R389" s="89"/>
      <c r="S389" s="89"/>
      <c r="T389" s="89"/>
      <c r="U389" s="89"/>
      <c r="V389" s="89"/>
      <c r="W389" s="89"/>
      <c r="X389" s="89"/>
      <c r="Y389" s="89"/>
      <c r="Z389" s="89"/>
      <c r="AA389" s="89"/>
    </row>
    <row r="390" ht="15.75" customHeight="1">
      <c r="A390" s="89"/>
      <c r="B390" s="89"/>
      <c r="C390" s="89"/>
      <c r="D390" s="89"/>
      <c r="E390" s="89"/>
      <c r="F390" s="89"/>
      <c r="G390" s="89"/>
      <c r="H390" s="89"/>
      <c r="I390" s="89"/>
      <c r="J390" s="89"/>
      <c r="K390" s="89"/>
      <c r="L390" s="89"/>
      <c r="M390" s="89"/>
      <c r="N390" s="89"/>
      <c r="O390" s="89"/>
      <c r="P390" s="89"/>
      <c r="Q390" s="89"/>
      <c r="R390" s="89"/>
      <c r="S390" s="89"/>
      <c r="T390" s="89"/>
      <c r="U390" s="89"/>
      <c r="V390" s="89"/>
      <c r="W390" s="89"/>
      <c r="X390" s="89"/>
      <c r="Y390" s="89"/>
      <c r="Z390" s="89"/>
      <c r="AA390" s="89"/>
    </row>
    <row r="391" ht="15.75" customHeight="1">
      <c r="A391" s="89"/>
      <c r="B391" s="89"/>
      <c r="C391" s="89"/>
      <c r="D391" s="89"/>
      <c r="E391" s="89"/>
      <c r="F391" s="89"/>
      <c r="G391" s="89"/>
      <c r="H391" s="89"/>
      <c r="I391" s="89"/>
      <c r="J391" s="89"/>
      <c r="K391" s="89"/>
      <c r="L391" s="89"/>
      <c r="M391" s="89"/>
      <c r="N391" s="89"/>
      <c r="O391" s="89"/>
      <c r="P391" s="89"/>
      <c r="Q391" s="89"/>
      <c r="R391" s="89"/>
      <c r="S391" s="89"/>
      <c r="T391" s="89"/>
      <c r="U391" s="89"/>
      <c r="V391" s="89"/>
      <c r="W391" s="89"/>
      <c r="X391" s="89"/>
      <c r="Y391" s="89"/>
      <c r="Z391" s="89"/>
      <c r="AA391" s="89"/>
    </row>
    <row r="392" ht="15.75" customHeight="1">
      <c r="A392" s="89"/>
      <c r="B392" s="89"/>
      <c r="C392" s="89"/>
      <c r="D392" s="89"/>
      <c r="E392" s="89"/>
      <c r="F392" s="89"/>
      <c r="G392" s="89"/>
      <c r="H392" s="89"/>
      <c r="I392" s="89"/>
      <c r="J392" s="89"/>
      <c r="K392" s="89"/>
      <c r="L392" s="89"/>
      <c r="M392" s="89"/>
      <c r="N392" s="89"/>
      <c r="O392" s="89"/>
      <c r="P392" s="89"/>
      <c r="Q392" s="89"/>
      <c r="R392" s="89"/>
      <c r="S392" s="89"/>
      <c r="T392" s="89"/>
      <c r="U392" s="89"/>
      <c r="V392" s="89"/>
      <c r="W392" s="89"/>
      <c r="X392" s="89"/>
      <c r="Y392" s="89"/>
      <c r="Z392" s="89"/>
      <c r="AA392" s="89"/>
    </row>
    <row r="393" ht="15.75" customHeight="1">
      <c r="A393" s="89"/>
      <c r="B393" s="89"/>
      <c r="C393" s="89"/>
      <c r="D393" s="89"/>
      <c r="E393" s="89"/>
      <c r="F393" s="89"/>
      <c r="G393" s="89"/>
      <c r="H393" s="89"/>
      <c r="I393" s="89"/>
      <c r="J393" s="89"/>
      <c r="K393" s="89"/>
      <c r="L393" s="89"/>
      <c r="M393" s="89"/>
      <c r="N393" s="89"/>
      <c r="O393" s="89"/>
      <c r="P393" s="89"/>
      <c r="Q393" s="89"/>
      <c r="R393" s="89"/>
      <c r="S393" s="89"/>
      <c r="T393" s="89"/>
      <c r="U393" s="89"/>
      <c r="V393" s="89"/>
      <c r="W393" s="89"/>
      <c r="X393" s="89"/>
      <c r="Y393" s="89"/>
      <c r="Z393" s="89"/>
      <c r="AA393" s="89"/>
    </row>
    <row r="394" ht="15.75" customHeight="1">
      <c r="A394" s="89"/>
      <c r="B394" s="89"/>
      <c r="C394" s="89"/>
      <c r="D394" s="89"/>
      <c r="E394" s="89"/>
      <c r="F394" s="89"/>
      <c r="G394" s="89"/>
      <c r="H394" s="89"/>
      <c r="I394" s="89"/>
      <c r="J394" s="89"/>
      <c r="K394" s="89"/>
      <c r="L394" s="89"/>
      <c r="M394" s="89"/>
      <c r="N394" s="89"/>
      <c r="O394" s="89"/>
      <c r="P394" s="89"/>
      <c r="Q394" s="89"/>
      <c r="R394" s="89"/>
      <c r="S394" s="89"/>
      <c r="T394" s="89"/>
      <c r="U394" s="89"/>
      <c r="V394" s="89"/>
      <c r="W394" s="89"/>
      <c r="X394" s="89"/>
      <c r="Y394" s="89"/>
      <c r="Z394" s="89"/>
      <c r="AA394" s="89"/>
    </row>
    <row r="395" ht="15.75" customHeight="1">
      <c r="A395" s="89"/>
      <c r="B395" s="89"/>
      <c r="C395" s="89"/>
      <c r="D395" s="89"/>
      <c r="E395" s="89"/>
      <c r="F395" s="89"/>
      <c r="G395" s="89"/>
      <c r="H395" s="89"/>
      <c r="I395" s="89"/>
      <c r="J395" s="89"/>
      <c r="K395" s="89"/>
      <c r="L395" s="89"/>
      <c r="M395" s="89"/>
      <c r="N395" s="89"/>
      <c r="O395" s="89"/>
      <c r="P395" s="89"/>
      <c r="Q395" s="89"/>
      <c r="R395" s="89"/>
      <c r="S395" s="89"/>
      <c r="T395" s="89"/>
      <c r="U395" s="89"/>
      <c r="V395" s="89"/>
      <c r="W395" s="89"/>
      <c r="X395" s="89"/>
      <c r="Y395" s="89"/>
      <c r="Z395" s="89"/>
      <c r="AA395" s="89"/>
    </row>
    <row r="396" ht="15.75" customHeight="1">
      <c r="A396" s="89"/>
      <c r="B396" s="89"/>
      <c r="C396" s="89"/>
      <c r="D396" s="89"/>
      <c r="E396" s="89"/>
      <c r="F396" s="89"/>
      <c r="G396" s="89"/>
      <c r="H396" s="89"/>
      <c r="I396" s="89"/>
      <c r="J396" s="89"/>
      <c r="K396" s="89"/>
      <c r="L396" s="89"/>
      <c r="M396" s="89"/>
      <c r="N396" s="89"/>
      <c r="O396" s="89"/>
      <c r="P396" s="89"/>
      <c r="Q396" s="89"/>
      <c r="R396" s="89"/>
      <c r="S396" s="89"/>
      <c r="T396" s="89"/>
      <c r="U396" s="89"/>
      <c r="V396" s="89"/>
      <c r="W396" s="89"/>
      <c r="X396" s="89"/>
      <c r="Y396" s="89"/>
      <c r="Z396" s="89"/>
      <c r="AA396" s="89"/>
    </row>
    <row r="397" ht="15.75" customHeight="1">
      <c r="A397" s="89"/>
      <c r="B397" s="89"/>
      <c r="C397" s="89"/>
      <c r="D397" s="89"/>
      <c r="E397" s="89"/>
      <c r="F397" s="89"/>
      <c r="G397" s="89"/>
      <c r="H397" s="89"/>
      <c r="I397" s="89"/>
      <c r="J397" s="89"/>
      <c r="K397" s="89"/>
      <c r="L397" s="89"/>
      <c r="M397" s="89"/>
      <c r="N397" s="89"/>
      <c r="O397" s="89"/>
      <c r="P397" s="89"/>
      <c r="Q397" s="89"/>
      <c r="R397" s="89"/>
      <c r="S397" s="89"/>
      <c r="T397" s="89"/>
      <c r="U397" s="89"/>
      <c r="V397" s="89"/>
      <c r="W397" s="89"/>
      <c r="X397" s="89"/>
      <c r="Y397" s="89"/>
      <c r="Z397" s="89"/>
      <c r="AA397" s="89"/>
    </row>
    <row r="398" ht="15.75" customHeight="1">
      <c r="A398" s="89"/>
      <c r="B398" s="89"/>
      <c r="C398" s="89"/>
      <c r="D398" s="89"/>
      <c r="E398" s="89"/>
      <c r="F398" s="89"/>
      <c r="G398" s="89"/>
      <c r="H398" s="89"/>
      <c r="I398" s="89"/>
      <c r="J398" s="89"/>
      <c r="K398" s="89"/>
      <c r="L398" s="89"/>
      <c r="M398" s="89"/>
      <c r="N398" s="89"/>
      <c r="O398" s="89"/>
      <c r="P398" s="89"/>
      <c r="Q398" s="89"/>
      <c r="R398" s="89"/>
      <c r="S398" s="89"/>
      <c r="T398" s="89"/>
      <c r="U398" s="89"/>
      <c r="V398" s="89"/>
      <c r="W398" s="89"/>
      <c r="X398" s="89"/>
      <c r="Y398" s="89"/>
      <c r="Z398" s="89"/>
      <c r="AA398" s="89"/>
    </row>
    <row r="399" ht="15.75" customHeight="1">
      <c r="A399" s="89"/>
      <c r="B399" s="89"/>
      <c r="C399" s="89"/>
      <c r="D399" s="89"/>
      <c r="E399" s="89"/>
      <c r="F399" s="89"/>
      <c r="G399" s="89"/>
      <c r="H399" s="89"/>
      <c r="I399" s="89"/>
      <c r="J399" s="89"/>
      <c r="K399" s="89"/>
      <c r="L399" s="89"/>
      <c r="M399" s="89"/>
      <c r="N399" s="89"/>
      <c r="O399" s="89"/>
      <c r="P399" s="89"/>
      <c r="Q399" s="89"/>
      <c r="R399" s="89"/>
      <c r="S399" s="89"/>
      <c r="T399" s="89"/>
      <c r="U399" s="89"/>
      <c r="V399" s="89"/>
      <c r="W399" s="89"/>
      <c r="X399" s="89"/>
      <c r="Y399" s="89"/>
      <c r="Z399" s="89"/>
      <c r="AA399" s="89"/>
    </row>
    <row r="400" ht="15.75" customHeight="1">
      <c r="A400" s="89"/>
      <c r="B400" s="89"/>
      <c r="C400" s="89"/>
      <c r="D400" s="89"/>
      <c r="E400" s="89"/>
      <c r="F400" s="89"/>
      <c r="G400" s="89"/>
      <c r="H400" s="89"/>
      <c r="I400" s="89"/>
      <c r="J400" s="89"/>
      <c r="K400" s="89"/>
      <c r="L400" s="89"/>
      <c r="M400" s="89"/>
      <c r="N400" s="89"/>
      <c r="O400" s="89"/>
      <c r="P400" s="89"/>
      <c r="Q400" s="89"/>
      <c r="R400" s="89"/>
      <c r="S400" s="89"/>
      <c r="T400" s="89"/>
      <c r="U400" s="89"/>
      <c r="V400" s="89"/>
      <c r="W400" s="89"/>
      <c r="X400" s="89"/>
      <c r="Y400" s="89"/>
      <c r="Z400" s="89"/>
      <c r="AA400" s="89"/>
    </row>
    <row r="401" ht="15.75" customHeight="1">
      <c r="A401" s="89"/>
      <c r="B401" s="89"/>
      <c r="C401" s="89"/>
      <c r="D401" s="89"/>
      <c r="E401" s="89"/>
      <c r="F401" s="89"/>
      <c r="G401" s="89"/>
      <c r="H401" s="89"/>
      <c r="I401" s="89"/>
      <c r="J401" s="89"/>
      <c r="K401" s="89"/>
      <c r="L401" s="89"/>
      <c r="M401" s="89"/>
      <c r="N401" s="89"/>
      <c r="O401" s="89"/>
      <c r="P401" s="89"/>
      <c r="Q401" s="89"/>
      <c r="R401" s="89"/>
      <c r="S401" s="89"/>
      <c r="T401" s="89"/>
      <c r="U401" s="89"/>
      <c r="V401" s="89"/>
      <c r="W401" s="89"/>
      <c r="X401" s="89"/>
      <c r="Y401" s="89"/>
      <c r="Z401" s="89"/>
      <c r="AA401" s="89"/>
    </row>
    <row r="402" ht="15.75" customHeight="1">
      <c r="A402" s="89"/>
      <c r="B402" s="89"/>
      <c r="C402" s="89"/>
      <c r="D402" s="89"/>
      <c r="E402" s="89"/>
      <c r="F402" s="89"/>
      <c r="G402" s="89"/>
      <c r="H402" s="89"/>
      <c r="I402" s="89"/>
      <c r="J402" s="89"/>
      <c r="K402" s="89"/>
      <c r="L402" s="89"/>
      <c r="M402" s="89"/>
      <c r="N402" s="89"/>
      <c r="O402" s="89"/>
      <c r="P402" s="89"/>
      <c r="Q402" s="89"/>
      <c r="R402" s="89"/>
      <c r="S402" s="89"/>
      <c r="T402" s="89"/>
      <c r="U402" s="89"/>
      <c r="V402" s="89"/>
      <c r="W402" s="89"/>
      <c r="X402" s="89"/>
      <c r="Y402" s="89"/>
      <c r="Z402" s="89"/>
      <c r="AA402" s="89"/>
    </row>
    <row r="403" ht="15.75" customHeight="1">
      <c r="A403" s="89"/>
      <c r="B403" s="89"/>
      <c r="C403" s="89"/>
      <c r="D403" s="89"/>
      <c r="E403" s="89"/>
      <c r="F403" s="89"/>
      <c r="G403" s="89"/>
      <c r="H403" s="89"/>
      <c r="I403" s="89"/>
      <c r="J403" s="89"/>
      <c r="K403" s="89"/>
      <c r="L403" s="89"/>
      <c r="M403" s="89"/>
      <c r="N403" s="89"/>
      <c r="O403" s="89"/>
      <c r="P403" s="89"/>
      <c r="Q403" s="89"/>
      <c r="R403" s="89"/>
      <c r="S403" s="89"/>
      <c r="T403" s="89"/>
      <c r="U403" s="89"/>
      <c r="V403" s="89"/>
      <c r="W403" s="89"/>
      <c r="X403" s="89"/>
      <c r="Y403" s="89"/>
      <c r="Z403" s="89"/>
      <c r="AA403" s="89"/>
    </row>
    <row r="404" ht="15.75" customHeight="1">
      <c r="A404" s="89"/>
      <c r="B404" s="89"/>
      <c r="C404" s="89"/>
      <c r="D404" s="89"/>
      <c r="E404" s="89"/>
      <c r="F404" s="89"/>
      <c r="G404" s="89"/>
      <c r="H404" s="89"/>
      <c r="I404" s="89"/>
      <c r="J404" s="89"/>
      <c r="K404" s="89"/>
      <c r="L404" s="89"/>
      <c r="M404" s="89"/>
      <c r="N404" s="89"/>
      <c r="O404" s="89"/>
      <c r="P404" s="89"/>
      <c r="Q404" s="89"/>
      <c r="R404" s="89"/>
      <c r="S404" s="89"/>
      <c r="T404" s="89"/>
      <c r="U404" s="89"/>
      <c r="V404" s="89"/>
      <c r="W404" s="89"/>
      <c r="X404" s="89"/>
      <c r="Y404" s="89"/>
      <c r="Z404" s="89"/>
      <c r="AA404" s="89"/>
    </row>
    <row r="405" ht="15.75" customHeight="1">
      <c r="A405" s="89"/>
      <c r="B405" s="89"/>
      <c r="C405" s="89"/>
      <c r="D405" s="89"/>
      <c r="E405" s="89"/>
      <c r="F405" s="89"/>
      <c r="G405" s="89"/>
      <c r="H405" s="89"/>
      <c r="I405" s="89"/>
      <c r="J405" s="89"/>
      <c r="K405" s="89"/>
      <c r="L405" s="89"/>
      <c r="M405" s="89"/>
      <c r="N405" s="89"/>
      <c r="O405" s="89"/>
      <c r="P405" s="89"/>
      <c r="Q405" s="89"/>
      <c r="R405" s="89"/>
      <c r="S405" s="89"/>
      <c r="T405" s="89"/>
      <c r="U405" s="89"/>
      <c r="V405" s="89"/>
      <c r="W405" s="89"/>
      <c r="X405" s="89"/>
      <c r="Y405" s="89"/>
      <c r="Z405" s="89"/>
      <c r="AA405" s="89"/>
    </row>
    <row r="406" ht="15.75" customHeight="1">
      <c r="A406" s="89"/>
      <c r="B406" s="89"/>
      <c r="C406" s="89"/>
      <c r="D406" s="89"/>
      <c r="E406" s="89"/>
      <c r="F406" s="89"/>
      <c r="G406" s="89"/>
      <c r="H406" s="89"/>
      <c r="I406" s="89"/>
      <c r="J406" s="89"/>
      <c r="K406" s="89"/>
      <c r="L406" s="89"/>
      <c r="M406" s="89"/>
      <c r="N406" s="89"/>
      <c r="O406" s="89"/>
      <c r="P406" s="89"/>
      <c r="Q406" s="89"/>
      <c r="R406" s="89"/>
      <c r="S406" s="89"/>
      <c r="T406" s="89"/>
      <c r="U406" s="89"/>
      <c r="V406" s="89"/>
      <c r="W406" s="89"/>
      <c r="X406" s="89"/>
      <c r="Y406" s="89"/>
      <c r="Z406" s="89"/>
      <c r="AA406" s="89"/>
    </row>
    <row r="407" ht="15.75" customHeight="1">
      <c r="A407" s="89"/>
      <c r="B407" s="89"/>
      <c r="C407" s="89"/>
      <c r="D407" s="89"/>
      <c r="E407" s="89"/>
      <c r="F407" s="89"/>
      <c r="G407" s="89"/>
      <c r="H407" s="89"/>
      <c r="I407" s="89"/>
      <c r="J407" s="89"/>
      <c r="K407" s="89"/>
      <c r="L407" s="89"/>
      <c r="M407" s="89"/>
      <c r="N407" s="89"/>
      <c r="O407" s="89"/>
      <c r="P407" s="89"/>
      <c r="Q407" s="89"/>
      <c r="R407" s="89"/>
      <c r="S407" s="89"/>
      <c r="T407" s="89"/>
      <c r="U407" s="89"/>
      <c r="V407" s="89"/>
      <c r="W407" s="89"/>
      <c r="X407" s="89"/>
      <c r="Y407" s="89"/>
      <c r="Z407" s="89"/>
      <c r="AA407" s="89"/>
    </row>
    <row r="408" ht="15.75" customHeight="1">
      <c r="A408" s="89"/>
      <c r="B408" s="89"/>
      <c r="C408" s="89"/>
      <c r="D408" s="89"/>
      <c r="E408" s="89"/>
      <c r="F408" s="89"/>
      <c r="G408" s="89"/>
      <c r="H408" s="89"/>
      <c r="I408" s="89"/>
      <c r="J408" s="89"/>
      <c r="K408" s="89"/>
      <c r="L408" s="89"/>
      <c r="M408" s="89"/>
      <c r="N408" s="89"/>
      <c r="O408" s="89"/>
      <c r="P408" s="89"/>
      <c r="Q408" s="89"/>
      <c r="R408" s="89"/>
      <c r="S408" s="89"/>
      <c r="T408" s="89"/>
      <c r="U408" s="89"/>
      <c r="V408" s="89"/>
      <c r="W408" s="89"/>
      <c r="X408" s="89"/>
      <c r="Y408" s="89"/>
      <c r="Z408" s="89"/>
      <c r="AA408" s="89"/>
    </row>
    <row r="409" ht="15.75" customHeight="1">
      <c r="A409" s="89"/>
      <c r="B409" s="89"/>
      <c r="C409" s="89"/>
      <c r="D409" s="89"/>
      <c r="E409" s="89"/>
      <c r="F409" s="89"/>
      <c r="G409" s="89"/>
      <c r="H409" s="89"/>
      <c r="I409" s="89"/>
      <c r="J409" s="89"/>
      <c r="K409" s="89"/>
      <c r="L409" s="89"/>
      <c r="M409" s="89"/>
      <c r="N409" s="89"/>
      <c r="O409" s="89"/>
      <c r="P409" s="89"/>
      <c r="Q409" s="89"/>
      <c r="R409" s="89"/>
      <c r="S409" s="89"/>
      <c r="T409" s="89"/>
      <c r="U409" s="89"/>
      <c r="V409" s="89"/>
      <c r="W409" s="89"/>
      <c r="X409" s="89"/>
      <c r="Y409" s="89"/>
      <c r="Z409" s="89"/>
      <c r="AA409" s="89"/>
    </row>
    <row r="410" ht="15.75" customHeight="1">
      <c r="A410" s="89"/>
      <c r="B410" s="89"/>
      <c r="C410" s="89"/>
      <c r="D410" s="89"/>
      <c r="E410" s="89"/>
      <c r="F410" s="89"/>
      <c r="G410" s="89"/>
      <c r="H410" s="89"/>
      <c r="I410" s="89"/>
      <c r="J410" s="89"/>
      <c r="K410" s="89"/>
      <c r="L410" s="89"/>
      <c r="M410" s="89"/>
      <c r="N410" s="89"/>
      <c r="O410" s="89"/>
      <c r="P410" s="89"/>
      <c r="Q410" s="89"/>
      <c r="R410" s="89"/>
      <c r="S410" s="89"/>
      <c r="T410" s="89"/>
      <c r="U410" s="89"/>
      <c r="V410" s="89"/>
      <c r="W410" s="89"/>
      <c r="X410" s="89"/>
      <c r="Y410" s="89"/>
      <c r="Z410" s="89"/>
      <c r="AA410" s="89"/>
    </row>
    <row r="411" ht="15.75" customHeight="1">
      <c r="A411" s="89"/>
      <c r="B411" s="89"/>
      <c r="C411" s="89"/>
      <c r="D411" s="89"/>
      <c r="E411" s="89"/>
      <c r="F411" s="89"/>
      <c r="G411" s="89"/>
      <c r="H411" s="89"/>
      <c r="I411" s="89"/>
      <c r="J411" s="89"/>
      <c r="K411" s="89"/>
      <c r="L411" s="89"/>
      <c r="M411" s="89"/>
      <c r="N411" s="89"/>
      <c r="O411" s="89"/>
      <c r="P411" s="89"/>
      <c r="Q411" s="89"/>
      <c r="R411" s="89"/>
      <c r="S411" s="89"/>
      <c r="T411" s="89"/>
      <c r="U411" s="89"/>
      <c r="V411" s="89"/>
      <c r="W411" s="89"/>
      <c r="X411" s="89"/>
      <c r="Y411" s="89"/>
      <c r="Z411" s="89"/>
      <c r="AA411" s="89"/>
    </row>
    <row r="412" ht="15.75" customHeight="1">
      <c r="A412" s="89"/>
      <c r="B412" s="89"/>
      <c r="C412" s="89"/>
      <c r="D412" s="89"/>
      <c r="E412" s="89"/>
      <c r="F412" s="89"/>
      <c r="G412" s="89"/>
      <c r="H412" s="89"/>
      <c r="I412" s="89"/>
      <c r="J412" s="89"/>
      <c r="K412" s="89"/>
      <c r="L412" s="89"/>
      <c r="M412" s="89"/>
      <c r="N412" s="89"/>
      <c r="O412" s="89"/>
      <c r="P412" s="89"/>
      <c r="Q412" s="89"/>
      <c r="R412" s="89"/>
      <c r="S412" s="89"/>
      <c r="T412" s="89"/>
      <c r="U412" s="89"/>
      <c r="V412" s="89"/>
      <c r="W412" s="89"/>
      <c r="X412" s="89"/>
      <c r="Y412" s="89"/>
      <c r="Z412" s="89"/>
      <c r="AA412" s="89"/>
    </row>
    <row r="413" ht="15.75" customHeight="1">
      <c r="A413" s="89"/>
      <c r="B413" s="89"/>
      <c r="C413" s="89"/>
      <c r="D413" s="89"/>
      <c r="E413" s="89"/>
      <c r="F413" s="89"/>
      <c r="G413" s="89"/>
      <c r="H413" s="89"/>
      <c r="I413" s="89"/>
      <c r="J413" s="89"/>
      <c r="K413" s="89"/>
      <c r="L413" s="89"/>
      <c r="M413" s="89"/>
      <c r="N413" s="89"/>
      <c r="O413" s="89"/>
      <c r="P413" s="89"/>
      <c r="Q413" s="89"/>
      <c r="R413" s="89"/>
      <c r="S413" s="89"/>
      <c r="T413" s="89"/>
      <c r="U413" s="89"/>
      <c r="V413" s="89"/>
      <c r="W413" s="89"/>
      <c r="X413" s="89"/>
      <c r="Y413" s="89"/>
      <c r="Z413" s="89"/>
      <c r="AA413" s="89"/>
    </row>
    <row r="414" ht="15.75" customHeight="1">
      <c r="A414" s="89"/>
      <c r="B414" s="89"/>
      <c r="C414" s="89"/>
      <c r="D414" s="89"/>
      <c r="E414" s="89"/>
      <c r="F414" s="89"/>
      <c r="G414" s="89"/>
      <c r="H414" s="89"/>
      <c r="I414" s="89"/>
      <c r="J414" s="89"/>
      <c r="K414" s="89"/>
      <c r="L414" s="89"/>
      <c r="M414" s="89"/>
      <c r="N414" s="89"/>
      <c r="O414" s="89"/>
      <c r="P414" s="89"/>
      <c r="Q414" s="89"/>
      <c r="R414" s="89"/>
      <c r="S414" s="89"/>
      <c r="T414" s="89"/>
      <c r="U414" s="89"/>
      <c r="V414" s="89"/>
      <c r="W414" s="89"/>
      <c r="X414" s="89"/>
      <c r="Y414" s="89"/>
      <c r="Z414" s="89"/>
      <c r="AA414" s="89"/>
    </row>
    <row r="415" ht="15.75" customHeight="1">
      <c r="A415" s="89"/>
      <c r="B415" s="89"/>
      <c r="C415" s="89"/>
      <c r="D415" s="89"/>
      <c r="E415" s="89"/>
      <c r="F415" s="89"/>
      <c r="G415" s="89"/>
      <c r="H415" s="89"/>
      <c r="I415" s="89"/>
      <c r="J415" s="89"/>
      <c r="K415" s="89"/>
      <c r="L415" s="89"/>
      <c r="M415" s="89"/>
      <c r="N415" s="89"/>
      <c r="O415" s="89"/>
      <c r="P415" s="89"/>
      <c r="Q415" s="89"/>
      <c r="R415" s="89"/>
      <c r="S415" s="89"/>
      <c r="T415" s="89"/>
      <c r="U415" s="89"/>
      <c r="V415" s="89"/>
      <c r="W415" s="89"/>
      <c r="X415" s="89"/>
      <c r="Y415" s="89"/>
      <c r="Z415" s="89"/>
      <c r="AA415" s="89"/>
    </row>
    <row r="416" ht="15.75" customHeight="1">
      <c r="A416" s="89"/>
      <c r="B416" s="89"/>
      <c r="C416" s="89"/>
      <c r="D416" s="89"/>
      <c r="E416" s="89"/>
      <c r="F416" s="89"/>
      <c r="G416" s="89"/>
      <c r="H416" s="89"/>
      <c r="I416" s="89"/>
      <c r="J416" s="89"/>
      <c r="K416" s="89"/>
      <c r="L416" s="89"/>
      <c r="M416" s="89"/>
      <c r="N416" s="89"/>
      <c r="O416" s="89"/>
      <c r="P416" s="89"/>
      <c r="Q416" s="89"/>
      <c r="R416" s="89"/>
      <c r="S416" s="89"/>
      <c r="T416" s="89"/>
      <c r="U416" s="89"/>
      <c r="V416" s="89"/>
      <c r="W416" s="89"/>
      <c r="X416" s="89"/>
      <c r="Y416" s="89"/>
      <c r="Z416" s="89"/>
      <c r="AA416" s="89"/>
    </row>
    <row r="417" ht="15.75" customHeight="1">
      <c r="A417" s="89"/>
      <c r="B417" s="89"/>
      <c r="C417" s="89"/>
      <c r="D417" s="89"/>
      <c r="E417" s="89"/>
      <c r="F417" s="89"/>
      <c r="G417" s="89"/>
      <c r="H417" s="89"/>
      <c r="I417" s="89"/>
      <c r="J417" s="89"/>
      <c r="K417" s="89"/>
      <c r="L417" s="89"/>
      <c r="M417" s="89"/>
      <c r="N417" s="89"/>
      <c r="O417" s="89"/>
      <c r="P417" s="89"/>
      <c r="Q417" s="89"/>
      <c r="R417" s="89"/>
      <c r="S417" s="89"/>
      <c r="T417" s="89"/>
      <c r="U417" s="89"/>
      <c r="V417" s="89"/>
      <c r="W417" s="89"/>
      <c r="X417" s="89"/>
      <c r="Y417" s="89"/>
      <c r="Z417" s="89"/>
      <c r="AA417" s="89"/>
    </row>
    <row r="418" ht="15.75" customHeight="1">
      <c r="A418" s="89"/>
      <c r="B418" s="89"/>
      <c r="C418" s="89"/>
      <c r="D418" s="89"/>
      <c r="E418" s="89"/>
      <c r="F418" s="89"/>
      <c r="G418" s="89"/>
      <c r="H418" s="89"/>
      <c r="I418" s="89"/>
      <c r="J418" s="89"/>
      <c r="K418" s="89"/>
      <c r="L418" s="89"/>
      <c r="M418" s="89"/>
      <c r="N418" s="89"/>
      <c r="O418" s="89"/>
      <c r="P418" s="89"/>
      <c r="Q418" s="89"/>
      <c r="R418" s="89"/>
      <c r="S418" s="89"/>
      <c r="T418" s="89"/>
      <c r="U418" s="89"/>
      <c r="V418" s="89"/>
      <c r="W418" s="89"/>
      <c r="X418" s="89"/>
      <c r="Y418" s="89"/>
      <c r="Z418" s="89"/>
      <c r="AA418" s="89"/>
    </row>
    <row r="419" ht="15.75" customHeight="1">
      <c r="A419" s="89"/>
      <c r="B419" s="89"/>
      <c r="C419" s="89"/>
      <c r="D419" s="89"/>
      <c r="E419" s="89"/>
      <c r="F419" s="89"/>
      <c r="G419" s="89"/>
      <c r="H419" s="89"/>
      <c r="I419" s="89"/>
      <c r="J419" s="89"/>
      <c r="K419" s="89"/>
      <c r="L419" s="89"/>
      <c r="M419" s="89"/>
      <c r="N419" s="89"/>
      <c r="O419" s="89"/>
      <c r="P419" s="89"/>
      <c r="Q419" s="89"/>
      <c r="R419" s="89"/>
      <c r="S419" s="89"/>
      <c r="T419" s="89"/>
      <c r="U419" s="89"/>
      <c r="V419" s="89"/>
      <c r="W419" s="89"/>
      <c r="X419" s="89"/>
      <c r="Y419" s="89"/>
      <c r="Z419" s="89"/>
      <c r="AA419" s="89"/>
    </row>
    <row r="420" ht="15.75" customHeight="1">
      <c r="A420" s="89"/>
      <c r="B420" s="89"/>
      <c r="C420" s="89"/>
      <c r="D420" s="89"/>
      <c r="E420" s="89"/>
      <c r="F420" s="89"/>
      <c r="G420" s="89"/>
      <c r="H420" s="89"/>
      <c r="I420" s="89"/>
      <c r="J420" s="89"/>
      <c r="K420" s="89"/>
      <c r="L420" s="89"/>
      <c r="M420" s="89"/>
      <c r="N420" s="89"/>
      <c r="O420" s="89"/>
      <c r="P420" s="89"/>
      <c r="Q420" s="89"/>
      <c r="R420" s="89"/>
      <c r="S420" s="89"/>
      <c r="T420" s="89"/>
      <c r="U420" s="89"/>
      <c r="V420" s="89"/>
      <c r="W420" s="89"/>
      <c r="X420" s="89"/>
      <c r="Y420" s="89"/>
      <c r="Z420" s="89"/>
      <c r="AA420" s="89"/>
    </row>
    <row r="421" ht="15.75" customHeight="1">
      <c r="A421" s="89"/>
      <c r="B421" s="89"/>
      <c r="C421" s="89"/>
      <c r="D421" s="89"/>
      <c r="E421" s="89"/>
      <c r="F421" s="89"/>
      <c r="G421" s="89"/>
      <c r="H421" s="89"/>
      <c r="I421" s="89"/>
      <c r="J421" s="89"/>
      <c r="K421" s="89"/>
      <c r="L421" s="89"/>
      <c r="M421" s="89"/>
      <c r="N421" s="89"/>
      <c r="O421" s="89"/>
      <c r="P421" s="89"/>
      <c r="Q421" s="89"/>
      <c r="R421" s="89"/>
      <c r="S421" s="89"/>
      <c r="T421" s="89"/>
      <c r="U421" s="89"/>
      <c r="V421" s="89"/>
      <c r="W421" s="89"/>
      <c r="X421" s="89"/>
      <c r="Y421" s="89"/>
      <c r="Z421" s="89"/>
      <c r="AA421" s="89"/>
    </row>
    <row r="422" ht="15.75" customHeight="1">
      <c r="A422" s="89"/>
      <c r="B422" s="89"/>
      <c r="C422" s="89"/>
      <c r="D422" s="89"/>
      <c r="E422" s="89"/>
      <c r="F422" s="89"/>
      <c r="G422" s="89"/>
      <c r="H422" s="89"/>
      <c r="I422" s="89"/>
      <c r="J422" s="89"/>
      <c r="K422" s="89"/>
      <c r="L422" s="89"/>
      <c r="M422" s="89"/>
      <c r="N422" s="89"/>
      <c r="O422" s="89"/>
      <c r="P422" s="89"/>
      <c r="Q422" s="89"/>
      <c r="R422" s="89"/>
      <c r="S422" s="89"/>
      <c r="T422" s="89"/>
      <c r="U422" s="89"/>
      <c r="V422" s="89"/>
      <c r="W422" s="89"/>
      <c r="X422" s="89"/>
      <c r="Y422" s="89"/>
      <c r="Z422" s="89"/>
      <c r="AA422" s="89"/>
    </row>
    <row r="423" ht="15.75" customHeight="1">
      <c r="A423" s="89"/>
      <c r="B423" s="89"/>
      <c r="C423" s="89"/>
      <c r="D423" s="89"/>
      <c r="E423" s="89"/>
      <c r="F423" s="89"/>
      <c r="G423" s="89"/>
      <c r="H423" s="89"/>
      <c r="I423" s="89"/>
      <c r="J423" s="89"/>
      <c r="K423" s="89"/>
      <c r="L423" s="89"/>
      <c r="M423" s="89"/>
      <c r="N423" s="89"/>
      <c r="O423" s="89"/>
      <c r="P423" s="89"/>
      <c r="Q423" s="89"/>
      <c r="R423" s="89"/>
      <c r="S423" s="89"/>
      <c r="T423" s="89"/>
      <c r="U423" s="89"/>
      <c r="V423" s="89"/>
      <c r="W423" s="89"/>
      <c r="X423" s="89"/>
      <c r="Y423" s="89"/>
      <c r="Z423" s="89"/>
      <c r="AA423" s="89"/>
    </row>
    <row r="424" ht="15.75" customHeight="1">
      <c r="A424" s="89"/>
      <c r="B424" s="89"/>
      <c r="C424" s="89"/>
      <c r="D424" s="89"/>
      <c r="E424" s="89"/>
      <c r="F424" s="89"/>
      <c r="G424" s="89"/>
      <c r="H424" s="89"/>
      <c r="I424" s="89"/>
      <c r="J424" s="89"/>
      <c r="K424" s="89"/>
      <c r="L424" s="89"/>
      <c r="M424" s="89"/>
      <c r="N424" s="89"/>
      <c r="O424" s="89"/>
      <c r="P424" s="89"/>
      <c r="Q424" s="89"/>
      <c r="R424" s="89"/>
      <c r="S424" s="89"/>
      <c r="T424" s="89"/>
      <c r="U424" s="89"/>
      <c r="V424" s="89"/>
      <c r="W424" s="89"/>
      <c r="X424" s="89"/>
      <c r="Y424" s="89"/>
      <c r="Z424" s="89"/>
      <c r="AA424" s="89"/>
    </row>
    <row r="425" ht="15.75" customHeight="1">
      <c r="A425" s="89"/>
      <c r="B425" s="89"/>
      <c r="C425" s="89"/>
      <c r="D425" s="89"/>
      <c r="E425" s="89"/>
      <c r="F425" s="89"/>
      <c r="G425" s="89"/>
      <c r="H425" s="89"/>
      <c r="I425" s="89"/>
      <c r="J425" s="89"/>
      <c r="K425" s="89"/>
      <c r="L425" s="89"/>
      <c r="M425" s="89"/>
      <c r="N425" s="89"/>
      <c r="O425" s="89"/>
      <c r="P425" s="89"/>
      <c r="Q425" s="89"/>
      <c r="R425" s="89"/>
      <c r="S425" s="89"/>
      <c r="T425" s="89"/>
      <c r="U425" s="89"/>
      <c r="V425" s="89"/>
      <c r="W425" s="89"/>
      <c r="X425" s="89"/>
      <c r="Y425" s="89"/>
      <c r="Z425" s="89"/>
      <c r="AA425" s="89"/>
    </row>
    <row r="426" ht="15.75" customHeight="1">
      <c r="A426" s="89"/>
      <c r="B426" s="89"/>
      <c r="C426" s="89"/>
      <c r="D426" s="89"/>
      <c r="E426" s="89"/>
      <c r="F426" s="89"/>
      <c r="G426" s="89"/>
      <c r="H426" s="89"/>
      <c r="I426" s="89"/>
      <c r="J426" s="89"/>
      <c r="K426" s="89"/>
      <c r="L426" s="89"/>
      <c r="M426" s="89"/>
      <c r="N426" s="89"/>
      <c r="O426" s="89"/>
      <c r="P426" s="89"/>
      <c r="Q426" s="89"/>
      <c r="R426" s="89"/>
      <c r="S426" s="89"/>
      <c r="T426" s="89"/>
      <c r="U426" s="89"/>
      <c r="V426" s="89"/>
      <c r="W426" s="89"/>
      <c r="X426" s="89"/>
      <c r="Y426" s="89"/>
      <c r="Z426" s="89"/>
      <c r="AA426" s="89"/>
    </row>
    <row r="427" ht="15.75" customHeight="1">
      <c r="A427" s="89"/>
      <c r="B427" s="89"/>
      <c r="C427" s="89"/>
      <c r="D427" s="89"/>
      <c r="E427" s="89"/>
      <c r="F427" s="89"/>
      <c r="G427" s="89"/>
      <c r="H427" s="89"/>
      <c r="I427" s="89"/>
      <c r="J427" s="89"/>
      <c r="K427" s="89"/>
      <c r="L427" s="89"/>
      <c r="M427" s="89"/>
      <c r="N427" s="89"/>
      <c r="O427" s="89"/>
      <c r="P427" s="89"/>
      <c r="Q427" s="89"/>
      <c r="R427" s="89"/>
      <c r="S427" s="89"/>
      <c r="T427" s="89"/>
      <c r="U427" s="89"/>
      <c r="V427" s="89"/>
      <c r="W427" s="89"/>
      <c r="X427" s="89"/>
      <c r="Y427" s="89"/>
      <c r="Z427" s="89"/>
      <c r="AA427" s="89"/>
    </row>
    <row r="428" ht="15.75" customHeight="1">
      <c r="A428" s="89"/>
      <c r="B428" s="89"/>
      <c r="C428" s="89"/>
      <c r="D428" s="89"/>
      <c r="E428" s="89"/>
      <c r="F428" s="89"/>
      <c r="G428" s="89"/>
      <c r="H428" s="89"/>
      <c r="I428" s="89"/>
      <c r="J428" s="89"/>
      <c r="K428" s="89"/>
      <c r="L428" s="89"/>
      <c r="M428" s="89"/>
      <c r="N428" s="89"/>
      <c r="O428" s="89"/>
      <c r="P428" s="89"/>
      <c r="Q428" s="89"/>
      <c r="R428" s="89"/>
      <c r="S428" s="89"/>
      <c r="T428" s="89"/>
      <c r="U428" s="89"/>
      <c r="V428" s="89"/>
      <c r="W428" s="89"/>
      <c r="X428" s="89"/>
      <c r="Y428" s="89"/>
      <c r="Z428" s="89"/>
      <c r="AA428" s="89"/>
    </row>
    <row r="429" ht="15.75" customHeight="1">
      <c r="A429" s="89"/>
      <c r="B429" s="89"/>
      <c r="C429" s="89"/>
      <c r="D429" s="89"/>
      <c r="E429" s="89"/>
      <c r="F429" s="89"/>
      <c r="G429" s="89"/>
      <c r="H429" s="89"/>
      <c r="I429" s="89"/>
      <c r="J429" s="89"/>
      <c r="K429" s="89"/>
      <c r="L429" s="89"/>
      <c r="M429" s="89"/>
      <c r="N429" s="89"/>
      <c r="O429" s="89"/>
      <c r="P429" s="89"/>
      <c r="Q429" s="89"/>
      <c r="R429" s="89"/>
      <c r="S429" s="89"/>
      <c r="T429" s="89"/>
      <c r="U429" s="89"/>
      <c r="V429" s="89"/>
      <c r="W429" s="89"/>
      <c r="X429" s="89"/>
      <c r="Y429" s="89"/>
      <c r="Z429" s="89"/>
      <c r="AA429" s="89"/>
    </row>
    <row r="430" ht="15.75" customHeight="1">
      <c r="A430" s="89"/>
      <c r="B430" s="89"/>
      <c r="C430" s="89"/>
      <c r="D430" s="89"/>
      <c r="E430" s="89"/>
      <c r="F430" s="89"/>
      <c r="G430" s="89"/>
      <c r="H430" s="89"/>
      <c r="I430" s="89"/>
      <c r="J430" s="89"/>
      <c r="K430" s="89"/>
      <c r="L430" s="89"/>
      <c r="M430" s="89"/>
      <c r="N430" s="89"/>
      <c r="O430" s="89"/>
      <c r="P430" s="89"/>
      <c r="Q430" s="89"/>
      <c r="R430" s="89"/>
      <c r="S430" s="89"/>
      <c r="T430" s="89"/>
      <c r="U430" s="89"/>
      <c r="V430" s="89"/>
      <c r="W430" s="89"/>
      <c r="X430" s="89"/>
      <c r="Y430" s="89"/>
      <c r="Z430" s="89"/>
      <c r="AA430" s="89"/>
    </row>
    <row r="431" ht="15.75" customHeight="1">
      <c r="A431" s="89"/>
      <c r="B431" s="89"/>
      <c r="C431" s="89"/>
      <c r="D431" s="89"/>
      <c r="E431" s="89"/>
      <c r="F431" s="89"/>
      <c r="G431" s="89"/>
      <c r="H431" s="89"/>
      <c r="I431" s="89"/>
      <c r="J431" s="89"/>
      <c r="K431" s="89"/>
      <c r="L431" s="89"/>
      <c r="M431" s="89"/>
      <c r="N431" s="89"/>
      <c r="O431" s="89"/>
      <c r="P431" s="89"/>
      <c r="Q431" s="89"/>
      <c r="R431" s="89"/>
      <c r="S431" s="89"/>
      <c r="T431" s="89"/>
      <c r="U431" s="89"/>
      <c r="V431" s="89"/>
      <c r="W431" s="89"/>
      <c r="X431" s="89"/>
      <c r="Y431" s="89"/>
      <c r="Z431" s="89"/>
      <c r="AA431" s="89"/>
    </row>
    <row r="432" ht="15.75" customHeight="1">
      <c r="A432" s="89"/>
      <c r="B432" s="89"/>
      <c r="C432" s="89"/>
      <c r="D432" s="89"/>
      <c r="E432" s="89"/>
      <c r="F432" s="89"/>
      <c r="G432" s="89"/>
      <c r="H432" s="89"/>
      <c r="I432" s="89"/>
      <c r="J432" s="89"/>
      <c r="K432" s="89"/>
      <c r="L432" s="89"/>
      <c r="M432" s="89"/>
      <c r="N432" s="89"/>
      <c r="O432" s="89"/>
      <c r="P432" s="89"/>
      <c r="Q432" s="89"/>
      <c r="R432" s="89"/>
      <c r="S432" s="89"/>
      <c r="T432" s="89"/>
      <c r="U432" s="89"/>
      <c r="V432" s="89"/>
      <c r="W432" s="89"/>
      <c r="X432" s="89"/>
      <c r="Y432" s="89"/>
      <c r="Z432" s="89"/>
      <c r="AA432" s="89"/>
    </row>
    <row r="433" ht="15.75" customHeight="1">
      <c r="A433" s="89"/>
      <c r="B433" s="89"/>
      <c r="C433" s="89"/>
      <c r="D433" s="89"/>
      <c r="E433" s="89"/>
      <c r="F433" s="89"/>
      <c r="G433" s="89"/>
      <c r="H433" s="89"/>
      <c r="I433" s="89"/>
      <c r="J433" s="89"/>
      <c r="K433" s="89"/>
      <c r="L433" s="89"/>
      <c r="M433" s="89"/>
      <c r="N433" s="89"/>
      <c r="O433" s="89"/>
      <c r="P433" s="89"/>
      <c r="Q433" s="89"/>
      <c r="R433" s="89"/>
      <c r="S433" s="89"/>
      <c r="T433" s="89"/>
      <c r="U433" s="89"/>
      <c r="V433" s="89"/>
      <c r="W433" s="89"/>
      <c r="X433" s="89"/>
      <c r="Y433" s="89"/>
      <c r="Z433" s="89"/>
      <c r="AA433" s="89"/>
    </row>
    <row r="434" ht="15.75" customHeight="1">
      <c r="A434" s="89"/>
      <c r="B434" s="89"/>
      <c r="C434" s="89"/>
      <c r="D434" s="89"/>
      <c r="E434" s="89"/>
      <c r="F434" s="89"/>
      <c r="G434" s="89"/>
      <c r="H434" s="89"/>
      <c r="I434" s="89"/>
      <c r="J434" s="89"/>
      <c r="K434" s="89"/>
      <c r="L434" s="89"/>
      <c r="M434" s="89"/>
      <c r="N434" s="89"/>
      <c r="O434" s="89"/>
      <c r="P434" s="89"/>
      <c r="Q434" s="89"/>
      <c r="R434" s="89"/>
      <c r="S434" s="89"/>
      <c r="T434" s="89"/>
      <c r="U434" s="89"/>
      <c r="V434" s="89"/>
      <c r="W434" s="89"/>
      <c r="X434" s="89"/>
      <c r="Y434" s="89"/>
      <c r="Z434" s="89"/>
      <c r="AA434" s="89"/>
    </row>
    <row r="435" ht="15.75" customHeight="1">
      <c r="A435" s="89"/>
      <c r="B435" s="89"/>
      <c r="C435" s="89"/>
      <c r="D435" s="89"/>
      <c r="E435" s="89"/>
      <c r="F435" s="89"/>
      <c r="G435" s="89"/>
      <c r="H435" s="89"/>
      <c r="I435" s="89"/>
      <c r="J435" s="89"/>
      <c r="K435" s="89"/>
      <c r="L435" s="89"/>
      <c r="M435" s="89"/>
      <c r="N435" s="89"/>
      <c r="O435" s="89"/>
      <c r="P435" s="89"/>
      <c r="Q435" s="89"/>
      <c r="R435" s="89"/>
      <c r="S435" s="89"/>
      <c r="T435" s="89"/>
      <c r="U435" s="89"/>
      <c r="V435" s="89"/>
      <c r="W435" s="89"/>
      <c r="X435" s="89"/>
      <c r="Y435" s="89"/>
      <c r="Z435" s="89"/>
      <c r="AA435" s="89"/>
    </row>
    <row r="436" ht="15.75" customHeight="1">
      <c r="A436" s="89"/>
      <c r="B436" s="89"/>
      <c r="C436" s="89"/>
      <c r="D436" s="89"/>
      <c r="E436" s="89"/>
      <c r="F436" s="89"/>
      <c r="G436" s="89"/>
      <c r="H436" s="89"/>
      <c r="I436" s="89"/>
      <c r="J436" s="89"/>
      <c r="K436" s="89"/>
      <c r="L436" s="89"/>
      <c r="M436" s="89"/>
      <c r="N436" s="89"/>
      <c r="O436" s="89"/>
      <c r="P436" s="89"/>
      <c r="Q436" s="89"/>
      <c r="R436" s="89"/>
      <c r="S436" s="89"/>
      <c r="T436" s="89"/>
      <c r="U436" s="89"/>
      <c r="V436" s="89"/>
      <c r="W436" s="89"/>
      <c r="X436" s="89"/>
      <c r="Y436" s="89"/>
      <c r="Z436" s="89"/>
      <c r="AA436" s="89"/>
    </row>
    <row r="437" ht="15.75" customHeight="1">
      <c r="A437" s="89"/>
      <c r="B437" s="89"/>
      <c r="C437" s="89"/>
      <c r="D437" s="89"/>
      <c r="E437" s="89"/>
      <c r="F437" s="89"/>
      <c r="G437" s="89"/>
      <c r="H437" s="89"/>
      <c r="I437" s="89"/>
      <c r="J437" s="89"/>
      <c r="K437" s="89"/>
      <c r="L437" s="89"/>
      <c r="M437" s="89"/>
      <c r="N437" s="89"/>
      <c r="O437" s="89"/>
      <c r="P437" s="89"/>
      <c r="Q437" s="89"/>
      <c r="R437" s="89"/>
      <c r="S437" s="89"/>
      <c r="T437" s="89"/>
      <c r="U437" s="89"/>
      <c r="V437" s="89"/>
      <c r="W437" s="89"/>
      <c r="X437" s="89"/>
      <c r="Y437" s="89"/>
      <c r="Z437" s="89"/>
      <c r="AA437" s="89"/>
    </row>
    <row r="438" ht="15.75" customHeight="1">
      <c r="A438" s="89"/>
      <c r="B438" s="89"/>
      <c r="C438" s="89"/>
      <c r="D438" s="89"/>
      <c r="E438" s="89"/>
      <c r="F438" s="89"/>
      <c r="G438" s="89"/>
      <c r="H438" s="89"/>
      <c r="I438" s="89"/>
      <c r="J438" s="89"/>
      <c r="K438" s="89"/>
      <c r="L438" s="89"/>
      <c r="M438" s="89"/>
      <c r="N438" s="89"/>
      <c r="O438" s="89"/>
      <c r="P438" s="89"/>
      <c r="Q438" s="89"/>
      <c r="R438" s="89"/>
      <c r="S438" s="89"/>
      <c r="T438" s="89"/>
      <c r="U438" s="89"/>
      <c r="V438" s="89"/>
      <c r="W438" s="89"/>
      <c r="X438" s="89"/>
      <c r="Y438" s="89"/>
      <c r="Z438" s="89"/>
      <c r="AA438" s="89"/>
    </row>
    <row r="439" ht="15.75" customHeight="1">
      <c r="A439" s="89"/>
      <c r="B439" s="89"/>
      <c r="C439" s="89"/>
      <c r="D439" s="89"/>
      <c r="E439" s="89"/>
      <c r="F439" s="89"/>
      <c r="G439" s="89"/>
      <c r="H439" s="89"/>
      <c r="I439" s="89"/>
      <c r="J439" s="89"/>
      <c r="K439" s="89"/>
      <c r="L439" s="89"/>
      <c r="M439" s="89"/>
      <c r="N439" s="89"/>
      <c r="O439" s="89"/>
      <c r="P439" s="89"/>
      <c r="Q439" s="89"/>
      <c r="R439" s="89"/>
      <c r="S439" s="89"/>
      <c r="T439" s="89"/>
      <c r="U439" s="89"/>
      <c r="V439" s="89"/>
      <c r="W439" s="89"/>
      <c r="X439" s="89"/>
      <c r="Y439" s="89"/>
      <c r="Z439" s="89"/>
      <c r="AA439" s="89"/>
    </row>
    <row r="440" ht="15.75" customHeight="1">
      <c r="A440" s="89"/>
      <c r="B440" s="89"/>
      <c r="C440" s="89"/>
      <c r="D440" s="89"/>
      <c r="E440" s="89"/>
      <c r="F440" s="89"/>
      <c r="G440" s="89"/>
      <c r="H440" s="89"/>
      <c r="I440" s="89"/>
      <c r="J440" s="89"/>
      <c r="K440" s="89"/>
      <c r="L440" s="89"/>
      <c r="M440" s="89"/>
      <c r="N440" s="89"/>
      <c r="O440" s="89"/>
      <c r="P440" s="89"/>
      <c r="Q440" s="89"/>
      <c r="R440" s="89"/>
      <c r="S440" s="89"/>
      <c r="T440" s="89"/>
      <c r="U440" s="89"/>
      <c r="V440" s="89"/>
      <c r="W440" s="89"/>
      <c r="X440" s="89"/>
      <c r="Y440" s="89"/>
      <c r="Z440" s="89"/>
      <c r="AA440" s="89"/>
    </row>
    <row r="441" ht="15.75" customHeight="1">
      <c r="A441" s="89"/>
      <c r="B441" s="89"/>
      <c r="C441" s="89"/>
      <c r="D441" s="89"/>
      <c r="E441" s="89"/>
      <c r="F441" s="89"/>
      <c r="G441" s="89"/>
      <c r="H441" s="89"/>
      <c r="I441" s="89"/>
      <c r="J441" s="89"/>
      <c r="K441" s="89"/>
      <c r="L441" s="89"/>
      <c r="M441" s="89"/>
      <c r="N441" s="89"/>
      <c r="O441" s="89"/>
      <c r="P441" s="89"/>
      <c r="Q441" s="89"/>
      <c r="R441" s="89"/>
      <c r="S441" s="89"/>
      <c r="T441" s="89"/>
      <c r="U441" s="89"/>
      <c r="V441" s="89"/>
      <c r="W441" s="89"/>
      <c r="X441" s="89"/>
      <c r="Y441" s="89"/>
      <c r="Z441" s="89"/>
      <c r="AA441" s="89"/>
    </row>
    <row r="442" ht="15.75" customHeight="1">
      <c r="A442" s="89"/>
      <c r="B442" s="89"/>
      <c r="C442" s="89"/>
      <c r="D442" s="89"/>
      <c r="E442" s="89"/>
      <c r="F442" s="89"/>
      <c r="G442" s="89"/>
      <c r="H442" s="89"/>
      <c r="I442" s="89"/>
      <c r="J442" s="89"/>
      <c r="K442" s="89"/>
      <c r="L442" s="89"/>
      <c r="M442" s="89"/>
      <c r="N442" s="89"/>
      <c r="O442" s="89"/>
      <c r="P442" s="89"/>
      <c r="Q442" s="89"/>
      <c r="R442" s="89"/>
      <c r="S442" s="89"/>
      <c r="T442" s="89"/>
      <c r="U442" s="89"/>
      <c r="V442" s="89"/>
      <c r="W442" s="89"/>
      <c r="X442" s="89"/>
      <c r="Y442" s="89"/>
      <c r="Z442" s="89"/>
      <c r="AA442" s="89"/>
    </row>
    <row r="443" ht="15.75" customHeight="1">
      <c r="A443" s="89"/>
      <c r="B443" s="89"/>
      <c r="C443" s="89"/>
      <c r="D443" s="89"/>
      <c r="E443" s="89"/>
      <c r="F443" s="89"/>
      <c r="G443" s="89"/>
      <c r="H443" s="89"/>
      <c r="I443" s="89"/>
      <c r="J443" s="89"/>
      <c r="K443" s="89"/>
      <c r="L443" s="89"/>
      <c r="M443" s="89"/>
      <c r="N443" s="89"/>
      <c r="O443" s="89"/>
      <c r="P443" s="89"/>
      <c r="Q443" s="89"/>
      <c r="R443" s="89"/>
      <c r="S443" s="89"/>
      <c r="T443" s="89"/>
      <c r="U443" s="89"/>
      <c r="V443" s="89"/>
      <c r="W443" s="89"/>
      <c r="X443" s="89"/>
      <c r="Y443" s="89"/>
      <c r="Z443" s="89"/>
      <c r="AA443" s="89"/>
    </row>
    <row r="444" ht="15.75" customHeight="1">
      <c r="A444" s="89"/>
      <c r="B444" s="89"/>
      <c r="C444" s="89"/>
      <c r="D444" s="89"/>
      <c r="E444" s="89"/>
      <c r="F444" s="89"/>
      <c r="G444" s="89"/>
      <c r="H444" s="89"/>
      <c r="I444" s="89"/>
      <c r="J444" s="89"/>
      <c r="K444" s="89"/>
      <c r="L444" s="89"/>
      <c r="M444" s="89"/>
      <c r="N444" s="89"/>
      <c r="O444" s="89"/>
      <c r="P444" s="89"/>
      <c r="Q444" s="89"/>
      <c r="R444" s="89"/>
      <c r="S444" s="89"/>
      <c r="T444" s="89"/>
      <c r="U444" s="89"/>
      <c r="V444" s="89"/>
      <c r="W444" s="89"/>
      <c r="X444" s="89"/>
      <c r="Y444" s="89"/>
      <c r="Z444" s="89"/>
      <c r="AA444" s="89"/>
    </row>
    <row r="445" ht="15.75" customHeight="1">
      <c r="A445" s="89"/>
      <c r="B445" s="89"/>
      <c r="C445" s="89"/>
      <c r="D445" s="89"/>
      <c r="E445" s="89"/>
      <c r="F445" s="89"/>
      <c r="G445" s="89"/>
      <c r="H445" s="89"/>
      <c r="I445" s="89"/>
      <c r="J445" s="89"/>
      <c r="K445" s="89"/>
      <c r="L445" s="89"/>
      <c r="M445" s="89"/>
      <c r="N445" s="89"/>
      <c r="O445" s="89"/>
      <c r="P445" s="89"/>
      <c r="Q445" s="89"/>
      <c r="R445" s="89"/>
      <c r="S445" s="89"/>
      <c r="T445" s="89"/>
      <c r="U445" s="89"/>
      <c r="V445" s="89"/>
      <c r="W445" s="89"/>
      <c r="X445" s="89"/>
      <c r="Y445" s="89"/>
      <c r="Z445" s="89"/>
      <c r="AA445" s="89"/>
    </row>
    <row r="446" ht="15.75" customHeight="1">
      <c r="A446" s="89"/>
      <c r="B446" s="89"/>
      <c r="C446" s="89"/>
      <c r="D446" s="89"/>
      <c r="E446" s="89"/>
      <c r="F446" s="89"/>
      <c r="G446" s="89"/>
      <c r="H446" s="89"/>
      <c r="I446" s="89"/>
      <c r="J446" s="89"/>
      <c r="K446" s="89"/>
      <c r="L446" s="89"/>
      <c r="M446" s="89"/>
      <c r="N446" s="89"/>
      <c r="O446" s="89"/>
      <c r="P446" s="89"/>
      <c r="Q446" s="89"/>
      <c r="R446" s="89"/>
      <c r="S446" s="89"/>
      <c r="T446" s="89"/>
      <c r="U446" s="89"/>
      <c r="V446" s="89"/>
      <c r="W446" s="89"/>
      <c r="X446" s="89"/>
      <c r="Y446" s="89"/>
      <c r="Z446" s="89"/>
      <c r="AA446" s="89"/>
    </row>
    <row r="447" ht="15.75" customHeight="1">
      <c r="A447" s="89"/>
      <c r="B447" s="89"/>
      <c r="C447" s="89"/>
      <c r="D447" s="89"/>
      <c r="E447" s="89"/>
      <c r="F447" s="89"/>
      <c r="G447" s="89"/>
      <c r="H447" s="89"/>
      <c r="I447" s="89"/>
      <c r="J447" s="89"/>
      <c r="K447" s="89"/>
      <c r="L447" s="89"/>
      <c r="M447" s="89"/>
      <c r="N447" s="89"/>
      <c r="O447" s="89"/>
      <c r="P447" s="89"/>
      <c r="Q447" s="89"/>
      <c r="R447" s="89"/>
      <c r="S447" s="89"/>
      <c r="T447" s="89"/>
      <c r="U447" s="89"/>
      <c r="V447" s="89"/>
      <c r="W447" s="89"/>
      <c r="X447" s="89"/>
      <c r="Y447" s="89"/>
      <c r="Z447" s="89"/>
      <c r="AA447" s="89"/>
    </row>
    <row r="448" ht="15.75" customHeight="1">
      <c r="A448" s="89"/>
      <c r="B448" s="89"/>
      <c r="C448" s="89"/>
      <c r="D448" s="89"/>
      <c r="E448" s="89"/>
      <c r="F448" s="89"/>
      <c r="G448" s="89"/>
      <c r="H448" s="89"/>
      <c r="I448" s="89"/>
      <c r="J448" s="89"/>
      <c r="K448" s="89"/>
      <c r="L448" s="89"/>
      <c r="M448" s="89"/>
      <c r="N448" s="89"/>
      <c r="O448" s="89"/>
      <c r="P448" s="89"/>
      <c r="Q448" s="89"/>
      <c r="R448" s="89"/>
      <c r="S448" s="89"/>
      <c r="T448" s="89"/>
      <c r="U448" s="89"/>
      <c r="V448" s="89"/>
      <c r="W448" s="89"/>
      <c r="X448" s="89"/>
      <c r="Y448" s="89"/>
      <c r="Z448" s="89"/>
      <c r="AA448" s="89"/>
    </row>
    <row r="449" ht="15.75" customHeight="1">
      <c r="A449" s="89"/>
      <c r="B449" s="89"/>
      <c r="C449" s="89"/>
      <c r="D449" s="89"/>
      <c r="E449" s="89"/>
      <c r="F449" s="89"/>
      <c r="G449" s="89"/>
      <c r="H449" s="89"/>
      <c r="I449" s="89"/>
      <c r="J449" s="89"/>
      <c r="K449" s="89"/>
      <c r="L449" s="89"/>
      <c r="M449" s="89"/>
      <c r="N449" s="89"/>
      <c r="O449" s="89"/>
      <c r="P449" s="89"/>
      <c r="Q449" s="89"/>
      <c r="R449" s="89"/>
      <c r="S449" s="89"/>
      <c r="T449" s="89"/>
      <c r="U449" s="89"/>
      <c r="V449" s="89"/>
      <c r="W449" s="89"/>
      <c r="X449" s="89"/>
      <c r="Y449" s="89"/>
      <c r="Z449" s="89"/>
      <c r="AA449" s="89"/>
    </row>
    <row r="450" ht="15.75" customHeight="1">
      <c r="A450" s="89"/>
      <c r="B450" s="89"/>
      <c r="C450" s="89"/>
      <c r="D450" s="89"/>
      <c r="E450" s="89"/>
      <c r="F450" s="89"/>
      <c r="G450" s="89"/>
      <c r="H450" s="89"/>
      <c r="I450" s="89"/>
      <c r="J450" s="89"/>
      <c r="K450" s="89"/>
      <c r="L450" s="89"/>
      <c r="M450" s="89"/>
      <c r="N450" s="89"/>
      <c r="O450" s="89"/>
      <c r="P450" s="89"/>
      <c r="Q450" s="89"/>
      <c r="R450" s="89"/>
      <c r="S450" s="89"/>
      <c r="T450" s="89"/>
      <c r="U450" s="89"/>
      <c r="V450" s="89"/>
      <c r="W450" s="89"/>
      <c r="X450" s="89"/>
      <c r="Y450" s="89"/>
      <c r="Z450" s="89"/>
      <c r="AA450" s="89"/>
    </row>
    <row r="451" ht="15.75" customHeight="1">
      <c r="A451" s="89"/>
      <c r="B451" s="89"/>
      <c r="C451" s="89"/>
      <c r="D451" s="89"/>
      <c r="E451" s="89"/>
      <c r="F451" s="89"/>
      <c r="G451" s="89"/>
      <c r="H451" s="89"/>
      <c r="I451" s="89"/>
      <c r="J451" s="89"/>
      <c r="K451" s="89"/>
      <c r="L451" s="89"/>
      <c r="M451" s="89"/>
      <c r="N451" s="89"/>
      <c r="O451" s="89"/>
      <c r="P451" s="89"/>
      <c r="Q451" s="89"/>
      <c r="R451" s="89"/>
      <c r="S451" s="89"/>
      <c r="T451" s="89"/>
      <c r="U451" s="89"/>
      <c r="V451" s="89"/>
      <c r="W451" s="89"/>
      <c r="X451" s="89"/>
      <c r="Y451" s="89"/>
      <c r="Z451" s="89"/>
      <c r="AA451" s="89"/>
    </row>
    <row r="452" ht="15.75" customHeight="1">
      <c r="A452" s="89"/>
      <c r="B452" s="89"/>
      <c r="C452" s="89"/>
      <c r="D452" s="89"/>
      <c r="E452" s="89"/>
      <c r="F452" s="89"/>
      <c r="G452" s="89"/>
      <c r="H452" s="89"/>
      <c r="I452" s="89"/>
      <c r="J452" s="89"/>
      <c r="K452" s="89"/>
      <c r="L452" s="89"/>
      <c r="M452" s="89"/>
      <c r="N452" s="89"/>
      <c r="O452" s="89"/>
      <c r="P452" s="89"/>
      <c r="Q452" s="89"/>
      <c r="R452" s="89"/>
      <c r="S452" s="89"/>
      <c r="T452" s="89"/>
      <c r="U452" s="89"/>
      <c r="V452" s="89"/>
      <c r="W452" s="89"/>
      <c r="X452" s="89"/>
      <c r="Y452" s="89"/>
      <c r="Z452" s="89"/>
      <c r="AA452" s="89"/>
    </row>
    <row r="453" ht="15.75" customHeight="1">
      <c r="A453" s="89"/>
      <c r="B453" s="89"/>
      <c r="C453" s="89"/>
      <c r="D453" s="89"/>
      <c r="E453" s="89"/>
      <c r="F453" s="89"/>
      <c r="G453" s="89"/>
      <c r="H453" s="89"/>
      <c r="I453" s="89"/>
      <c r="J453" s="89"/>
      <c r="K453" s="89"/>
      <c r="L453" s="89"/>
      <c r="M453" s="89"/>
      <c r="N453" s="89"/>
      <c r="O453" s="89"/>
      <c r="P453" s="89"/>
      <c r="Q453" s="89"/>
      <c r="R453" s="89"/>
      <c r="S453" s="89"/>
      <c r="T453" s="89"/>
      <c r="U453" s="89"/>
      <c r="V453" s="89"/>
      <c r="W453" s="89"/>
      <c r="X453" s="89"/>
      <c r="Y453" s="89"/>
      <c r="Z453" s="89"/>
      <c r="AA453" s="89"/>
    </row>
    <row r="454" ht="15.75" customHeight="1">
      <c r="A454" s="89"/>
      <c r="B454" s="89"/>
      <c r="C454" s="89"/>
      <c r="D454" s="89"/>
      <c r="E454" s="89"/>
      <c r="F454" s="89"/>
      <c r="G454" s="89"/>
      <c r="H454" s="89"/>
      <c r="I454" s="89"/>
      <c r="J454" s="89"/>
      <c r="K454" s="89"/>
      <c r="L454" s="89"/>
      <c r="M454" s="89"/>
      <c r="N454" s="89"/>
      <c r="O454" s="89"/>
      <c r="P454" s="89"/>
      <c r="Q454" s="89"/>
      <c r="R454" s="89"/>
      <c r="S454" s="89"/>
      <c r="T454" s="89"/>
      <c r="U454" s="89"/>
      <c r="V454" s="89"/>
      <c r="W454" s="89"/>
      <c r="X454" s="89"/>
      <c r="Y454" s="89"/>
      <c r="Z454" s="89"/>
      <c r="AA454" s="89"/>
    </row>
    <row r="455" ht="15.75" customHeight="1">
      <c r="A455" s="89"/>
      <c r="B455" s="89"/>
      <c r="C455" s="89"/>
      <c r="D455" s="89"/>
      <c r="E455" s="89"/>
      <c r="F455" s="89"/>
      <c r="G455" s="89"/>
      <c r="H455" s="89"/>
      <c r="I455" s="89"/>
      <c r="J455" s="89"/>
      <c r="K455" s="89"/>
      <c r="L455" s="89"/>
      <c r="M455" s="89"/>
      <c r="N455" s="89"/>
      <c r="O455" s="89"/>
      <c r="P455" s="89"/>
      <c r="Q455" s="89"/>
      <c r="R455" s="89"/>
      <c r="S455" s="89"/>
      <c r="T455" s="89"/>
      <c r="U455" s="89"/>
      <c r="V455" s="89"/>
      <c r="W455" s="89"/>
      <c r="X455" s="89"/>
      <c r="Y455" s="89"/>
      <c r="Z455" s="89"/>
      <c r="AA455" s="89"/>
    </row>
    <row r="456" ht="15.75" customHeight="1">
      <c r="A456" s="89"/>
      <c r="B456" s="89"/>
      <c r="C456" s="89"/>
      <c r="D456" s="89"/>
      <c r="E456" s="89"/>
      <c r="F456" s="89"/>
      <c r="G456" s="89"/>
      <c r="H456" s="89"/>
      <c r="I456" s="89"/>
      <c r="J456" s="89"/>
      <c r="K456" s="89"/>
      <c r="L456" s="89"/>
      <c r="M456" s="89"/>
      <c r="N456" s="89"/>
      <c r="O456" s="89"/>
      <c r="P456" s="89"/>
      <c r="Q456" s="89"/>
      <c r="R456" s="89"/>
      <c r="S456" s="89"/>
      <c r="T456" s="89"/>
      <c r="U456" s="89"/>
      <c r="V456" s="89"/>
      <c r="W456" s="89"/>
      <c r="X456" s="89"/>
      <c r="Y456" s="89"/>
      <c r="Z456" s="89"/>
      <c r="AA456" s="89"/>
    </row>
    <row r="457" ht="15.75" customHeight="1">
      <c r="A457" s="89"/>
      <c r="B457" s="89"/>
      <c r="C457" s="89"/>
      <c r="D457" s="89"/>
      <c r="E457" s="89"/>
      <c r="F457" s="89"/>
      <c r="G457" s="89"/>
      <c r="H457" s="89"/>
      <c r="I457" s="89"/>
      <c r="J457" s="89"/>
      <c r="K457" s="89"/>
      <c r="L457" s="89"/>
      <c r="M457" s="89"/>
      <c r="N457" s="89"/>
      <c r="O457" s="89"/>
      <c r="P457" s="89"/>
      <c r="Q457" s="89"/>
      <c r="R457" s="89"/>
      <c r="S457" s="89"/>
      <c r="T457" s="89"/>
      <c r="U457" s="89"/>
      <c r="V457" s="89"/>
      <c r="W457" s="89"/>
      <c r="X457" s="89"/>
      <c r="Y457" s="89"/>
      <c r="Z457" s="89"/>
      <c r="AA457" s="89"/>
    </row>
    <row r="458" ht="15.75" customHeight="1">
      <c r="A458" s="89"/>
      <c r="B458" s="89"/>
      <c r="C458" s="89"/>
      <c r="D458" s="89"/>
      <c r="E458" s="89"/>
      <c r="F458" s="89"/>
      <c r="G458" s="89"/>
      <c r="H458" s="89"/>
      <c r="I458" s="89"/>
      <c r="J458" s="89"/>
      <c r="K458" s="89"/>
      <c r="L458" s="89"/>
      <c r="M458" s="89"/>
      <c r="N458" s="89"/>
      <c r="O458" s="89"/>
      <c r="P458" s="89"/>
      <c r="Q458" s="89"/>
      <c r="R458" s="89"/>
      <c r="S458" s="89"/>
      <c r="T458" s="89"/>
      <c r="U458" s="89"/>
      <c r="V458" s="89"/>
      <c r="W458" s="89"/>
      <c r="X458" s="89"/>
      <c r="Y458" s="89"/>
      <c r="Z458" s="89"/>
      <c r="AA458" s="89"/>
    </row>
    <row r="459" ht="15.75" customHeight="1">
      <c r="A459" s="89"/>
      <c r="B459" s="89"/>
      <c r="C459" s="89"/>
      <c r="D459" s="89"/>
      <c r="E459" s="89"/>
      <c r="F459" s="89"/>
      <c r="G459" s="89"/>
      <c r="H459" s="89"/>
      <c r="I459" s="89"/>
      <c r="J459" s="89"/>
      <c r="K459" s="89"/>
      <c r="L459" s="89"/>
      <c r="M459" s="89"/>
      <c r="N459" s="89"/>
      <c r="O459" s="89"/>
      <c r="P459" s="89"/>
      <c r="Q459" s="89"/>
      <c r="R459" s="89"/>
      <c r="S459" s="89"/>
      <c r="T459" s="89"/>
      <c r="U459" s="89"/>
      <c r="V459" s="89"/>
      <c r="W459" s="89"/>
      <c r="X459" s="89"/>
      <c r="Y459" s="89"/>
      <c r="Z459" s="89"/>
      <c r="AA459" s="89"/>
    </row>
    <row r="460" ht="15.75" customHeight="1">
      <c r="A460" s="89"/>
      <c r="B460" s="89"/>
      <c r="C460" s="89"/>
      <c r="D460" s="89"/>
      <c r="E460" s="89"/>
      <c r="F460" s="89"/>
      <c r="G460" s="89"/>
      <c r="H460" s="89"/>
      <c r="I460" s="89"/>
      <c r="J460" s="89"/>
      <c r="K460" s="89"/>
      <c r="L460" s="89"/>
      <c r="M460" s="89"/>
      <c r="N460" s="89"/>
      <c r="O460" s="89"/>
      <c r="P460" s="89"/>
      <c r="Q460" s="89"/>
      <c r="R460" s="89"/>
      <c r="S460" s="89"/>
      <c r="T460" s="89"/>
      <c r="U460" s="89"/>
      <c r="V460" s="89"/>
      <c r="W460" s="89"/>
      <c r="X460" s="89"/>
      <c r="Y460" s="89"/>
      <c r="Z460" s="89"/>
      <c r="AA460" s="89"/>
    </row>
    <row r="461" ht="15.75" customHeight="1">
      <c r="A461" s="89"/>
      <c r="B461" s="89"/>
      <c r="C461" s="89"/>
      <c r="D461" s="89"/>
      <c r="E461" s="89"/>
      <c r="F461" s="89"/>
      <c r="G461" s="89"/>
      <c r="H461" s="89"/>
      <c r="I461" s="89"/>
      <c r="J461" s="89"/>
      <c r="K461" s="89"/>
      <c r="L461" s="89"/>
      <c r="M461" s="89"/>
      <c r="N461" s="89"/>
      <c r="O461" s="89"/>
      <c r="P461" s="89"/>
      <c r="Q461" s="89"/>
      <c r="R461" s="89"/>
      <c r="S461" s="89"/>
      <c r="T461" s="89"/>
      <c r="U461" s="89"/>
      <c r="V461" s="89"/>
      <c r="W461" s="89"/>
      <c r="X461" s="89"/>
      <c r="Y461" s="89"/>
      <c r="Z461" s="89"/>
      <c r="AA461" s="89"/>
    </row>
    <row r="462" ht="15.75" customHeight="1">
      <c r="A462" s="89"/>
      <c r="B462" s="89"/>
      <c r="C462" s="89"/>
      <c r="D462" s="89"/>
      <c r="E462" s="89"/>
      <c r="F462" s="89"/>
      <c r="G462" s="89"/>
      <c r="H462" s="89"/>
      <c r="I462" s="89"/>
      <c r="J462" s="89"/>
      <c r="K462" s="89"/>
      <c r="L462" s="89"/>
      <c r="M462" s="89"/>
      <c r="N462" s="89"/>
      <c r="O462" s="89"/>
      <c r="P462" s="89"/>
      <c r="Q462" s="89"/>
      <c r="R462" s="89"/>
      <c r="S462" s="89"/>
      <c r="T462" s="89"/>
      <c r="U462" s="89"/>
      <c r="V462" s="89"/>
      <c r="W462" s="89"/>
      <c r="X462" s="89"/>
      <c r="Y462" s="89"/>
      <c r="Z462" s="89"/>
      <c r="AA462" s="89"/>
    </row>
    <row r="463" ht="15.75" customHeight="1">
      <c r="A463" s="89"/>
      <c r="B463" s="89"/>
      <c r="C463" s="89"/>
      <c r="D463" s="89"/>
      <c r="E463" s="89"/>
      <c r="F463" s="89"/>
      <c r="G463" s="89"/>
      <c r="H463" s="89"/>
      <c r="I463" s="89"/>
      <c r="J463" s="89"/>
      <c r="K463" s="89"/>
      <c r="L463" s="89"/>
      <c r="M463" s="89"/>
      <c r="N463" s="89"/>
      <c r="O463" s="89"/>
      <c r="P463" s="89"/>
      <c r="Q463" s="89"/>
      <c r="R463" s="89"/>
      <c r="S463" s="89"/>
      <c r="T463" s="89"/>
      <c r="U463" s="89"/>
      <c r="V463" s="89"/>
      <c r="W463" s="89"/>
      <c r="X463" s="89"/>
      <c r="Y463" s="89"/>
      <c r="Z463" s="89"/>
      <c r="AA463" s="89"/>
    </row>
    <row r="464" ht="15.75" customHeight="1">
      <c r="A464" s="89"/>
      <c r="B464" s="89"/>
      <c r="C464" s="89"/>
      <c r="D464" s="89"/>
      <c r="E464" s="89"/>
      <c r="F464" s="89"/>
      <c r="G464" s="89"/>
      <c r="H464" s="89"/>
      <c r="I464" s="89"/>
      <c r="J464" s="89"/>
      <c r="K464" s="89"/>
      <c r="L464" s="89"/>
      <c r="M464" s="89"/>
      <c r="N464" s="89"/>
      <c r="O464" s="89"/>
      <c r="P464" s="89"/>
      <c r="Q464" s="89"/>
      <c r="R464" s="89"/>
      <c r="S464" s="89"/>
      <c r="T464" s="89"/>
      <c r="U464" s="89"/>
      <c r="V464" s="89"/>
      <c r="W464" s="89"/>
      <c r="X464" s="89"/>
      <c r="Y464" s="89"/>
      <c r="Z464" s="89"/>
      <c r="AA464" s="89"/>
    </row>
    <row r="465" ht="15.75" customHeight="1">
      <c r="A465" s="89"/>
      <c r="B465" s="89"/>
      <c r="C465" s="89"/>
      <c r="D465" s="89"/>
      <c r="E465" s="89"/>
      <c r="F465" s="89"/>
      <c r="G465" s="89"/>
      <c r="H465" s="89"/>
      <c r="I465" s="89"/>
      <c r="J465" s="89"/>
      <c r="K465" s="89"/>
      <c r="L465" s="89"/>
      <c r="M465" s="89"/>
      <c r="N465" s="89"/>
      <c r="O465" s="89"/>
      <c r="P465" s="89"/>
      <c r="Q465" s="89"/>
      <c r="R465" s="89"/>
      <c r="S465" s="89"/>
      <c r="T465" s="89"/>
      <c r="U465" s="89"/>
      <c r="V465" s="89"/>
      <c r="W465" s="89"/>
      <c r="X465" s="89"/>
      <c r="Y465" s="89"/>
      <c r="Z465" s="89"/>
      <c r="AA465" s="89"/>
    </row>
    <row r="466" ht="15.75" customHeight="1">
      <c r="A466" s="89"/>
      <c r="B466" s="89"/>
      <c r="C466" s="89"/>
      <c r="D466" s="89"/>
      <c r="E466" s="89"/>
      <c r="F466" s="89"/>
      <c r="G466" s="89"/>
      <c r="H466" s="89"/>
      <c r="I466" s="89"/>
      <c r="J466" s="89"/>
      <c r="K466" s="89"/>
      <c r="L466" s="89"/>
      <c r="M466" s="89"/>
      <c r="N466" s="89"/>
      <c r="O466" s="89"/>
      <c r="P466" s="89"/>
      <c r="Q466" s="89"/>
      <c r="R466" s="89"/>
      <c r="S466" s="89"/>
      <c r="T466" s="89"/>
      <c r="U466" s="89"/>
      <c r="V466" s="89"/>
      <c r="W466" s="89"/>
      <c r="X466" s="89"/>
      <c r="Y466" s="89"/>
      <c r="Z466" s="89"/>
      <c r="AA466" s="89"/>
    </row>
    <row r="467" ht="15.75" customHeight="1">
      <c r="A467" s="89"/>
      <c r="B467" s="89"/>
      <c r="C467" s="89"/>
      <c r="D467" s="89"/>
      <c r="E467" s="89"/>
      <c r="F467" s="89"/>
      <c r="G467" s="89"/>
      <c r="H467" s="89"/>
      <c r="I467" s="89"/>
      <c r="J467" s="89"/>
      <c r="K467" s="89"/>
      <c r="L467" s="89"/>
      <c r="M467" s="89"/>
      <c r="N467" s="89"/>
      <c r="O467" s="89"/>
      <c r="P467" s="89"/>
      <c r="Q467" s="89"/>
      <c r="R467" s="89"/>
      <c r="S467" s="89"/>
      <c r="T467" s="89"/>
      <c r="U467" s="89"/>
      <c r="V467" s="89"/>
      <c r="W467" s="89"/>
      <c r="X467" s="89"/>
      <c r="Y467" s="89"/>
      <c r="Z467" s="89"/>
      <c r="AA467" s="89"/>
    </row>
    <row r="468" ht="15.75" customHeight="1">
      <c r="A468" s="89"/>
      <c r="B468" s="89"/>
      <c r="C468" s="89"/>
      <c r="D468" s="89"/>
      <c r="E468" s="89"/>
      <c r="F468" s="89"/>
      <c r="G468" s="89"/>
      <c r="H468" s="89"/>
      <c r="I468" s="89"/>
      <c r="J468" s="89"/>
      <c r="K468" s="89"/>
      <c r="L468" s="89"/>
      <c r="M468" s="89"/>
      <c r="N468" s="89"/>
      <c r="O468" s="89"/>
      <c r="P468" s="89"/>
      <c r="Q468" s="89"/>
      <c r="R468" s="89"/>
      <c r="S468" s="89"/>
      <c r="T468" s="89"/>
      <c r="U468" s="89"/>
      <c r="V468" s="89"/>
      <c r="W468" s="89"/>
      <c r="X468" s="89"/>
      <c r="Y468" s="89"/>
      <c r="Z468" s="89"/>
      <c r="AA468" s="89"/>
    </row>
    <row r="469" ht="15.75" customHeight="1">
      <c r="A469" s="89"/>
      <c r="B469" s="89"/>
      <c r="C469" s="89"/>
      <c r="D469" s="89"/>
      <c r="E469" s="89"/>
      <c r="F469" s="89"/>
      <c r="G469" s="89"/>
      <c r="H469" s="89"/>
      <c r="I469" s="89"/>
      <c r="J469" s="89"/>
      <c r="K469" s="89"/>
      <c r="L469" s="89"/>
      <c r="M469" s="89"/>
      <c r="N469" s="89"/>
      <c r="O469" s="89"/>
      <c r="P469" s="89"/>
      <c r="Q469" s="89"/>
      <c r="R469" s="89"/>
      <c r="S469" s="89"/>
      <c r="T469" s="89"/>
      <c r="U469" s="89"/>
      <c r="V469" s="89"/>
      <c r="W469" s="89"/>
      <c r="X469" s="89"/>
      <c r="Y469" s="89"/>
      <c r="Z469" s="89"/>
      <c r="AA469" s="89"/>
    </row>
    <row r="470" ht="15.75" customHeight="1">
      <c r="A470" s="89"/>
      <c r="B470" s="89"/>
      <c r="C470" s="89"/>
      <c r="D470" s="89"/>
      <c r="E470" s="89"/>
      <c r="F470" s="89"/>
      <c r="G470" s="89"/>
      <c r="H470" s="89"/>
      <c r="I470" s="89"/>
      <c r="J470" s="89"/>
      <c r="K470" s="89"/>
      <c r="L470" s="89"/>
      <c r="M470" s="89"/>
      <c r="N470" s="89"/>
      <c r="O470" s="89"/>
      <c r="P470" s="89"/>
      <c r="Q470" s="89"/>
      <c r="R470" s="89"/>
      <c r="S470" s="89"/>
      <c r="T470" s="89"/>
      <c r="U470" s="89"/>
      <c r="V470" s="89"/>
      <c r="W470" s="89"/>
      <c r="X470" s="89"/>
      <c r="Y470" s="89"/>
      <c r="Z470" s="89"/>
      <c r="AA470" s="89"/>
    </row>
    <row r="471" ht="15.75" customHeight="1">
      <c r="A471" s="89"/>
      <c r="B471" s="89"/>
      <c r="C471" s="89"/>
      <c r="D471" s="89"/>
      <c r="E471" s="89"/>
      <c r="F471" s="89"/>
      <c r="G471" s="89"/>
      <c r="H471" s="89"/>
      <c r="I471" s="89"/>
      <c r="J471" s="89"/>
      <c r="K471" s="89"/>
      <c r="L471" s="89"/>
      <c r="M471" s="89"/>
      <c r="N471" s="89"/>
      <c r="O471" s="89"/>
      <c r="P471" s="89"/>
      <c r="Q471" s="89"/>
      <c r="R471" s="89"/>
      <c r="S471" s="89"/>
      <c r="T471" s="89"/>
      <c r="U471" s="89"/>
      <c r="V471" s="89"/>
      <c r="W471" s="89"/>
      <c r="X471" s="89"/>
      <c r="Y471" s="89"/>
      <c r="Z471" s="89"/>
      <c r="AA471" s="89"/>
    </row>
    <row r="472" ht="15.75" customHeight="1">
      <c r="A472" s="89"/>
      <c r="B472" s="89"/>
      <c r="C472" s="89"/>
      <c r="D472" s="89"/>
      <c r="E472" s="89"/>
      <c r="F472" s="89"/>
      <c r="G472" s="89"/>
      <c r="H472" s="89"/>
      <c r="I472" s="89"/>
      <c r="J472" s="89"/>
      <c r="K472" s="89"/>
      <c r="L472" s="89"/>
      <c r="M472" s="89"/>
      <c r="N472" s="89"/>
      <c r="O472" s="89"/>
      <c r="P472" s="89"/>
      <c r="Q472" s="89"/>
      <c r="R472" s="89"/>
      <c r="S472" s="89"/>
      <c r="T472" s="89"/>
      <c r="U472" s="89"/>
      <c r="V472" s="89"/>
      <c r="W472" s="89"/>
      <c r="X472" s="89"/>
      <c r="Y472" s="89"/>
      <c r="Z472" s="89"/>
      <c r="AA472" s="89"/>
    </row>
    <row r="473" ht="15.75" customHeight="1">
      <c r="A473" s="89"/>
      <c r="B473" s="89"/>
      <c r="C473" s="89"/>
      <c r="D473" s="89"/>
      <c r="E473" s="89"/>
      <c r="F473" s="89"/>
      <c r="G473" s="89"/>
      <c r="H473" s="89"/>
      <c r="I473" s="89"/>
      <c r="J473" s="89"/>
      <c r="K473" s="89"/>
      <c r="L473" s="89"/>
      <c r="M473" s="89"/>
      <c r="N473" s="89"/>
      <c r="O473" s="89"/>
      <c r="P473" s="89"/>
      <c r="Q473" s="89"/>
      <c r="R473" s="89"/>
      <c r="S473" s="89"/>
      <c r="T473" s="89"/>
      <c r="U473" s="89"/>
      <c r="V473" s="89"/>
      <c r="W473" s="89"/>
      <c r="X473" s="89"/>
      <c r="Y473" s="89"/>
      <c r="Z473" s="89"/>
      <c r="AA473" s="89"/>
    </row>
    <row r="474" ht="15.75" customHeight="1">
      <c r="A474" s="89"/>
      <c r="B474" s="89"/>
      <c r="C474" s="89"/>
      <c r="D474" s="89"/>
      <c r="E474" s="89"/>
      <c r="F474" s="89"/>
      <c r="G474" s="89"/>
      <c r="H474" s="89"/>
      <c r="I474" s="89"/>
      <c r="J474" s="89"/>
      <c r="K474" s="89"/>
      <c r="L474" s="89"/>
      <c r="M474" s="89"/>
      <c r="N474" s="89"/>
      <c r="O474" s="89"/>
      <c r="P474" s="89"/>
      <c r="Q474" s="89"/>
      <c r="R474" s="89"/>
      <c r="S474" s="89"/>
      <c r="T474" s="89"/>
      <c r="U474" s="89"/>
      <c r="V474" s="89"/>
      <c r="W474" s="89"/>
      <c r="X474" s="89"/>
      <c r="Y474" s="89"/>
      <c r="Z474" s="89"/>
      <c r="AA474" s="89"/>
    </row>
    <row r="475" ht="15.75" customHeight="1">
      <c r="A475" s="89"/>
      <c r="B475" s="89"/>
      <c r="C475" s="89"/>
      <c r="D475" s="89"/>
      <c r="E475" s="89"/>
      <c r="F475" s="89"/>
      <c r="G475" s="89"/>
      <c r="H475" s="89"/>
      <c r="I475" s="89"/>
      <c r="J475" s="89"/>
      <c r="K475" s="89"/>
      <c r="L475" s="89"/>
      <c r="M475" s="89"/>
      <c r="N475" s="89"/>
      <c r="O475" s="89"/>
      <c r="P475" s="89"/>
      <c r="Q475" s="89"/>
      <c r="R475" s="89"/>
      <c r="S475" s="89"/>
      <c r="T475" s="89"/>
      <c r="U475" s="89"/>
      <c r="V475" s="89"/>
      <c r="W475" s="89"/>
      <c r="X475" s="89"/>
      <c r="Y475" s="89"/>
      <c r="Z475" s="89"/>
      <c r="AA475" s="89"/>
    </row>
    <row r="476" ht="15.75" customHeight="1">
      <c r="A476" s="89"/>
      <c r="B476" s="89"/>
      <c r="C476" s="89"/>
      <c r="D476" s="89"/>
      <c r="E476" s="89"/>
      <c r="F476" s="89"/>
      <c r="G476" s="89"/>
      <c r="H476" s="89"/>
      <c r="I476" s="89"/>
      <c r="J476" s="89"/>
      <c r="K476" s="89"/>
      <c r="L476" s="89"/>
      <c r="M476" s="89"/>
      <c r="N476" s="89"/>
      <c r="O476" s="89"/>
      <c r="P476" s="89"/>
      <c r="Q476" s="89"/>
      <c r="R476" s="89"/>
      <c r="S476" s="89"/>
      <c r="T476" s="89"/>
      <c r="U476" s="89"/>
      <c r="V476" s="89"/>
      <c r="W476" s="89"/>
      <c r="X476" s="89"/>
      <c r="Y476" s="89"/>
      <c r="Z476" s="89"/>
      <c r="AA476" s="89"/>
    </row>
    <row r="477" ht="15.75" customHeight="1">
      <c r="A477" s="89"/>
      <c r="B477" s="89"/>
      <c r="C477" s="89"/>
      <c r="D477" s="89"/>
      <c r="E477" s="89"/>
      <c r="F477" s="89"/>
      <c r="G477" s="89"/>
      <c r="H477" s="89"/>
      <c r="I477" s="89"/>
      <c r="J477" s="89"/>
      <c r="K477" s="89"/>
      <c r="L477" s="89"/>
      <c r="M477" s="89"/>
      <c r="N477" s="89"/>
      <c r="O477" s="89"/>
      <c r="P477" s="89"/>
      <c r="Q477" s="89"/>
      <c r="R477" s="89"/>
      <c r="S477" s="89"/>
      <c r="T477" s="89"/>
      <c r="U477" s="89"/>
      <c r="V477" s="89"/>
      <c r="W477" s="89"/>
      <c r="X477" s="89"/>
      <c r="Y477" s="89"/>
      <c r="Z477" s="89"/>
      <c r="AA477" s="89"/>
    </row>
    <row r="478" ht="15.75" customHeight="1">
      <c r="A478" s="89"/>
      <c r="B478" s="89"/>
      <c r="C478" s="89"/>
      <c r="D478" s="89"/>
      <c r="E478" s="89"/>
      <c r="F478" s="89"/>
      <c r="G478" s="89"/>
      <c r="H478" s="89"/>
      <c r="I478" s="89"/>
      <c r="J478" s="89"/>
      <c r="K478" s="89"/>
      <c r="L478" s="89"/>
      <c r="M478" s="89"/>
      <c r="N478" s="89"/>
      <c r="O478" s="89"/>
      <c r="P478" s="89"/>
      <c r="Q478" s="89"/>
      <c r="R478" s="89"/>
      <c r="S478" s="89"/>
      <c r="T478" s="89"/>
      <c r="U478" s="89"/>
      <c r="V478" s="89"/>
      <c r="W478" s="89"/>
      <c r="X478" s="89"/>
      <c r="Y478" s="89"/>
      <c r="Z478" s="89"/>
      <c r="AA478" s="89"/>
    </row>
    <row r="479" ht="15.75" customHeight="1">
      <c r="A479" s="89"/>
      <c r="B479" s="89"/>
      <c r="C479" s="89"/>
      <c r="D479" s="89"/>
      <c r="E479" s="89"/>
      <c r="F479" s="89"/>
      <c r="G479" s="89"/>
      <c r="H479" s="89"/>
      <c r="I479" s="89"/>
      <c r="J479" s="89"/>
      <c r="K479" s="89"/>
      <c r="L479" s="89"/>
      <c r="M479" s="89"/>
      <c r="N479" s="89"/>
      <c r="O479" s="89"/>
      <c r="P479" s="89"/>
      <c r="Q479" s="89"/>
      <c r="R479" s="89"/>
      <c r="S479" s="89"/>
      <c r="T479" s="89"/>
      <c r="U479" s="89"/>
      <c r="V479" s="89"/>
      <c r="W479" s="89"/>
      <c r="X479" s="89"/>
      <c r="Y479" s="89"/>
      <c r="Z479" s="89"/>
      <c r="AA479" s="89"/>
    </row>
    <row r="480" ht="15.75" customHeight="1">
      <c r="A480" s="89"/>
      <c r="B480" s="89"/>
      <c r="C480" s="89"/>
      <c r="D480" s="89"/>
      <c r="E480" s="89"/>
      <c r="F480" s="89"/>
      <c r="G480" s="89"/>
      <c r="H480" s="89"/>
      <c r="I480" s="89"/>
      <c r="J480" s="89"/>
      <c r="K480" s="89"/>
      <c r="L480" s="89"/>
      <c r="M480" s="89"/>
      <c r="N480" s="89"/>
      <c r="O480" s="89"/>
      <c r="P480" s="89"/>
      <c r="Q480" s="89"/>
      <c r="R480" s="89"/>
      <c r="S480" s="89"/>
      <c r="T480" s="89"/>
      <c r="U480" s="89"/>
      <c r="V480" s="89"/>
      <c r="W480" s="89"/>
      <c r="X480" s="89"/>
      <c r="Y480" s="89"/>
      <c r="Z480" s="89"/>
      <c r="AA480" s="89"/>
    </row>
    <row r="481" ht="15.75" customHeight="1">
      <c r="A481" s="89"/>
      <c r="B481" s="89"/>
      <c r="C481" s="89"/>
      <c r="D481" s="89"/>
      <c r="E481" s="89"/>
      <c r="F481" s="89"/>
      <c r="G481" s="89"/>
      <c r="H481" s="89"/>
      <c r="I481" s="89"/>
      <c r="J481" s="89"/>
      <c r="K481" s="89"/>
      <c r="L481" s="89"/>
      <c r="M481" s="89"/>
      <c r="N481" s="89"/>
      <c r="O481" s="89"/>
      <c r="P481" s="89"/>
      <c r="Q481" s="89"/>
      <c r="R481" s="89"/>
      <c r="S481" s="89"/>
      <c r="T481" s="89"/>
      <c r="U481" s="89"/>
      <c r="V481" s="89"/>
      <c r="W481" s="89"/>
      <c r="X481" s="89"/>
      <c r="Y481" s="89"/>
      <c r="Z481" s="89"/>
      <c r="AA481" s="89"/>
    </row>
    <row r="482" ht="15.75" customHeight="1">
      <c r="A482" s="89"/>
      <c r="B482" s="89"/>
      <c r="C482" s="89"/>
      <c r="D482" s="89"/>
      <c r="E482" s="89"/>
      <c r="F482" s="89"/>
      <c r="G482" s="89"/>
      <c r="H482" s="89"/>
      <c r="I482" s="89"/>
      <c r="J482" s="89"/>
      <c r="K482" s="89"/>
      <c r="L482" s="89"/>
      <c r="M482" s="89"/>
      <c r="N482" s="89"/>
      <c r="O482" s="89"/>
      <c r="P482" s="89"/>
      <c r="Q482" s="89"/>
      <c r="R482" s="89"/>
      <c r="S482" s="89"/>
      <c r="T482" s="89"/>
      <c r="U482" s="89"/>
      <c r="V482" s="89"/>
      <c r="W482" s="89"/>
      <c r="X482" s="89"/>
      <c r="Y482" s="89"/>
      <c r="Z482" s="89"/>
      <c r="AA482" s="89"/>
    </row>
    <row r="483" ht="15.75" customHeight="1">
      <c r="A483" s="89"/>
      <c r="B483" s="89"/>
      <c r="C483" s="89"/>
      <c r="D483" s="89"/>
      <c r="E483" s="89"/>
      <c r="F483" s="89"/>
      <c r="G483" s="89"/>
      <c r="H483" s="89"/>
      <c r="I483" s="89"/>
      <c r="J483" s="89"/>
      <c r="K483" s="89"/>
      <c r="L483" s="89"/>
      <c r="M483" s="89"/>
      <c r="N483" s="89"/>
      <c r="O483" s="89"/>
      <c r="P483" s="89"/>
      <c r="Q483" s="89"/>
      <c r="R483" s="89"/>
      <c r="S483" s="89"/>
      <c r="T483" s="89"/>
      <c r="U483" s="89"/>
      <c r="V483" s="89"/>
      <c r="W483" s="89"/>
      <c r="X483" s="89"/>
      <c r="Y483" s="89"/>
      <c r="Z483" s="89"/>
      <c r="AA483" s="89"/>
    </row>
    <row r="484" ht="15.75" customHeight="1">
      <c r="A484" s="89"/>
      <c r="B484" s="89"/>
      <c r="C484" s="89"/>
      <c r="D484" s="89"/>
      <c r="E484" s="89"/>
      <c r="F484" s="89"/>
      <c r="G484" s="89"/>
      <c r="H484" s="89"/>
      <c r="I484" s="89"/>
      <c r="J484" s="89"/>
      <c r="K484" s="89"/>
      <c r="L484" s="89"/>
      <c r="M484" s="89"/>
      <c r="N484" s="89"/>
      <c r="O484" s="89"/>
      <c r="P484" s="89"/>
      <c r="Q484" s="89"/>
      <c r="R484" s="89"/>
      <c r="S484" s="89"/>
      <c r="T484" s="89"/>
      <c r="U484" s="89"/>
      <c r="V484" s="89"/>
      <c r="W484" s="89"/>
      <c r="X484" s="89"/>
      <c r="Y484" s="89"/>
      <c r="Z484" s="89"/>
      <c r="AA484" s="89"/>
    </row>
    <row r="485" ht="15.75" customHeight="1">
      <c r="A485" s="89"/>
      <c r="B485" s="89"/>
      <c r="C485" s="89"/>
      <c r="D485" s="89"/>
      <c r="E485" s="89"/>
      <c r="F485" s="89"/>
      <c r="G485" s="89"/>
      <c r="H485" s="89"/>
      <c r="I485" s="89"/>
      <c r="J485" s="89"/>
      <c r="K485" s="89"/>
      <c r="L485" s="89"/>
      <c r="M485" s="89"/>
      <c r="N485" s="89"/>
      <c r="O485" s="89"/>
      <c r="P485" s="89"/>
      <c r="Q485" s="89"/>
      <c r="R485" s="89"/>
      <c r="S485" s="89"/>
      <c r="T485" s="89"/>
      <c r="U485" s="89"/>
      <c r="V485" s="89"/>
      <c r="W485" s="89"/>
      <c r="X485" s="89"/>
      <c r="Y485" s="89"/>
      <c r="Z485" s="89"/>
      <c r="AA485" s="89"/>
    </row>
    <row r="486" ht="15.75" customHeight="1">
      <c r="A486" s="89"/>
      <c r="B486" s="89"/>
      <c r="C486" s="89"/>
      <c r="D486" s="89"/>
      <c r="E486" s="89"/>
      <c r="F486" s="89"/>
      <c r="G486" s="89"/>
      <c r="H486" s="89"/>
      <c r="I486" s="89"/>
      <c r="J486" s="89"/>
      <c r="K486" s="89"/>
      <c r="L486" s="89"/>
      <c r="M486" s="89"/>
      <c r="N486" s="89"/>
      <c r="O486" s="89"/>
      <c r="P486" s="89"/>
      <c r="Q486" s="89"/>
      <c r="R486" s="89"/>
      <c r="S486" s="89"/>
      <c r="T486" s="89"/>
      <c r="U486" s="89"/>
      <c r="V486" s="89"/>
      <c r="W486" s="89"/>
      <c r="X486" s="89"/>
      <c r="Y486" s="89"/>
      <c r="Z486" s="89"/>
      <c r="AA486" s="89"/>
    </row>
    <row r="487" ht="15.75" customHeight="1">
      <c r="A487" s="89"/>
      <c r="B487" s="89"/>
      <c r="C487" s="89"/>
      <c r="D487" s="89"/>
      <c r="E487" s="89"/>
      <c r="F487" s="89"/>
      <c r="G487" s="89"/>
      <c r="H487" s="89"/>
      <c r="I487" s="89"/>
      <c r="J487" s="89"/>
      <c r="K487" s="89"/>
      <c r="L487" s="89"/>
      <c r="M487" s="89"/>
      <c r="N487" s="89"/>
      <c r="O487" s="89"/>
      <c r="P487" s="89"/>
      <c r="Q487" s="89"/>
      <c r="R487" s="89"/>
      <c r="S487" s="89"/>
      <c r="T487" s="89"/>
      <c r="U487" s="89"/>
      <c r="V487" s="89"/>
      <c r="W487" s="89"/>
      <c r="X487" s="89"/>
      <c r="Y487" s="89"/>
      <c r="Z487" s="89"/>
      <c r="AA487" s="89"/>
    </row>
    <row r="488" ht="15.75" customHeight="1">
      <c r="A488" s="89"/>
      <c r="B488" s="89"/>
      <c r="C488" s="89"/>
      <c r="D488" s="89"/>
      <c r="E488" s="89"/>
      <c r="F488" s="89"/>
      <c r="G488" s="89"/>
      <c r="H488" s="89"/>
      <c r="I488" s="89"/>
      <c r="J488" s="89"/>
      <c r="K488" s="89"/>
      <c r="L488" s="89"/>
      <c r="M488" s="89"/>
      <c r="N488" s="89"/>
      <c r="O488" s="89"/>
      <c r="P488" s="89"/>
      <c r="Q488" s="89"/>
      <c r="R488" s="89"/>
      <c r="S488" s="89"/>
      <c r="T488" s="89"/>
      <c r="U488" s="89"/>
      <c r="V488" s="89"/>
      <c r="W488" s="89"/>
      <c r="X488" s="89"/>
      <c r="Y488" s="89"/>
      <c r="Z488" s="89"/>
      <c r="AA488" s="89"/>
    </row>
    <row r="489" ht="15.75" customHeight="1">
      <c r="A489" s="89"/>
      <c r="B489" s="89"/>
      <c r="C489" s="89"/>
      <c r="D489" s="89"/>
      <c r="E489" s="89"/>
      <c r="F489" s="89"/>
      <c r="G489" s="89"/>
      <c r="H489" s="89"/>
      <c r="I489" s="89"/>
      <c r="J489" s="89"/>
      <c r="K489" s="89"/>
      <c r="L489" s="89"/>
      <c r="M489" s="89"/>
      <c r="N489" s="89"/>
      <c r="O489" s="89"/>
      <c r="P489" s="89"/>
      <c r="Q489" s="89"/>
      <c r="R489" s="89"/>
      <c r="S489" s="89"/>
      <c r="T489" s="89"/>
      <c r="U489" s="89"/>
      <c r="V489" s="89"/>
      <c r="W489" s="89"/>
      <c r="X489" s="89"/>
      <c r="Y489" s="89"/>
      <c r="Z489" s="89"/>
      <c r="AA489" s="89"/>
    </row>
    <row r="490" ht="15.75" customHeight="1">
      <c r="A490" s="89"/>
      <c r="B490" s="89"/>
      <c r="C490" s="89"/>
      <c r="D490" s="89"/>
      <c r="E490" s="89"/>
      <c r="F490" s="89"/>
      <c r="G490" s="89"/>
      <c r="H490" s="89"/>
      <c r="I490" s="89"/>
      <c r="J490" s="89"/>
      <c r="K490" s="89"/>
      <c r="L490" s="89"/>
      <c r="M490" s="89"/>
      <c r="N490" s="89"/>
      <c r="O490" s="89"/>
      <c r="P490" s="89"/>
      <c r="Q490" s="89"/>
      <c r="R490" s="89"/>
      <c r="S490" s="89"/>
      <c r="T490" s="89"/>
      <c r="U490" s="89"/>
      <c r="V490" s="89"/>
      <c r="W490" s="89"/>
      <c r="X490" s="89"/>
      <c r="Y490" s="89"/>
      <c r="Z490" s="89"/>
      <c r="AA490" s="89"/>
    </row>
    <row r="491" ht="15.75" customHeight="1">
      <c r="A491" s="89"/>
      <c r="B491" s="89"/>
      <c r="C491" s="89"/>
      <c r="D491" s="89"/>
      <c r="E491" s="89"/>
      <c r="F491" s="89"/>
      <c r="G491" s="89"/>
      <c r="H491" s="89"/>
      <c r="I491" s="89"/>
      <c r="J491" s="89"/>
      <c r="K491" s="89"/>
      <c r="L491" s="89"/>
      <c r="M491" s="89"/>
      <c r="N491" s="89"/>
      <c r="O491" s="89"/>
      <c r="P491" s="89"/>
      <c r="Q491" s="89"/>
      <c r="R491" s="89"/>
      <c r="S491" s="89"/>
      <c r="T491" s="89"/>
      <c r="U491" s="89"/>
      <c r="V491" s="89"/>
      <c r="W491" s="89"/>
      <c r="X491" s="89"/>
      <c r="Y491" s="89"/>
      <c r="Z491" s="89"/>
      <c r="AA491" s="89"/>
    </row>
    <row r="492" ht="15.75" customHeight="1">
      <c r="A492" s="89"/>
      <c r="B492" s="89"/>
      <c r="C492" s="89"/>
      <c r="D492" s="89"/>
      <c r="E492" s="89"/>
      <c r="F492" s="89"/>
      <c r="G492" s="89"/>
      <c r="H492" s="89"/>
      <c r="I492" s="89"/>
      <c r="J492" s="89"/>
      <c r="K492" s="89"/>
      <c r="L492" s="89"/>
      <c r="M492" s="89"/>
      <c r="N492" s="89"/>
      <c r="O492" s="89"/>
      <c r="P492" s="89"/>
      <c r="Q492" s="89"/>
      <c r="R492" s="89"/>
      <c r="S492" s="89"/>
      <c r="T492" s="89"/>
      <c r="U492" s="89"/>
      <c r="V492" s="89"/>
      <c r="W492" s="89"/>
      <c r="X492" s="89"/>
      <c r="Y492" s="89"/>
      <c r="Z492" s="89"/>
      <c r="AA492" s="89"/>
    </row>
    <row r="493" ht="15.75" customHeight="1">
      <c r="A493" s="89"/>
      <c r="B493" s="89"/>
      <c r="C493" s="89"/>
      <c r="D493" s="89"/>
      <c r="E493" s="89"/>
      <c r="F493" s="89"/>
      <c r="G493" s="89"/>
      <c r="H493" s="89"/>
      <c r="I493" s="89"/>
      <c r="J493" s="89"/>
      <c r="K493" s="89"/>
      <c r="L493" s="89"/>
      <c r="M493" s="89"/>
      <c r="N493" s="89"/>
      <c r="O493" s="89"/>
      <c r="P493" s="89"/>
      <c r="Q493" s="89"/>
      <c r="R493" s="89"/>
      <c r="S493" s="89"/>
      <c r="T493" s="89"/>
      <c r="U493" s="89"/>
      <c r="V493" s="89"/>
      <c r="W493" s="89"/>
      <c r="X493" s="89"/>
      <c r="Y493" s="89"/>
      <c r="Z493" s="89"/>
      <c r="AA493" s="89"/>
    </row>
    <row r="494" ht="15.75" customHeight="1">
      <c r="A494" s="89"/>
      <c r="B494" s="89"/>
      <c r="C494" s="89"/>
      <c r="D494" s="89"/>
      <c r="E494" s="89"/>
      <c r="F494" s="89"/>
      <c r="G494" s="89"/>
      <c r="H494" s="89"/>
      <c r="I494" s="89"/>
      <c r="J494" s="89"/>
      <c r="K494" s="89"/>
      <c r="L494" s="89"/>
      <c r="M494" s="89"/>
      <c r="N494" s="89"/>
      <c r="O494" s="89"/>
      <c r="P494" s="89"/>
      <c r="Q494" s="89"/>
      <c r="R494" s="89"/>
      <c r="S494" s="89"/>
      <c r="T494" s="89"/>
      <c r="U494" s="89"/>
      <c r="V494" s="89"/>
      <c r="W494" s="89"/>
      <c r="X494" s="89"/>
      <c r="Y494" s="89"/>
      <c r="Z494" s="89"/>
      <c r="AA494" s="89"/>
    </row>
    <row r="495" ht="15.75" customHeight="1">
      <c r="A495" s="89"/>
      <c r="B495" s="89"/>
      <c r="C495" s="89"/>
      <c r="D495" s="89"/>
      <c r="E495" s="89"/>
      <c r="F495" s="89"/>
      <c r="G495" s="89"/>
      <c r="H495" s="89"/>
      <c r="I495" s="89"/>
      <c r="J495" s="89"/>
      <c r="K495" s="89"/>
      <c r="L495" s="89"/>
      <c r="M495" s="89"/>
      <c r="N495" s="89"/>
      <c r="O495" s="89"/>
      <c r="P495" s="89"/>
      <c r="Q495" s="89"/>
      <c r="R495" s="89"/>
      <c r="S495" s="89"/>
      <c r="T495" s="89"/>
      <c r="U495" s="89"/>
      <c r="V495" s="89"/>
      <c r="W495" s="89"/>
      <c r="X495" s="89"/>
      <c r="Y495" s="89"/>
      <c r="Z495" s="89"/>
      <c r="AA495" s="89"/>
    </row>
    <row r="496" ht="15.75" customHeight="1">
      <c r="A496" s="89"/>
      <c r="B496" s="89"/>
      <c r="C496" s="89"/>
      <c r="D496" s="89"/>
      <c r="E496" s="89"/>
      <c r="F496" s="89"/>
      <c r="G496" s="89"/>
      <c r="H496" s="89"/>
      <c r="I496" s="89"/>
      <c r="J496" s="89"/>
      <c r="K496" s="89"/>
      <c r="L496" s="89"/>
      <c r="M496" s="89"/>
      <c r="N496" s="89"/>
      <c r="O496" s="89"/>
      <c r="P496" s="89"/>
      <c r="Q496" s="89"/>
      <c r="R496" s="89"/>
      <c r="S496" s="89"/>
      <c r="T496" s="89"/>
      <c r="U496" s="89"/>
      <c r="V496" s="89"/>
      <c r="W496" s="89"/>
      <c r="X496" s="89"/>
      <c r="Y496" s="89"/>
      <c r="Z496" s="89"/>
      <c r="AA496" s="89"/>
    </row>
    <row r="497" ht="15.75" customHeight="1">
      <c r="A497" s="89"/>
      <c r="B497" s="89"/>
      <c r="C497" s="89"/>
      <c r="D497" s="89"/>
      <c r="E497" s="89"/>
      <c r="F497" s="89"/>
      <c r="G497" s="89"/>
      <c r="H497" s="89"/>
      <c r="I497" s="89"/>
      <c r="J497" s="89"/>
      <c r="K497" s="89"/>
      <c r="L497" s="89"/>
      <c r="M497" s="89"/>
      <c r="N497" s="89"/>
      <c r="O497" s="89"/>
      <c r="P497" s="89"/>
      <c r="Q497" s="89"/>
      <c r="R497" s="89"/>
      <c r="S497" s="89"/>
      <c r="T497" s="89"/>
      <c r="U497" s="89"/>
      <c r="V497" s="89"/>
      <c r="W497" s="89"/>
      <c r="X497" s="89"/>
      <c r="Y497" s="89"/>
      <c r="Z497" s="89"/>
      <c r="AA497" s="89"/>
    </row>
    <row r="498" ht="15.75" customHeight="1">
      <c r="A498" s="89"/>
      <c r="B498" s="89"/>
      <c r="C498" s="89"/>
      <c r="D498" s="89"/>
      <c r="E498" s="89"/>
      <c r="F498" s="89"/>
      <c r="G498" s="89"/>
      <c r="H498" s="89"/>
      <c r="I498" s="89"/>
      <c r="J498" s="89"/>
      <c r="K498" s="89"/>
      <c r="L498" s="89"/>
      <c r="M498" s="89"/>
      <c r="N498" s="89"/>
      <c r="O498" s="89"/>
      <c r="P498" s="89"/>
      <c r="Q498" s="89"/>
      <c r="R498" s="89"/>
      <c r="S498" s="89"/>
      <c r="T498" s="89"/>
      <c r="U498" s="89"/>
      <c r="V498" s="89"/>
      <c r="W498" s="89"/>
      <c r="X498" s="89"/>
      <c r="Y498" s="89"/>
      <c r="Z498" s="89"/>
      <c r="AA498" s="89"/>
    </row>
    <row r="499" ht="15.75" customHeight="1">
      <c r="A499" s="89"/>
      <c r="B499" s="89"/>
      <c r="C499" s="89"/>
      <c r="D499" s="89"/>
      <c r="E499" s="89"/>
      <c r="F499" s="89"/>
      <c r="G499" s="89"/>
      <c r="H499" s="89"/>
      <c r="I499" s="89"/>
      <c r="J499" s="89"/>
      <c r="K499" s="89"/>
      <c r="L499" s="89"/>
      <c r="M499" s="89"/>
      <c r="N499" s="89"/>
      <c r="O499" s="89"/>
      <c r="P499" s="89"/>
      <c r="Q499" s="89"/>
      <c r="R499" s="89"/>
      <c r="S499" s="89"/>
      <c r="T499" s="89"/>
      <c r="U499" s="89"/>
      <c r="V499" s="89"/>
      <c r="W499" s="89"/>
      <c r="X499" s="89"/>
      <c r="Y499" s="89"/>
      <c r="Z499" s="89"/>
      <c r="AA499" s="89"/>
    </row>
    <row r="500" ht="15.75" customHeight="1">
      <c r="A500" s="89"/>
      <c r="B500" s="89"/>
      <c r="C500" s="89"/>
      <c r="D500" s="89"/>
      <c r="E500" s="89"/>
      <c r="F500" s="89"/>
      <c r="G500" s="89"/>
      <c r="H500" s="89"/>
      <c r="I500" s="89"/>
      <c r="J500" s="89"/>
      <c r="K500" s="89"/>
      <c r="L500" s="89"/>
      <c r="M500" s="89"/>
      <c r="N500" s="89"/>
      <c r="O500" s="89"/>
      <c r="P500" s="89"/>
      <c r="Q500" s="89"/>
      <c r="R500" s="89"/>
      <c r="S500" s="89"/>
      <c r="T500" s="89"/>
      <c r="U500" s="89"/>
      <c r="V500" s="89"/>
      <c r="W500" s="89"/>
      <c r="X500" s="89"/>
      <c r="Y500" s="89"/>
      <c r="Z500" s="89"/>
      <c r="AA500" s="89"/>
    </row>
    <row r="501" ht="15.75" customHeight="1">
      <c r="A501" s="89"/>
      <c r="B501" s="89"/>
      <c r="C501" s="89"/>
      <c r="D501" s="89"/>
      <c r="E501" s="89"/>
      <c r="F501" s="89"/>
      <c r="G501" s="89"/>
      <c r="H501" s="89"/>
      <c r="I501" s="89"/>
      <c r="J501" s="89"/>
      <c r="K501" s="89"/>
      <c r="L501" s="89"/>
      <c r="M501" s="89"/>
      <c r="N501" s="89"/>
      <c r="O501" s="89"/>
      <c r="P501" s="89"/>
      <c r="Q501" s="89"/>
      <c r="R501" s="89"/>
      <c r="S501" s="89"/>
      <c r="T501" s="89"/>
      <c r="U501" s="89"/>
      <c r="V501" s="89"/>
      <c r="W501" s="89"/>
      <c r="X501" s="89"/>
      <c r="Y501" s="89"/>
      <c r="Z501" s="89"/>
      <c r="AA501" s="89"/>
    </row>
    <row r="502" ht="15.75" customHeight="1">
      <c r="A502" s="89"/>
      <c r="B502" s="89"/>
      <c r="C502" s="89"/>
      <c r="D502" s="89"/>
      <c r="E502" s="89"/>
      <c r="F502" s="89"/>
      <c r="G502" s="89"/>
      <c r="H502" s="89"/>
      <c r="I502" s="89"/>
      <c r="J502" s="89"/>
      <c r="K502" s="89"/>
      <c r="L502" s="89"/>
      <c r="M502" s="89"/>
      <c r="N502" s="89"/>
      <c r="O502" s="89"/>
      <c r="P502" s="89"/>
      <c r="Q502" s="89"/>
      <c r="R502" s="89"/>
      <c r="S502" s="89"/>
      <c r="T502" s="89"/>
      <c r="U502" s="89"/>
      <c r="V502" s="89"/>
      <c r="W502" s="89"/>
      <c r="X502" s="89"/>
      <c r="Y502" s="89"/>
      <c r="Z502" s="89"/>
      <c r="AA502" s="89"/>
    </row>
    <row r="503" ht="15.75" customHeight="1">
      <c r="A503" s="89"/>
      <c r="B503" s="89"/>
      <c r="C503" s="89"/>
      <c r="D503" s="89"/>
      <c r="E503" s="89"/>
      <c r="F503" s="89"/>
      <c r="G503" s="89"/>
      <c r="H503" s="89"/>
      <c r="I503" s="89"/>
      <c r="J503" s="89"/>
      <c r="K503" s="89"/>
      <c r="L503" s="89"/>
      <c r="M503" s="89"/>
      <c r="N503" s="89"/>
      <c r="O503" s="89"/>
      <c r="P503" s="89"/>
      <c r="Q503" s="89"/>
      <c r="R503" s="89"/>
      <c r="S503" s="89"/>
      <c r="T503" s="89"/>
      <c r="U503" s="89"/>
      <c r="V503" s="89"/>
      <c r="W503" s="89"/>
      <c r="X503" s="89"/>
      <c r="Y503" s="89"/>
      <c r="Z503" s="89"/>
      <c r="AA503" s="89"/>
    </row>
    <row r="504" ht="15.75" customHeight="1">
      <c r="A504" s="89"/>
      <c r="B504" s="89"/>
      <c r="C504" s="89"/>
      <c r="D504" s="89"/>
      <c r="E504" s="89"/>
      <c r="F504" s="89"/>
      <c r="G504" s="89"/>
      <c r="H504" s="89"/>
      <c r="I504" s="89"/>
      <c r="J504" s="89"/>
      <c r="K504" s="89"/>
      <c r="L504" s="89"/>
      <c r="M504" s="89"/>
      <c r="N504" s="89"/>
      <c r="O504" s="89"/>
      <c r="P504" s="89"/>
      <c r="Q504" s="89"/>
      <c r="R504" s="89"/>
      <c r="S504" s="89"/>
      <c r="T504" s="89"/>
      <c r="U504" s="89"/>
      <c r="V504" s="89"/>
      <c r="W504" s="89"/>
      <c r="X504" s="89"/>
      <c r="Y504" s="89"/>
      <c r="Z504" s="89"/>
      <c r="AA504" s="89"/>
    </row>
    <row r="505" ht="15.75" customHeight="1">
      <c r="A505" s="89"/>
      <c r="B505" s="89"/>
      <c r="C505" s="89"/>
      <c r="D505" s="89"/>
      <c r="E505" s="89"/>
      <c r="F505" s="89"/>
      <c r="G505" s="89"/>
      <c r="H505" s="89"/>
      <c r="I505" s="89"/>
      <c r="J505" s="89"/>
      <c r="K505" s="89"/>
      <c r="L505" s="89"/>
      <c r="M505" s="89"/>
      <c r="N505" s="89"/>
      <c r="O505" s="89"/>
      <c r="P505" s="89"/>
      <c r="Q505" s="89"/>
      <c r="R505" s="89"/>
      <c r="S505" s="89"/>
      <c r="T505" s="89"/>
      <c r="U505" s="89"/>
      <c r="V505" s="89"/>
      <c r="W505" s="89"/>
      <c r="X505" s="89"/>
      <c r="Y505" s="89"/>
      <c r="Z505" s="89"/>
      <c r="AA505" s="89"/>
    </row>
    <row r="506" ht="15.75" customHeight="1">
      <c r="A506" s="89"/>
      <c r="B506" s="89"/>
      <c r="C506" s="89"/>
      <c r="D506" s="89"/>
      <c r="E506" s="89"/>
      <c r="F506" s="89"/>
      <c r="G506" s="89"/>
      <c r="H506" s="89"/>
      <c r="I506" s="89"/>
      <c r="J506" s="89"/>
      <c r="K506" s="89"/>
      <c r="L506" s="89"/>
      <c r="M506" s="89"/>
      <c r="N506" s="89"/>
      <c r="O506" s="89"/>
      <c r="P506" s="89"/>
      <c r="Q506" s="89"/>
      <c r="R506" s="89"/>
      <c r="S506" s="89"/>
      <c r="T506" s="89"/>
      <c r="U506" s="89"/>
      <c r="V506" s="89"/>
      <c r="W506" s="89"/>
      <c r="X506" s="89"/>
      <c r="Y506" s="89"/>
      <c r="Z506" s="89"/>
      <c r="AA506" s="89"/>
    </row>
    <row r="507" ht="15.75" customHeight="1">
      <c r="A507" s="89"/>
      <c r="B507" s="89"/>
      <c r="C507" s="89"/>
      <c r="D507" s="89"/>
      <c r="E507" s="89"/>
      <c r="F507" s="89"/>
      <c r="G507" s="89"/>
      <c r="H507" s="89"/>
      <c r="I507" s="89"/>
      <c r="J507" s="89"/>
      <c r="K507" s="89"/>
      <c r="L507" s="89"/>
      <c r="M507" s="89"/>
      <c r="N507" s="89"/>
      <c r="O507" s="89"/>
      <c r="P507" s="89"/>
      <c r="Q507" s="89"/>
      <c r="R507" s="89"/>
      <c r="S507" s="89"/>
      <c r="T507" s="89"/>
      <c r="U507" s="89"/>
      <c r="V507" s="89"/>
      <c r="W507" s="89"/>
      <c r="X507" s="89"/>
      <c r="Y507" s="89"/>
      <c r="Z507" s="89"/>
      <c r="AA507" s="89"/>
    </row>
    <row r="508" ht="15.75" customHeight="1">
      <c r="A508" s="89"/>
      <c r="B508" s="89"/>
      <c r="C508" s="89"/>
      <c r="D508" s="89"/>
      <c r="E508" s="89"/>
      <c r="F508" s="89"/>
      <c r="G508" s="89"/>
      <c r="H508" s="89"/>
      <c r="I508" s="89"/>
      <c r="J508" s="89"/>
      <c r="K508" s="89"/>
      <c r="L508" s="89"/>
      <c r="M508" s="89"/>
      <c r="N508" s="89"/>
      <c r="O508" s="89"/>
      <c r="P508" s="89"/>
      <c r="Q508" s="89"/>
      <c r="R508" s="89"/>
      <c r="S508" s="89"/>
      <c r="T508" s="89"/>
      <c r="U508" s="89"/>
      <c r="V508" s="89"/>
      <c r="W508" s="89"/>
      <c r="X508" s="89"/>
      <c r="Y508" s="89"/>
      <c r="Z508" s="89"/>
      <c r="AA508" s="89"/>
    </row>
    <row r="509" ht="15.75" customHeight="1">
      <c r="A509" s="89"/>
      <c r="B509" s="89"/>
      <c r="C509" s="89"/>
      <c r="D509" s="89"/>
      <c r="E509" s="89"/>
      <c r="F509" s="89"/>
      <c r="G509" s="89"/>
      <c r="H509" s="89"/>
      <c r="I509" s="89"/>
      <c r="J509" s="89"/>
      <c r="K509" s="89"/>
      <c r="L509" s="89"/>
      <c r="M509" s="89"/>
      <c r="N509" s="89"/>
      <c r="O509" s="89"/>
      <c r="P509" s="89"/>
      <c r="Q509" s="89"/>
      <c r="R509" s="89"/>
      <c r="S509" s="89"/>
      <c r="T509" s="89"/>
      <c r="U509" s="89"/>
      <c r="V509" s="89"/>
      <c r="W509" s="89"/>
      <c r="X509" s="89"/>
      <c r="Y509" s="89"/>
      <c r="Z509" s="89"/>
      <c r="AA509" s="89"/>
    </row>
    <row r="510" ht="15.75" customHeight="1">
      <c r="A510" s="89"/>
      <c r="B510" s="89"/>
      <c r="C510" s="89"/>
      <c r="D510" s="89"/>
      <c r="E510" s="89"/>
      <c r="F510" s="89"/>
      <c r="G510" s="89"/>
      <c r="H510" s="89"/>
      <c r="I510" s="89"/>
      <c r="J510" s="89"/>
      <c r="K510" s="89"/>
      <c r="L510" s="89"/>
      <c r="M510" s="89"/>
      <c r="N510" s="89"/>
      <c r="O510" s="89"/>
      <c r="P510" s="89"/>
      <c r="Q510" s="89"/>
      <c r="R510" s="89"/>
      <c r="S510" s="89"/>
      <c r="T510" s="89"/>
      <c r="U510" s="89"/>
      <c r="V510" s="89"/>
      <c r="W510" s="89"/>
      <c r="X510" s="89"/>
      <c r="Y510" s="89"/>
      <c r="Z510" s="89"/>
      <c r="AA510" s="89"/>
    </row>
    <row r="511" ht="15.75" customHeight="1">
      <c r="A511" s="89"/>
      <c r="B511" s="89"/>
      <c r="C511" s="89"/>
      <c r="D511" s="89"/>
      <c r="E511" s="89"/>
      <c r="F511" s="89"/>
      <c r="G511" s="89"/>
      <c r="H511" s="89"/>
      <c r="I511" s="89"/>
      <c r="J511" s="89"/>
      <c r="K511" s="89"/>
      <c r="L511" s="89"/>
      <c r="M511" s="89"/>
      <c r="N511" s="89"/>
      <c r="O511" s="89"/>
      <c r="P511" s="89"/>
      <c r="Q511" s="89"/>
      <c r="R511" s="89"/>
      <c r="S511" s="89"/>
      <c r="T511" s="89"/>
      <c r="U511" s="89"/>
      <c r="V511" s="89"/>
      <c r="W511" s="89"/>
      <c r="X511" s="89"/>
      <c r="Y511" s="89"/>
      <c r="Z511" s="89"/>
      <c r="AA511" s="89"/>
    </row>
    <row r="512" ht="15.75" customHeight="1">
      <c r="A512" s="89"/>
      <c r="B512" s="89"/>
      <c r="C512" s="89"/>
      <c r="D512" s="89"/>
      <c r="E512" s="89"/>
      <c r="F512" s="89"/>
      <c r="G512" s="89"/>
      <c r="H512" s="89"/>
      <c r="I512" s="89"/>
      <c r="J512" s="89"/>
      <c r="K512" s="89"/>
      <c r="L512" s="89"/>
      <c r="M512" s="89"/>
      <c r="N512" s="89"/>
      <c r="O512" s="89"/>
      <c r="P512" s="89"/>
      <c r="Q512" s="89"/>
      <c r="R512" s="89"/>
      <c r="S512" s="89"/>
      <c r="T512" s="89"/>
      <c r="U512" s="89"/>
      <c r="V512" s="89"/>
      <c r="W512" s="89"/>
      <c r="X512" s="89"/>
      <c r="Y512" s="89"/>
      <c r="Z512" s="89"/>
      <c r="AA512" s="89"/>
    </row>
    <row r="513" ht="15.75" customHeight="1">
      <c r="A513" s="89"/>
      <c r="B513" s="89"/>
      <c r="C513" s="89"/>
      <c r="D513" s="89"/>
      <c r="E513" s="89"/>
      <c r="F513" s="89"/>
      <c r="G513" s="89"/>
      <c r="H513" s="89"/>
      <c r="I513" s="89"/>
      <c r="J513" s="89"/>
      <c r="K513" s="89"/>
      <c r="L513" s="89"/>
      <c r="M513" s="89"/>
      <c r="N513" s="89"/>
      <c r="O513" s="89"/>
      <c r="P513" s="89"/>
      <c r="Q513" s="89"/>
      <c r="R513" s="89"/>
      <c r="S513" s="89"/>
      <c r="T513" s="89"/>
      <c r="U513" s="89"/>
      <c r="V513" s="89"/>
      <c r="W513" s="89"/>
      <c r="X513" s="89"/>
      <c r="Y513" s="89"/>
      <c r="Z513" s="89"/>
      <c r="AA513" s="89"/>
    </row>
    <row r="514" ht="15.75" customHeight="1">
      <c r="A514" s="89"/>
      <c r="B514" s="89"/>
      <c r="C514" s="89"/>
      <c r="D514" s="89"/>
      <c r="E514" s="89"/>
      <c r="F514" s="89"/>
      <c r="G514" s="89"/>
      <c r="H514" s="89"/>
      <c r="I514" s="89"/>
      <c r="J514" s="89"/>
      <c r="K514" s="89"/>
      <c r="L514" s="89"/>
      <c r="M514" s="89"/>
      <c r="N514" s="89"/>
      <c r="O514" s="89"/>
      <c r="P514" s="89"/>
      <c r="Q514" s="89"/>
      <c r="R514" s="89"/>
      <c r="S514" s="89"/>
      <c r="T514" s="89"/>
      <c r="U514" s="89"/>
      <c r="V514" s="89"/>
      <c r="W514" s="89"/>
      <c r="X514" s="89"/>
      <c r="Y514" s="89"/>
      <c r="Z514" s="89"/>
      <c r="AA514" s="89"/>
    </row>
    <row r="515" ht="15.75" customHeight="1">
      <c r="A515" s="89"/>
      <c r="B515" s="89"/>
      <c r="C515" s="89"/>
      <c r="D515" s="89"/>
      <c r="E515" s="89"/>
      <c r="F515" s="89"/>
      <c r="G515" s="89"/>
      <c r="H515" s="89"/>
      <c r="I515" s="89"/>
      <c r="J515" s="89"/>
      <c r="K515" s="89"/>
      <c r="L515" s="89"/>
      <c r="M515" s="89"/>
      <c r="N515" s="89"/>
      <c r="O515" s="89"/>
      <c r="P515" s="89"/>
      <c r="Q515" s="89"/>
      <c r="R515" s="89"/>
      <c r="S515" s="89"/>
      <c r="T515" s="89"/>
      <c r="U515" s="89"/>
      <c r="V515" s="89"/>
      <c r="W515" s="89"/>
      <c r="X515" s="89"/>
      <c r="Y515" s="89"/>
      <c r="Z515" s="89"/>
      <c r="AA515" s="89"/>
    </row>
    <row r="516" ht="15.75" customHeight="1">
      <c r="A516" s="89"/>
      <c r="B516" s="89"/>
      <c r="C516" s="89"/>
      <c r="D516" s="89"/>
      <c r="E516" s="89"/>
      <c r="F516" s="89"/>
      <c r="G516" s="89"/>
      <c r="H516" s="89"/>
      <c r="I516" s="89"/>
      <c r="J516" s="89"/>
      <c r="K516" s="89"/>
      <c r="L516" s="89"/>
      <c r="M516" s="89"/>
      <c r="N516" s="89"/>
      <c r="O516" s="89"/>
      <c r="P516" s="89"/>
      <c r="Q516" s="89"/>
      <c r="R516" s="89"/>
      <c r="S516" s="89"/>
      <c r="T516" s="89"/>
      <c r="U516" s="89"/>
      <c r="V516" s="89"/>
      <c r="W516" s="89"/>
      <c r="X516" s="89"/>
      <c r="Y516" s="89"/>
      <c r="Z516" s="89"/>
      <c r="AA516" s="89"/>
    </row>
    <row r="517" ht="15.75" customHeight="1">
      <c r="A517" s="89"/>
      <c r="B517" s="89"/>
      <c r="C517" s="89"/>
      <c r="D517" s="89"/>
      <c r="E517" s="89"/>
      <c r="F517" s="89"/>
      <c r="G517" s="89"/>
      <c r="H517" s="89"/>
      <c r="I517" s="89"/>
      <c r="J517" s="89"/>
      <c r="K517" s="89"/>
      <c r="L517" s="89"/>
      <c r="M517" s="89"/>
      <c r="N517" s="89"/>
      <c r="O517" s="89"/>
      <c r="P517" s="89"/>
      <c r="Q517" s="89"/>
      <c r="R517" s="89"/>
      <c r="S517" s="89"/>
      <c r="T517" s="89"/>
      <c r="U517" s="89"/>
      <c r="V517" s="89"/>
      <c r="W517" s="89"/>
      <c r="X517" s="89"/>
      <c r="Y517" s="89"/>
      <c r="Z517" s="89"/>
      <c r="AA517" s="89"/>
    </row>
    <row r="518" ht="15.75" customHeight="1">
      <c r="A518" s="89"/>
      <c r="B518" s="89"/>
      <c r="C518" s="89"/>
      <c r="D518" s="89"/>
      <c r="E518" s="89"/>
      <c r="F518" s="89"/>
      <c r="G518" s="89"/>
      <c r="H518" s="89"/>
      <c r="I518" s="89"/>
      <c r="J518" s="89"/>
      <c r="K518" s="89"/>
      <c r="L518" s="89"/>
      <c r="M518" s="89"/>
      <c r="N518" s="89"/>
      <c r="O518" s="89"/>
      <c r="P518" s="89"/>
      <c r="Q518" s="89"/>
      <c r="R518" s="89"/>
      <c r="S518" s="89"/>
      <c r="T518" s="89"/>
      <c r="U518" s="89"/>
      <c r="V518" s="89"/>
      <c r="W518" s="89"/>
      <c r="X518" s="89"/>
      <c r="Y518" s="89"/>
      <c r="Z518" s="89"/>
      <c r="AA518" s="89"/>
    </row>
    <row r="519" ht="15.75" customHeight="1">
      <c r="A519" s="89"/>
      <c r="B519" s="89"/>
      <c r="C519" s="89"/>
      <c r="D519" s="89"/>
      <c r="E519" s="89"/>
      <c r="F519" s="89"/>
      <c r="G519" s="89"/>
      <c r="H519" s="89"/>
      <c r="I519" s="89"/>
      <c r="J519" s="89"/>
      <c r="K519" s="89"/>
      <c r="L519" s="89"/>
      <c r="M519" s="89"/>
      <c r="N519" s="89"/>
      <c r="O519" s="89"/>
      <c r="P519" s="89"/>
      <c r="Q519" s="89"/>
      <c r="R519" s="89"/>
      <c r="S519" s="89"/>
      <c r="T519" s="89"/>
      <c r="U519" s="89"/>
      <c r="V519" s="89"/>
      <c r="W519" s="89"/>
      <c r="X519" s="89"/>
      <c r="Y519" s="89"/>
      <c r="Z519" s="89"/>
      <c r="AA519" s="89"/>
    </row>
    <row r="520" ht="15.75" customHeight="1">
      <c r="A520" s="89"/>
      <c r="B520" s="89"/>
      <c r="C520" s="89"/>
      <c r="D520" s="89"/>
      <c r="E520" s="89"/>
      <c r="F520" s="89"/>
      <c r="G520" s="89"/>
      <c r="H520" s="89"/>
      <c r="I520" s="89"/>
      <c r="J520" s="89"/>
      <c r="K520" s="89"/>
      <c r="L520" s="89"/>
      <c r="M520" s="89"/>
      <c r="N520" s="89"/>
      <c r="O520" s="89"/>
      <c r="P520" s="89"/>
      <c r="Q520" s="89"/>
      <c r="R520" s="89"/>
      <c r="S520" s="89"/>
      <c r="T520" s="89"/>
      <c r="U520" s="89"/>
      <c r="V520" s="89"/>
      <c r="W520" s="89"/>
      <c r="X520" s="89"/>
      <c r="Y520" s="89"/>
      <c r="Z520" s="89"/>
      <c r="AA520" s="89"/>
    </row>
    <row r="521" ht="15.75" customHeight="1">
      <c r="A521" s="89"/>
      <c r="B521" s="89"/>
      <c r="C521" s="89"/>
      <c r="D521" s="89"/>
      <c r="E521" s="89"/>
      <c r="F521" s="89"/>
      <c r="G521" s="89"/>
      <c r="H521" s="89"/>
      <c r="I521" s="89"/>
      <c r="J521" s="89"/>
      <c r="K521" s="89"/>
      <c r="L521" s="89"/>
      <c r="M521" s="89"/>
      <c r="N521" s="89"/>
      <c r="O521" s="89"/>
      <c r="P521" s="89"/>
      <c r="Q521" s="89"/>
      <c r="R521" s="89"/>
      <c r="S521" s="89"/>
      <c r="T521" s="89"/>
      <c r="U521" s="89"/>
      <c r="V521" s="89"/>
      <c r="W521" s="89"/>
      <c r="X521" s="89"/>
      <c r="Y521" s="89"/>
      <c r="Z521" s="89"/>
      <c r="AA521" s="89"/>
    </row>
    <row r="522" ht="15.75" customHeight="1">
      <c r="A522" s="89"/>
      <c r="B522" s="89"/>
      <c r="C522" s="89"/>
      <c r="D522" s="89"/>
      <c r="E522" s="89"/>
      <c r="F522" s="89"/>
      <c r="G522" s="89"/>
      <c r="H522" s="89"/>
      <c r="I522" s="89"/>
      <c r="J522" s="89"/>
      <c r="K522" s="89"/>
      <c r="L522" s="89"/>
      <c r="M522" s="89"/>
      <c r="N522" s="89"/>
      <c r="O522" s="89"/>
      <c r="P522" s="89"/>
      <c r="Q522" s="89"/>
      <c r="R522" s="89"/>
      <c r="S522" s="89"/>
      <c r="T522" s="89"/>
      <c r="U522" s="89"/>
      <c r="V522" s="89"/>
      <c r="W522" s="89"/>
      <c r="X522" s="89"/>
      <c r="Y522" s="89"/>
      <c r="Z522" s="89"/>
      <c r="AA522" s="89"/>
    </row>
    <row r="523" ht="15.75" customHeight="1">
      <c r="A523" s="89"/>
      <c r="B523" s="89"/>
      <c r="C523" s="89"/>
      <c r="D523" s="89"/>
      <c r="E523" s="89"/>
      <c r="F523" s="89"/>
      <c r="G523" s="89"/>
      <c r="H523" s="89"/>
      <c r="I523" s="89"/>
      <c r="J523" s="89"/>
      <c r="K523" s="89"/>
      <c r="L523" s="89"/>
      <c r="M523" s="89"/>
      <c r="N523" s="89"/>
      <c r="O523" s="89"/>
      <c r="P523" s="89"/>
      <c r="Q523" s="89"/>
      <c r="R523" s="89"/>
      <c r="S523" s="89"/>
      <c r="T523" s="89"/>
      <c r="U523" s="89"/>
      <c r="V523" s="89"/>
      <c r="W523" s="89"/>
      <c r="X523" s="89"/>
      <c r="Y523" s="89"/>
      <c r="Z523" s="89"/>
      <c r="AA523" s="89"/>
    </row>
    <row r="524" ht="15.75" customHeight="1">
      <c r="A524" s="89"/>
      <c r="B524" s="89"/>
      <c r="C524" s="89"/>
      <c r="D524" s="89"/>
      <c r="E524" s="89"/>
      <c r="F524" s="89"/>
      <c r="G524" s="89"/>
      <c r="H524" s="89"/>
      <c r="I524" s="89"/>
      <c r="J524" s="89"/>
      <c r="K524" s="89"/>
      <c r="L524" s="89"/>
      <c r="M524" s="89"/>
      <c r="N524" s="89"/>
      <c r="O524" s="89"/>
      <c r="P524" s="89"/>
      <c r="Q524" s="89"/>
      <c r="R524" s="89"/>
      <c r="S524" s="89"/>
      <c r="T524" s="89"/>
      <c r="U524" s="89"/>
      <c r="V524" s="89"/>
      <c r="W524" s="89"/>
      <c r="X524" s="89"/>
      <c r="Y524" s="89"/>
      <c r="Z524" s="89"/>
      <c r="AA524" s="89"/>
    </row>
    <row r="525" ht="15.75" customHeight="1">
      <c r="A525" s="89"/>
      <c r="B525" s="89"/>
      <c r="C525" s="89"/>
      <c r="D525" s="89"/>
      <c r="E525" s="89"/>
      <c r="F525" s="89"/>
      <c r="G525" s="89"/>
      <c r="H525" s="89"/>
      <c r="I525" s="89"/>
      <c r="J525" s="89"/>
      <c r="K525" s="89"/>
      <c r="L525" s="89"/>
      <c r="M525" s="89"/>
      <c r="N525" s="89"/>
      <c r="O525" s="89"/>
      <c r="P525" s="89"/>
      <c r="Q525" s="89"/>
      <c r="R525" s="89"/>
      <c r="S525" s="89"/>
      <c r="T525" s="89"/>
      <c r="U525" s="89"/>
      <c r="V525" s="89"/>
      <c r="W525" s="89"/>
      <c r="X525" s="89"/>
      <c r="Y525" s="89"/>
      <c r="Z525" s="89"/>
      <c r="AA525" s="89"/>
    </row>
    <row r="526" ht="15.75" customHeight="1">
      <c r="A526" s="89"/>
      <c r="B526" s="89"/>
      <c r="C526" s="89"/>
      <c r="D526" s="89"/>
      <c r="E526" s="89"/>
      <c r="F526" s="89"/>
      <c r="G526" s="89"/>
      <c r="H526" s="89"/>
      <c r="I526" s="89"/>
      <c r="J526" s="89"/>
      <c r="K526" s="89"/>
      <c r="L526" s="89"/>
      <c r="M526" s="89"/>
      <c r="N526" s="89"/>
      <c r="O526" s="89"/>
      <c r="P526" s="89"/>
      <c r="Q526" s="89"/>
      <c r="R526" s="89"/>
      <c r="S526" s="89"/>
      <c r="T526" s="89"/>
      <c r="U526" s="89"/>
      <c r="V526" s="89"/>
      <c r="W526" s="89"/>
      <c r="X526" s="89"/>
      <c r="Y526" s="89"/>
      <c r="Z526" s="89"/>
      <c r="AA526" s="89"/>
    </row>
    <row r="527" ht="15.75" customHeight="1">
      <c r="A527" s="89"/>
      <c r="B527" s="89"/>
      <c r="C527" s="89"/>
      <c r="D527" s="89"/>
      <c r="E527" s="89"/>
      <c r="F527" s="89"/>
      <c r="G527" s="89"/>
      <c r="H527" s="89"/>
      <c r="I527" s="89"/>
      <c r="J527" s="89"/>
      <c r="K527" s="89"/>
      <c r="L527" s="89"/>
      <c r="M527" s="89"/>
      <c r="N527" s="89"/>
      <c r="O527" s="89"/>
      <c r="P527" s="89"/>
      <c r="Q527" s="89"/>
      <c r="R527" s="89"/>
      <c r="S527" s="89"/>
      <c r="T527" s="89"/>
      <c r="U527" s="89"/>
      <c r="V527" s="89"/>
      <c r="W527" s="89"/>
      <c r="X527" s="89"/>
      <c r="Y527" s="89"/>
      <c r="Z527" s="89"/>
      <c r="AA527" s="89"/>
    </row>
    <row r="528" ht="15.75" customHeight="1">
      <c r="A528" s="89"/>
      <c r="B528" s="89"/>
      <c r="C528" s="89"/>
      <c r="D528" s="89"/>
      <c r="E528" s="89"/>
      <c r="F528" s="89"/>
      <c r="G528" s="89"/>
      <c r="H528" s="89"/>
      <c r="I528" s="89"/>
      <c r="J528" s="89"/>
      <c r="K528" s="89"/>
      <c r="L528" s="89"/>
      <c r="M528" s="89"/>
      <c r="N528" s="89"/>
      <c r="O528" s="89"/>
      <c r="P528" s="89"/>
      <c r="Q528" s="89"/>
      <c r="R528" s="89"/>
      <c r="S528" s="89"/>
      <c r="T528" s="89"/>
      <c r="U528" s="89"/>
      <c r="V528" s="89"/>
      <c r="W528" s="89"/>
      <c r="X528" s="89"/>
      <c r="Y528" s="89"/>
      <c r="Z528" s="89"/>
      <c r="AA528" s="89"/>
    </row>
    <row r="529" ht="15.75" customHeight="1">
      <c r="A529" s="89"/>
      <c r="B529" s="89"/>
      <c r="C529" s="89"/>
      <c r="D529" s="89"/>
      <c r="E529" s="89"/>
      <c r="F529" s="89"/>
      <c r="G529" s="89"/>
      <c r="H529" s="89"/>
      <c r="I529" s="89"/>
      <c r="J529" s="89"/>
      <c r="K529" s="89"/>
      <c r="L529" s="89"/>
      <c r="M529" s="89"/>
      <c r="N529" s="89"/>
      <c r="O529" s="89"/>
      <c r="P529" s="89"/>
      <c r="Q529" s="89"/>
      <c r="R529" s="89"/>
      <c r="S529" s="89"/>
      <c r="T529" s="89"/>
      <c r="U529" s="89"/>
      <c r="V529" s="89"/>
      <c r="W529" s="89"/>
      <c r="X529" s="89"/>
      <c r="Y529" s="89"/>
      <c r="Z529" s="89"/>
      <c r="AA529" s="89"/>
    </row>
    <row r="530" ht="15.75" customHeight="1">
      <c r="A530" s="89"/>
      <c r="B530" s="89"/>
      <c r="C530" s="89"/>
      <c r="D530" s="89"/>
      <c r="E530" s="89"/>
      <c r="F530" s="89"/>
      <c r="G530" s="89"/>
      <c r="H530" s="89"/>
      <c r="I530" s="89"/>
      <c r="J530" s="89"/>
      <c r="K530" s="89"/>
      <c r="L530" s="89"/>
      <c r="M530" s="89"/>
      <c r="N530" s="89"/>
      <c r="O530" s="89"/>
      <c r="P530" s="89"/>
      <c r="Q530" s="89"/>
      <c r="R530" s="89"/>
      <c r="S530" s="89"/>
      <c r="T530" s="89"/>
      <c r="U530" s="89"/>
      <c r="V530" s="89"/>
      <c r="W530" s="89"/>
      <c r="X530" s="89"/>
      <c r="Y530" s="89"/>
      <c r="Z530" s="89"/>
      <c r="AA530" s="89"/>
    </row>
    <row r="531" ht="15.75" customHeight="1">
      <c r="A531" s="89"/>
      <c r="B531" s="89"/>
      <c r="C531" s="89"/>
      <c r="D531" s="89"/>
      <c r="E531" s="89"/>
      <c r="F531" s="89"/>
      <c r="G531" s="89"/>
      <c r="H531" s="89"/>
      <c r="I531" s="89"/>
      <c r="J531" s="89"/>
      <c r="K531" s="89"/>
      <c r="L531" s="89"/>
      <c r="M531" s="89"/>
      <c r="N531" s="89"/>
      <c r="O531" s="89"/>
      <c r="P531" s="89"/>
      <c r="Q531" s="89"/>
      <c r="R531" s="89"/>
      <c r="S531" s="89"/>
      <c r="T531" s="89"/>
      <c r="U531" s="89"/>
      <c r="V531" s="89"/>
      <c r="W531" s="89"/>
      <c r="X531" s="89"/>
      <c r="Y531" s="89"/>
      <c r="Z531" s="89"/>
      <c r="AA531" s="89"/>
    </row>
    <row r="532" ht="15.75" customHeight="1">
      <c r="A532" s="89"/>
      <c r="B532" s="89"/>
      <c r="C532" s="89"/>
      <c r="D532" s="89"/>
      <c r="E532" s="89"/>
      <c r="F532" s="89"/>
      <c r="G532" s="89"/>
      <c r="H532" s="89"/>
      <c r="I532" s="89"/>
      <c r="J532" s="89"/>
      <c r="K532" s="89"/>
      <c r="L532" s="89"/>
      <c r="M532" s="89"/>
      <c r="N532" s="89"/>
      <c r="O532" s="89"/>
      <c r="P532" s="89"/>
      <c r="Q532" s="89"/>
      <c r="R532" s="89"/>
      <c r="S532" s="89"/>
      <c r="T532" s="89"/>
      <c r="U532" s="89"/>
      <c r="V532" s="89"/>
      <c r="W532" s="89"/>
      <c r="X532" s="89"/>
      <c r="Y532" s="89"/>
      <c r="Z532" s="89"/>
      <c r="AA532" s="89"/>
    </row>
    <row r="533" ht="15.75" customHeight="1">
      <c r="A533" s="89"/>
      <c r="B533" s="89"/>
      <c r="C533" s="89"/>
      <c r="D533" s="89"/>
      <c r="E533" s="89"/>
      <c r="F533" s="89"/>
      <c r="G533" s="89"/>
      <c r="H533" s="89"/>
      <c r="I533" s="89"/>
      <c r="J533" s="89"/>
      <c r="K533" s="89"/>
      <c r="L533" s="89"/>
      <c r="M533" s="89"/>
      <c r="N533" s="89"/>
      <c r="O533" s="89"/>
      <c r="P533" s="89"/>
      <c r="Q533" s="89"/>
      <c r="R533" s="89"/>
      <c r="S533" s="89"/>
      <c r="T533" s="89"/>
      <c r="U533" s="89"/>
      <c r="V533" s="89"/>
      <c r="W533" s="89"/>
      <c r="X533" s="89"/>
      <c r="Y533" s="89"/>
      <c r="Z533" s="89"/>
      <c r="AA533" s="89"/>
    </row>
    <row r="534" ht="15.75" customHeight="1">
      <c r="A534" s="89"/>
      <c r="B534" s="89"/>
      <c r="C534" s="89"/>
      <c r="D534" s="89"/>
      <c r="E534" s="89"/>
      <c r="F534" s="89"/>
      <c r="G534" s="89"/>
      <c r="H534" s="89"/>
      <c r="I534" s="89"/>
      <c r="J534" s="89"/>
      <c r="K534" s="89"/>
      <c r="L534" s="89"/>
      <c r="M534" s="89"/>
      <c r="N534" s="89"/>
      <c r="O534" s="89"/>
      <c r="P534" s="89"/>
      <c r="Q534" s="89"/>
      <c r="R534" s="89"/>
      <c r="S534" s="89"/>
      <c r="T534" s="89"/>
      <c r="U534" s="89"/>
      <c r="V534" s="89"/>
      <c r="W534" s="89"/>
      <c r="X534" s="89"/>
      <c r="Y534" s="89"/>
      <c r="Z534" s="89"/>
      <c r="AA534" s="89"/>
    </row>
    <row r="535" ht="15.75" customHeight="1">
      <c r="A535" s="89"/>
      <c r="B535" s="89"/>
      <c r="C535" s="89"/>
      <c r="D535" s="89"/>
      <c r="E535" s="89"/>
      <c r="F535" s="89"/>
      <c r="G535" s="89"/>
      <c r="H535" s="89"/>
      <c r="I535" s="89"/>
      <c r="J535" s="89"/>
      <c r="K535" s="89"/>
      <c r="L535" s="89"/>
      <c r="M535" s="89"/>
      <c r="N535" s="89"/>
      <c r="O535" s="89"/>
      <c r="P535" s="89"/>
      <c r="Q535" s="89"/>
      <c r="R535" s="89"/>
      <c r="S535" s="89"/>
      <c r="T535" s="89"/>
      <c r="U535" s="89"/>
      <c r="V535" s="89"/>
      <c r="W535" s="89"/>
      <c r="X535" s="89"/>
      <c r="Y535" s="89"/>
      <c r="Z535" s="89"/>
      <c r="AA535" s="89"/>
    </row>
    <row r="536" ht="15.75" customHeight="1">
      <c r="A536" s="89"/>
      <c r="B536" s="89"/>
      <c r="C536" s="89"/>
      <c r="D536" s="89"/>
      <c r="E536" s="89"/>
      <c r="F536" s="89"/>
      <c r="G536" s="89"/>
      <c r="H536" s="89"/>
      <c r="I536" s="89"/>
      <c r="J536" s="89"/>
      <c r="K536" s="89"/>
      <c r="L536" s="89"/>
      <c r="M536" s="89"/>
      <c r="N536" s="89"/>
      <c r="O536" s="89"/>
      <c r="P536" s="89"/>
      <c r="Q536" s="89"/>
      <c r="R536" s="89"/>
      <c r="S536" s="89"/>
      <c r="T536" s="89"/>
      <c r="U536" s="89"/>
      <c r="V536" s="89"/>
      <c r="W536" s="89"/>
      <c r="X536" s="89"/>
      <c r="Y536" s="89"/>
      <c r="Z536" s="89"/>
      <c r="AA536" s="89"/>
    </row>
    <row r="537" ht="15.75" customHeight="1">
      <c r="A537" s="89"/>
      <c r="B537" s="89"/>
      <c r="C537" s="89"/>
      <c r="D537" s="89"/>
      <c r="E537" s="89"/>
      <c r="F537" s="89"/>
      <c r="G537" s="89"/>
      <c r="H537" s="89"/>
      <c r="I537" s="89"/>
      <c r="J537" s="89"/>
      <c r="K537" s="89"/>
      <c r="L537" s="89"/>
      <c r="M537" s="89"/>
      <c r="N537" s="89"/>
      <c r="O537" s="89"/>
      <c r="P537" s="89"/>
      <c r="Q537" s="89"/>
      <c r="R537" s="89"/>
      <c r="S537" s="89"/>
      <c r="T537" s="89"/>
      <c r="U537" s="89"/>
      <c r="V537" s="89"/>
      <c r="W537" s="89"/>
      <c r="X537" s="89"/>
      <c r="Y537" s="89"/>
      <c r="Z537" s="89"/>
      <c r="AA537" s="89"/>
    </row>
    <row r="538" ht="15.75" customHeight="1">
      <c r="A538" s="89"/>
      <c r="B538" s="89"/>
      <c r="C538" s="89"/>
      <c r="D538" s="89"/>
      <c r="E538" s="89"/>
      <c r="F538" s="89"/>
      <c r="G538" s="89"/>
      <c r="H538" s="89"/>
      <c r="I538" s="89"/>
      <c r="J538" s="89"/>
      <c r="K538" s="89"/>
      <c r="L538" s="89"/>
      <c r="M538" s="89"/>
      <c r="N538" s="89"/>
      <c r="O538" s="89"/>
      <c r="P538" s="89"/>
      <c r="Q538" s="89"/>
      <c r="R538" s="89"/>
      <c r="S538" s="89"/>
      <c r="T538" s="89"/>
      <c r="U538" s="89"/>
      <c r="V538" s="89"/>
      <c r="W538" s="89"/>
      <c r="X538" s="89"/>
      <c r="Y538" s="89"/>
      <c r="Z538" s="89"/>
      <c r="AA538" s="89"/>
    </row>
    <row r="539" ht="15.75" customHeight="1">
      <c r="A539" s="89"/>
      <c r="B539" s="89"/>
      <c r="C539" s="89"/>
      <c r="D539" s="89"/>
      <c r="E539" s="89"/>
      <c r="F539" s="89"/>
      <c r="G539" s="89"/>
      <c r="H539" s="89"/>
      <c r="I539" s="89"/>
      <c r="J539" s="89"/>
      <c r="K539" s="89"/>
      <c r="L539" s="89"/>
      <c r="M539" s="89"/>
      <c r="N539" s="89"/>
      <c r="O539" s="89"/>
      <c r="P539" s="89"/>
      <c r="Q539" s="89"/>
      <c r="R539" s="89"/>
      <c r="S539" s="89"/>
      <c r="T539" s="89"/>
      <c r="U539" s="89"/>
      <c r="V539" s="89"/>
      <c r="W539" s="89"/>
      <c r="X539" s="89"/>
      <c r="Y539" s="89"/>
      <c r="Z539" s="89"/>
      <c r="AA539" s="89"/>
    </row>
    <row r="540" ht="15.75" customHeight="1">
      <c r="A540" s="89"/>
      <c r="B540" s="89"/>
      <c r="C540" s="89"/>
      <c r="D540" s="89"/>
      <c r="E540" s="89"/>
      <c r="F540" s="89"/>
      <c r="G540" s="89"/>
      <c r="H540" s="89"/>
      <c r="I540" s="89"/>
      <c r="J540" s="89"/>
      <c r="K540" s="89"/>
      <c r="L540" s="89"/>
      <c r="M540" s="89"/>
      <c r="N540" s="89"/>
      <c r="O540" s="89"/>
      <c r="P540" s="89"/>
      <c r="Q540" s="89"/>
      <c r="R540" s="89"/>
      <c r="S540" s="89"/>
      <c r="T540" s="89"/>
      <c r="U540" s="89"/>
      <c r="V540" s="89"/>
      <c r="W540" s="89"/>
      <c r="X540" s="89"/>
      <c r="Y540" s="89"/>
      <c r="Z540" s="89"/>
      <c r="AA540" s="89"/>
    </row>
    <row r="541" ht="15.75" customHeight="1">
      <c r="A541" s="89"/>
      <c r="B541" s="89"/>
      <c r="C541" s="89"/>
      <c r="D541" s="89"/>
      <c r="E541" s="89"/>
      <c r="F541" s="89"/>
      <c r="G541" s="89"/>
      <c r="H541" s="89"/>
      <c r="I541" s="89"/>
      <c r="J541" s="89"/>
      <c r="K541" s="89"/>
      <c r="L541" s="89"/>
      <c r="M541" s="89"/>
      <c r="N541" s="89"/>
      <c r="O541" s="89"/>
      <c r="P541" s="89"/>
      <c r="Q541" s="89"/>
      <c r="R541" s="89"/>
      <c r="S541" s="89"/>
      <c r="T541" s="89"/>
      <c r="U541" s="89"/>
      <c r="V541" s="89"/>
      <c r="W541" s="89"/>
      <c r="X541" s="89"/>
      <c r="Y541" s="89"/>
      <c r="Z541" s="89"/>
      <c r="AA541" s="89"/>
    </row>
    <row r="542" ht="15.75" customHeight="1">
      <c r="A542" s="89"/>
      <c r="B542" s="89"/>
      <c r="C542" s="89"/>
      <c r="D542" s="89"/>
      <c r="E542" s="89"/>
      <c r="F542" s="89"/>
      <c r="G542" s="89"/>
      <c r="H542" s="89"/>
      <c r="I542" s="89"/>
      <c r="J542" s="89"/>
      <c r="K542" s="89"/>
      <c r="L542" s="89"/>
      <c r="M542" s="89"/>
      <c r="N542" s="89"/>
      <c r="O542" s="89"/>
      <c r="P542" s="89"/>
      <c r="Q542" s="89"/>
      <c r="R542" s="89"/>
      <c r="S542" s="89"/>
      <c r="T542" s="89"/>
      <c r="U542" s="89"/>
      <c r="V542" s="89"/>
      <c r="W542" s="89"/>
      <c r="X542" s="89"/>
      <c r="Y542" s="89"/>
      <c r="Z542" s="89"/>
      <c r="AA542" s="89"/>
    </row>
    <row r="543" ht="15.75" customHeight="1">
      <c r="A543" s="89"/>
      <c r="B543" s="89"/>
      <c r="C543" s="89"/>
      <c r="D543" s="89"/>
      <c r="E543" s="89"/>
      <c r="F543" s="89"/>
      <c r="G543" s="89"/>
      <c r="H543" s="89"/>
      <c r="I543" s="89"/>
      <c r="J543" s="89"/>
      <c r="K543" s="89"/>
      <c r="L543" s="89"/>
      <c r="M543" s="89"/>
      <c r="N543" s="89"/>
      <c r="O543" s="89"/>
      <c r="P543" s="89"/>
      <c r="Q543" s="89"/>
      <c r="R543" s="89"/>
      <c r="S543" s="89"/>
      <c r="T543" s="89"/>
      <c r="U543" s="89"/>
      <c r="V543" s="89"/>
      <c r="W543" s="89"/>
      <c r="X543" s="89"/>
      <c r="Y543" s="89"/>
      <c r="Z543" s="89"/>
      <c r="AA543" s="89"/>
    </row>
    <row r="544" ht="15.75" customHeight="1">
      <c r="A544" s="89"/>
      <c r="B544" s="89"/>
      <c r="C544" s="89"/>
      <c r="D544" s="89"/>
      <c r="E544" s="89"/>
      <c r="F544" s="89"/>
      <c r="G544" s="89"/>
      <c r="H544" s="89"/>
      <c r="I544" s="89"/>
      <c r="J544" s="89"/>
      <c r="K544" s="89"/>
      <c r="L544" s="89"/>
      <c r="M544" s="89"/>
      <c r="N544" s="89"/>
      <c r="O544" s="89"/>
      <c r="P544" s="89"/>
      <c r="Q544" s="89"/>
      <c r="R544" s="89"/>
      <c r="S544" s="89"/>
      <c r="T544" s="89"/>
      <c r="U544" s="89"/>
      <c r="V544" s="89"/>
      <c r="W544" s="89"/>
      <c r="X544" s="89"/>
      <c r="Y544" s="89"/>
      <c r="Z544" s="89"/>
      <c r="AA544" s="89"/>
    </row>
    <row r="545" ht="15.75" customHeight="1">
      <c r="A545" s="89"/>
      <c r="B545" s="89"/>
      <c r="C545" s="89"/>
      <c r="D545" s="89"/>
      <c r="E545" s="89"/>
      <c r="F545" s="89"/>
      <c r="G545" s="89"/>
      <c r="H545" s="89"/>
      <c r="I545" s="89"/>
      <c r="J545" s="89"/>
      <c r="K545" s="89"/>
      <c r="L545" s="89"/>
      <c r="M545" s="89"/>
      <c r="N545" s="89"/>
      <c r="O545" s="89"/>
      <c r="P545" s="89"/>
      <c r="Q545" s="89"/>
      <c r="R545" s="89"/>
      <c r="S545" s="89"/>
      <c r="T545" s="89"/>
      <c r="U545" s="89"/>
      <c r="V545" s="89"/>
      <c r="W545" s="89"/>
      <c r="X545" s="89"/>
      <c r="Y545" s="89"/>
      <c r="Z545" s="89"/>
      <c r="AA545" s="89"/>
    </row>
    <row r="546" ht="15.75" customHeight="1">
      <c r="A546" s="89"/>
      <c r="B546" s="89"/>
      <c r="C546" s="89"/>
      <c r="D546" s="89"/>
      <c r="E546" s="89"/>
      <c r="F546" s="89"/>
      <c r="G546" s="89"/>
      <c r="H546" s="89"/>
      <c r="I546" s="89"/>
      <c r="J546" s="89"/>
      <c r="K546" s="89"/>
      <c r="L546" s="89"/>
      <c r="M546" s="89"/>
      <c r="N546" s="89"/>
      <c r="O546" s="89"/>
      <c r="P546" s="89"/>
      <c r="Q546" s="89"/>
      <c r="R546" s="89"/>
      <c r="S546" s="89"/>
      <c r="T546" s="89"/>
      <c r="U546" s="89"/>
      <c r="V546" s="89"/>
      <c r="W546" s="89"/>
      <c r="X546" s="89"/>
      <c r="Y546" s="89"/>
      <c r="Z546" s="89"/>
      <c r="AA546" s="89"/>
    </row>
    <row r="547" ht="15.75" customHeight="1">
      <c r="A547" s="89"/>
      <c r="B547" s="89"/>
      <c r="C547" s="89"/>
      <c r="D547" s="89"/>
      <c r="E547" s="89"/>
      <c r="F547" s="89"/>
      <c r="G547" s="89"/>
      <c r="H547" s="89"/>
      <c r="I547" s="89"/>
      <c r="J547" s="89"/>
      <c r="K547" s="89"/>
      <c r="L547" s="89"/>
      <c r="M547" s="89"/>
      <c r="N547" s="89"/>
      <c r="O547" s="89"/>
      <c r="P547" s="89"/>
      <c r="Q547" s="89"/>
      <c r="R547" s="89"/>
      <c r="S547" s="89"/>
      <c r="T547" s="89"/>
      <c r="U547" s="89"/>
      <c r="V547" s="89"/>
      <c r="W547" s="89"/>
      <c r="X547" s="89"/>
      <c r="Y547" s="89"/>
      <c r="Z547" s="89"/>
      <c r="AA547" s="89"/>
    </row>
    <row r="548" ht="15.75" customHeight="1">
      <c r="A548" s="89"/>
      <c r="B548" s="89"/>
      <c r="C548" s="89"/>
      <c r="D548" s="89"/>
      <c r="E548" s="89"/>
      <c r="F548" s="89"/>
      <c r="G548" s="89"/>
      <c r="H548" s="89"/>
      <c r="I548" s="89"/>
      <c r="J548" s="89"/>
      <c r="K548" s="89"/>
      <c r="L548" s="89"/>
      <c r="M548" s="89"/>
      <c r="N548" s="89"/>
      <c r="O548" s="89"/>
      <c r="P548" s="89"/>
      <c r="Q548" s="89"/>
      <c r="R548" s="89"/>
      <c r="S548" s="89"/>
      <c r="T548" s="89"/>
      <c r="U548" s="89"/>
      <c r="V548" s="89"/>
      <c r="W548" s="89"/>
      <c r="X548" s="89"/>
      <c r="Y548" s="89"/>
      <c r="Z548" s="89"/>
      <c r="AA548" s="89"/>
    </row>
    <row r="549" ht="15.75" customHeight="1">
      <c r="A549" s="89"/>
      <c r="B549" s="89"/>
      <c r="C549" s="89"/>
      <c r="D549" s="89"/>
      <c r="E549" s="89"/>
      <c r="F549" s="89"/>
      <c r="G549" s="89"/>
      <c r="H549" s="89"/>
      <c r="I549" s="89"/>
      <c r="J549" s="89"/>
      <c r="K549" s="89"/>
      <c r="L549" s="89"/>
      <c r="M549" s="89"/>
      <c r="N549" s="89"/>
      <c r="O549" s="89"/>
      <c r="P549" s="89"/>
      <c r="Q549" s="89"/>
      <c r="R549" s="89"/>
      <c r="S549" s="89"/>
      <c r="T549" s="89"/>
      <c r="U549" s="89"/>
      <c r="V549" s="89"/>
      <c r="W549" s="89"/>
      <c r="X549" s="89"/>
      <c r="Y549" s="89"/>
      <c r="Z549" s="89"/>
      <c r="AA549" s="89"/>
    </row>
    <row r="550" ht="15.75" customHeight="1">
      <c r="A550" s="89"/>
      <c r="B550" s="89"/>
      <c r="C550" s="89"/>
      <c r="D550" s="89"/>
      <c r="E550" s="89"/>
      <c r="F550" s="89"/>
      <c r="G550" s="89"/>
      <c r="H550" s="89"/>
      <c r="I550" s="89"/>
      <c r="J550" s="89"/>
      <c r="K550" s="89"/>
      <c r="L550" s="89"/>
      <c r="M550" s="89"/>
      <c r="N550" s="89"/>
      <c r="O550" s="89"/>
      <c r="P550" s="89"/>
      <c r="Q550" s="89"/>
      <c r="R550" s="89"/>
      <c r="S550" s="89"/>
      <c r="T550" s="89"/>
      <c r="U550" s="89"/>
      <c r="V550" s="89"/>
      <c r="W550" s="89"/>
      <c r="X550" s="89"/>
      <c r="Y550" s="89"/>
      <c r="Z550" s="89"/>
      <c r="AA550" s="89"/>
    </row>
    <row r="551" ht="15.75" customHeight="1">
      <c r="A551" s="89"/>
      <c r="B551" s="89"/>
      <c r="C551" s="89"/>
      <c r="D551" s="89"/>
      <c r="E551" s="89"/>
      <c r="F551" s="89"/>
      <c r="G551" s="89"/>
      <c r="H551" s="89"/>
      <c r="I551" s="89"/>
      <c r="J551" s="89"/>
      <c r="K551" s="89"/>
      <c r="L551" s="89"/>
      <c r="M551" s="89"/>
      <c r="N551" s="89"/>
      <c r="O551" s="89"/>
      <c r="P551" s="89"/>
      <c r="Q551" s="89"/>
      <c r="R551" s="89"/>
      <c r="S551" s="89"/>
      <c r="T551" s="89"/>
      <c r="U551" s="89"/>
      <c r="V551" s="89"/>
      <c r="W551" s="89"/>
      <c r="X551" s="89"/>
      <c r="Y551" s="89"/>
      <c r="Z551" s="89"/>
      <c r="AA551" s="89"/>
    </row>
    <row r="552" ht="15.75" customHeight="1">
      <c r="A552" s="89"/>
      <c r="B552" s="89"/>
      <c r="C552" s="89"/>
      <c r="D552" s="89"/>
      <c r="E552" s="89"/>
      <c r="F552" s="89"/>
      <c r="G552" s="89"/>
      <c r="H552" s="89"/>
      <c r="I552" s="89"/>
      <c r="J552" s="89"/>
      <c r="K552" s="89"/>
      <c r="L552" s="89"/>
      <c r="M552" s="89"/>
      <c r="N552" s="89"/>
      <c r="O552" s="89"/>
      <c r="P552" s="89"/>
      <c r="Q552" s="89"/>
      <c r="R552" s="89"/>
      <c r="S552" s="89"/>
      <c r="T552" s="89"/>
      <c r="U552" s="89"/>
      <c r="V552" s="89"/>
      <c r="W552" s="89"/>
      <c r="X552" s="89"/>
      <c r="Y552" s="89"/>
      <c r="Z552" s="89"/>
      <c r="AA552" s="89"/>
    </row>
    <row r="553" ht="15.75" customHeight="1">
      <c r="A553" s="89"/>
      <c r="B553" s="89"/>
      <c r="C553" s="89"/>
      <c r="D553" s="89"/>
      <c r="E553" s="89"/>
      <c r="F553" s="89"/>
      <c r="G553" s="89"/>
      <c r="H553" s="89"/>
      <c r="I553" s="89"/>
      <c r="J553" s="89"/>
      <c r="K553" s="89"/>
      <c r="L553" s="89"/>
      <c r="M553" s="89"/>
      <c r="N553" s="89"/>
      <c r="O553" s="89"/>
      <c r="P553" s="89"/>
      <c r="Q553" s="89"/>
      <c r="R553" s="89"/>
      <c r="S553" s="89"/>
      <c r="T553" s="89"/>
      <c r="U553" s="89"/>
      <c r="V553" s="89"/>
      <c r="W553" s="89"/>
      <c r="X553" s="89"/>
      <c r="Y553" s="89"/>
      <c r="Z553" s="89"/>
      <c r="AA553" s="89"/>
    </row>
    <row r="554" ht="15.75" customHeight="1">
      <c r="A554" s="89"/>
      <c r="B554" s="89"/>
      <c r="C554" s="89"/>
      <c r="D554" s="89"/>
      <c r="E554" s="89"/>
      <c r="F554" s="89"/>
      <c r="G554" s="89"/>
      <c r="H554" s="89"/>
      <c r="I554" s="89"/>
      <c r="J554" s="89"/>
      <c r="K554" s="89"/>
      <c r="L554" s="89"/>
      <c r="M554" s="89"/>
      <c r="N554" s="89"/>
      <c r="O554" s="89"/>
      <c r="P554" s="89"/>
      <c r="Q554" s="89"/>
      <c r="R554" s="89"/>
      <c r="S554" s="89"/>
      <c r="T554" s="89"/>
      <c r="U554" s="89"/>
      <c r="V554" s="89"/>
      <c r="W554" s="89"/>
      <c r="X554" s="89"/>
      <c r="Y554" s="89"/>
      <c r="Z554" s="89"/>
      <c r="AA554" s="89"/>
    </row>
    <row r="555" ht="15.75" customHeight="1">
      <c r="A555" s="89"/>
      <c r="B555" s="89"/>
      <c r="C555" s="89"/>
      <c r="D555" s="89"/>
      <c r="E555" s="89"/>
      <c r="F555" s="89"/>
      <c r="G555" s="89"/>
      <c r="H555" s="89"/>
      <c r="I555" s="89"/>
      <c r="J555" s="89"/>
      <c r="K555" s="89"/>
      <c r="L555" s="89"/>
      <c r="M555" s="89"/>
      <c r="N555" s="89"/>
      <c r="O555" s="89"/>
      <c r="P555" s="89"/>
      <c r="Q555" s="89"/>
      <c r="R555" s="89"/>
      <c r="S555" s="89"/>
      <c r="T555" s="89"/>
      <c r="U555" s="89"/>
      <c r="V555" s="89"/>
      <c r="W555" s="89"/>
      <c r="X555" s="89"/>
      <c r="Y555" s="89"/>
      <c r="Z555" s="89"/>
      <c r="AA555" s="89"/>
    </row>
    <row r="556" ht="15.75" customHeight="1">
      <c r="A556" s="89"/>
      <c r="B556" s="89"/>
      <c r="C556" s="89"/>
      <c r="D556" s="89"/>
      <c r="E556" s="89"/>
      <c r="F556" s="89"/>
      <c r="G556" s="89"/>
      <c r="H556" s="89"/>
      <c r="I556" s="89"/>
      <c r="J556" s="89"/>
      <c r="K556" s="89"/>
      <c r="L556" s="89"/>
      <c r="M556" s="89"/>
      <c r="N556" s="89"/>
      <c r="O556" s="89"/>
      <c r="P556" s="89"/>
      <c r="Q556" s="89"/>
      <c r="R556" s="89"/>
      <c r="S556" s="89"/>
      <c r="T556" s="89"/>
      <c r="U556" s="89"/>
      <c r="V556" s="89"/>
      <c r="W556" s="89"/>
      <c r="X556" s="89"/>
      <c r="Y556" s="89"/>
      <c r="Z556" s="89"/>
      <c r="AA556" s="89"/>
    </row>
    <row r="557" ht="15.75" customHeight="1">
      <c r="A557" s="89"/>
      <c r="B557" s="89"/>
      <c r="C557" s="89"/>
      <c r="D557" s="89"/>
      <c r="E557" s="89"/>
      <c r="F557" s="89"/>
      <c r="G557" s="89"/>
      <c r="H557" s="89"/>
      <c r="I557" s="89"/>
      <c r="J557" s="89"/>
      <c r="K557" s="89"/>
      <c r="L557" s="89"/>
      <c r="M557" s="89"/>
      <c r="N557" s="89"/>
      <c r="O557" s="89"/>
      <c r="P557" s="89"/>
      <c r="Q557" s="89"/>
      <c r="R557" s="89"/>
      <c r="S557" s="89"/>
      <c r="T557" s="89"/>
      <c r="U557" s="89"/>
      <c r="V557" s="89"/>
      <c r="W557" s="89"/>
      <c r="X557" s="89"/>
      <c r="Y557" s="89"/>
      <c r="Z557" s="89"/>
      <c r="AA557" s="89"/>
    </row>
    <row r="558" ht="15.75" customHeight="1">
      <c r="A558" s="89"/>
      <c r="B558" s="89"/>
      <c r="C558" s="89"/>
      <c r="D558" s="89"/>
      <c r="E558" s="89"/>
      <c r="F558" s="89"/>
      <c r="G558" s="89"/>
      <c r="H558" s="89"/>
      <c r="I558" s="89"/>
      <c r="J558" s="89"/>
      <c r="K558" s="89"/>
      <c r="L558" s="89"/>
      <c r="M558" s="89"/>
      <c r="N558" s="89"/>
      <c r="O558" s="89"/>
      <c r="P558" s="89"/>
      <c r="Q558" s="89"/>
      <c r="R558" s="89"/>
      <c r="S558" s="89"/>
      <c r="T558" s="89"/>
      <c r="U558" s="89"/>
      <c r="V558" s="89"/>
      <c r="W558" s="89"/>
      <c r="X558" s="89"/>
      <c r="Y558" s="89"/>
      <c r="Z558" s="89"/>
      <c r="AA558" s="89"/>
    </row>
    <row r="559" ht="15.75" customHeight="1">
      <c r="A559" s="89"/>
      <c r="B559" s="89"/>
      <c r="C559" s="89"/>
      <c r="D559" s="89"/>
      <c r="E559" s="89"/>
      <c r="F559" s="89"/>
      <c r="G559" s="89"/>
      <c r="H559" s="89"/>
      <c r="I559" s="89"/>
      <c r="J559" s="89"/>
      <c r="K559" s="89"/>
      <c r="L559" s="89"/>
      <c r="M559" s="89"/>
      <c r="N559" s="89"/>
      <c r="O559" s="89"/>
      <c r="P559" s="89"/>
      <c r="Q559" s="89"/>
      <c r="R559" s="89"/>
      <c r="S559" s="89"/>
      <c r="T559" s="89"/>
      <c r="U559" s="89"/>
      <c r="V559" s="89"/>
      <c r="W559" s="89"/>
      <c r="X559" s="89"/>
      <c r="Y559" s="89"/>
      <c r="Z559" s="89"/>
      <c r="AA559" s="89"/>
    </row>
    <row r="560" ht="15.75" customHeight="1">
      <c r="A560" s="89"/>
      <c r="B560" s="89"/>
      <c r="C560" s="89"/>
      <c r="D560" s="89"/>
      <c r="E560" s="89"/>
      <c r="F560" s="89"/>
      <c r="G560" s="89"/>
      <c r="H560" s="89"/>
      <c r="I560" s="89"/>
      <c r="J560" s="89"/>
      <c r="K560" s="89"/>
      <c r="L560" s="89"/>
      <c r="M560" s="89"/>
      <c r="N560" s="89"/>
      <c r="O560" s="89"/>
      <c r="P560" s="89"/>
      <c r="Q560" s="89"/>
      <c r="R560" s="89"/>
      <c r="S560" s="89"/>
      <c r="T560" s="89"/>
      <c r="U560" s="89"/>
      <c r="V560" s="89"/>
      <c r="W560" s="89"/>
      <c r="X560" s="89"/>
      <c r="Y560" s="89"/>
      <c r="Z560" s="89"/>
      <c r="AA560" s="89"/>
    </row>
    <row r="561" ht="15.75" customHeight="1">
      <c r="A561" s="89"/>
      <c r="B561" s="89"/>
      <c r="C561" s="89"/>
      <c r="D561" s="89"/>
      <c r="E561" s="89"/>
      <c r="F561" s="89"/>
      <c r="G561" s="89"/>
      <c r="H561" s="89"/>
      <c r="I561" s="89"/>
      <c r="J561" s="89"/>
      <c r="K561" s="89"/>
      <c r="L561" s="89"/>
      <c r="M561" s="89"/>
      <c r="N561" s="89"/>
      <c r="O561" s="89"/>
      <c r="P561" s="89"/>
      <c r="Q561" s="89"/>
      <c r="R561" s="89"/>
      <c r="S561" s="89"/>
      <c r="T561" s="89"/>
      <c r="U561" s="89"/>
      <c r="V561" s="89"/>
      <c r="W561" s="89"/>
      <c r="X561" s="89"/>
      <c r="Y561" s="89"/>
      <c r="Z561" s="89"/>
      <c r="AA561" s="89"/>
    </row>
    <row r="562" ht="15.75" customHeight="1">
      <c r="A562" s="89"/>
      <c r="B562" s="89"/>
      <c r="C562" s="89"/>
      <c r="D562" s="89"/>
      <c r="E562" s="89"/>
      <c r="F562" s="89"/>
      <c r="G562" s="89"/>
      <c r="H562" s="89"/>
      <c r="I562" s="89"/>
      <c r="J562" s="89"/>
      <c r="K562" s="89"/>
      <c r="L562" s="89"/>
      <c r="M562" s="89"/>
      <c r="N562" s="89"/>
      <c r="O562" s="89"/>
      <c r="P562" s="89"/>
      <c r="Q562" s="89"/>
      <c r="R562" s="89"/>
      <c r="S562" s="89"/>
      <c r="T562" s="89"/>
      <c r="U562" s="89"/>
      <c r="V562" s="89"/>
      <c r="W562" s="89"/>
      <c r="X562" s="89"/>
      <c r="Y562" s="89"/>
      <c r="Z562" s="89"/>
      <c r="AA562" s="89"/>
    </row>
    <row r="563" ht="15.75" customHeight="1">
      <c r="A563" s="89"/>
      <c r="B563" s="89"/>
      <c r="C563" s="89"/>
      <c r="D563" s="89"/>
      <c r="E563" s="89"/>
      <c r="F563" s="89"/>
      <c r="G563" s="89"/>
      <c r="H563" s="89"/>
      <c r="I563" s="89"/>
      <c r="J563" s="89"/>
      <c r="K563" s="89"/>
      <c r="L563" s="89"/>
      <c r="M563" s="89"/>
      <c r="N563" s="89"/>
      <c r="O563" s="89"/>
      <c r="P563" s="89"/>
      <c r="Q563" s="89"/>
      <c r="R563" s="89"/>
      <c r="S563" s="89"/>
      <c r="T563" s="89"/>
      <c r="U563" s="89"/>
      <c r="V563" s="89"/>
      <c r="W563" s="89"/>
      <c r="X563" s="89"/>
      <c r="Y563" s="89"/>
      <c r="Z563" s="89"/>
      <c r="AA563" s="89"/>
    </row>
    <row r="564" ht="15.75" customHeight="1">
      <c r="A564" s="89"/>
      <c r="B564" s="89"/>
      <c r="C564" s="89"/>
      <c r="D564" s="89"/>
      <c r="E564" s="89"/>
      <c r="F564" s="89"/>
      <c r="G564" s="89"/>
      <c r="H564" s="89"/>
      <c r="I564" s="89"/>
      <c r="J564" s="89"/>
      <c r="K564" s="89"/>
      <c r="L564" s="89"/>
      <c r="M564" s="89"/>
      <c r="N564" s="89"/>
      <c r="O564" s="89"/>
      <c r="P564" s="89"/>
      <c r="Q564" s="89"/>
      <c r="R564" s="89"/>
      <c r="S564" s="89"/>
      <c r="T564" s="89"/>
      <c r="U564" s="89"/>
      <c r="V564" s="89"/>
      <c r="W564" s="89"/>
      <c r="X564" s="89"/>
      <c r="Y564" s="89"/>
      <c r="Z564" s="89"/>
      <c r="AA564" s="89"/>
    </row>
    <row r="565" ht="15.75" customHeight="1">
      <c r="A565" s="89"/>
      <c r="B565" s="89"/>
      <c r="C565" s="89"/>
      <c r="D565" s="89"/>
      <c r="E565" s="89"/>
      <c r="F565" s="89"/>
      <c r="G565" s="89"/>
      <c r="H565" s="89"/>
      <c r="I565" s="89"/>
      <c r="J565" s="89"/>
      <c r="K565" s="89"/>
      <c r="L565" s="89"/>
      <c r="M565" s="89"/>
      <c r="N565" s="89"/>
      <c r="O565" s="89"/>
      <c r="P565" s="89"/>
      <c r="Q565" s="89"/>
      <c r="R565" s="89"/>
      <c r="S565" s="89"/>
      <c r="T565" s="89"/>
      <c r="U565" s="89"/>
      <c r="V565" s="89"/>
      <c r="W565" s="89"/>
      <c r="X565" s="89"/>
      <c r="Y565" s="89"/>
      <c r="Z565" s="89"/>
      <c r="AA565" s="89"/>
    </row>
    <row r="566" ht="15.75" customHeight="1">
      <c r="A566" s="89"/>
      <c r="B566" s="89"/>
      <c r="C566" s="89"/>
      <c r="D566" s="89"/>
      <c r="E566" s="89"/>
      <c r="F566" s="89"/>
      <c r="G566" s="89"/>
      <c r="H566" s="89"/>
      <c r="I566" s="89"/>
      <c r="J566" s="89"/>
      <c r="K566" s="89"/>
      <c r="L566" s="89"/>
      <c r="M566" s="89"/>
      <c r="N566" s="89"/>
      <c r="O566" s="89"/>
      <c r="P566" s="89"/>
      <c r="Q566" s="89"/>
      <c r="R566" s="89"/>
      <c r="S566" s="89"/>
      <c r="T566" s="89"/>
      <c r="U566" s="89"/>
      <c r="V566" s="89"/>
      <c r="W566" s="89"/>
      <c r="X566" s="89"/>
      <c r="Y566" s="89"/>
      <c r="Z566" s="89"/>
      <c r="AA566" s="89"/>
    </row>
    <row r="567" ht="15.75" customHeight="1">
      <c r="A567" s="89"/>
      <c r="B567" s="89"/>
      <c r="C567" s="89"/>
      <c r="D567" s="89"/>
      <c r="E567" s="89"/>
      <c r="F567" s="89"/>
      <c r="G567" s="89"/>
      <c r="H567" s="89"/>
      <c r="I567" s="89"/>
      <c r="J567" s="89"/>
      <c r="K567" s="89"/>
      <c r="L567" s="89"/>
      <c r="M567" s="89"/>
      <c r="N567" s="89"/>
      <c r="O567" s="89"/>
      <c r="P567" s="89"/>
      <c r="Q567" s="89"/>
      <c r="R567" s="89"/>
      <c r="S567" s="89"/>
      <c r="T567" s="89"/>
      <c r="U567" s="89"/>
      <c r="V567" s="89"/>
      <c r="W567" s="89"/>
      <c r="X567" s="89"/>
      <c r="Y567" s="89"/>
      <c r="Z567" s="89"/>
      <c r="AA567" s="89"/>
    </row>
    <row r="568" ht="15.75" customHeight="1">
      <c r="A568" s="89"/>
      <c r="B568" s="89"/>
      <c r="C568" s="89"/>
      <c r="D568" s="89"/>
      <c r="E568" s="89"/>
      <c r="F568" s="89"/>
      <c r="G568" s="89"/>
      <c r="H568" s="89"/>
      <c r="I568" s="89"/>
      <c r="J568" s="89"/>
      <c r="K568" s="89"/>
      <c r="L568" s="89"/>
      <c r="M568" s="89"/>
      <c r="N568" s="89"/>
      <c r="O568" s="89"/>
      <c r="P568" s="89"/>
      <c r="Q568" s="89"/>
      <c r="R568" s="89"/>
      <c r="S568" s="89"/>
      <c r="T568" s="89"/>
      <c r="U568" s="89"/>
      <c r="V568" s="89"/>
      <c r="W568" s="89"/>
      <c r="X568" s="89"/>
      <c r="Y568" s="89"/>
      <c r="Z568" s="89"/>
      <c r="AA568" s="89"/>
    </row>
    <row r="569" ht="15.75" customHeight="1">
      <c r="A569" s="89"/>
      <c r="B569" s="89"/>
      <c r="C569" s="89"/>
      <c r="D569" s="89"/>
      <c r="E569" s="89"/>
      <c r="F569" s="89"/>
      <c r="G569" s="89"/>
      <c r="H569" s="89"/>
      <c r="I569" s="89"/>
      <c r="J569" s="89"/>
      <c r="K569" s="89"/>
      <c r="L569" s="89"/>
      <c r="M569" s="89"/>
      <c r="N569" s="89"/>
      <c r="O569" s="89"/>
      <c r="P569" s="89"/>
      <c r="Q569" s="89"/>
      <c r="R569" s="89"/>
      <c r="S569" s="89"/>
      <c r="T569" s="89"/>
      <c r="U569" s="89"/>
      <c r="V569" s="89"/>
      <c r="W569" s="89"/>
      <c r="X569" s="89"/>
      <c r="Y569" s="89"/>
      <c r="Z569" s="89"/>
      <c r="AA569" s="89"/>
    </row>
    <row r="570" ht="15.75" customHeight="1">
      <c r="A570" s="89"/>
      <c r="B570" s="89"/>
      <c r="C570" s="89"/>
      <c r="D570" s="89"/>
      <c r="E570" s="89"/>
      <c r="F570" s="89"/>
      <c r="G570" s="89"/>
      <c r="H570" s="89"/>
      <c r="I570" s="89"/>
      <c r="J570" s="89"/>
      <c r="K570" s="89"/>
      <c r="L570" s="89"/>
      <c r="M570" s="89"/>
      <c r="N570" s="89"/>
      <c r="O570" s="89"/>
      <c r="P570" s="89"/>
      <c r="Q570" s="89"/>
      <c r="R570" s="89"/>
      <c r="S570" s="89"/>
      <c r="T570" s="89"/>
      <c r="U570" s="89"/>
      <c r="V570" s="89"/>
      <c r="W570" s="89"/>
      <c r="X570" s="89"/>
      <c r="Y570" s="89"/>
      <c r="Z570" s="89"/>
      <c r="AA570" s="89"/>
    </row>
    <row r="571" ht="15.75" customHeight="1">
      <c r="A571" s="89"/>
      <c r="B571" s="89"/>
      <c r="C571" s="89"/>
      <c r="D571" s="89"/>
      <c r="E571" s="89"/>
      <c r="F571" s="89"/>
      <c r="G571" s="89"/>
      <c r="H571" s="89"/>
      <c r="I571" s="89"/>
      <c r="J571" s="89"/>
      <c r="K571" s="89"/>
      <c r="L571" s="89"/>
      <c r="M571" s="89"/>
      <c r="N571" s="89"/>
      <c r="O571" s="89"/>
      <c r="P571" s="89"/>
      <c r="Q571" s="89"/>
      <c r="R571" s="89"/>
      <c r="S571" s="89"/>
      <c r="T571" s="89"/>
      <c r="U571" s="89"/>
      <c r="V571" s="89"/>
      <c r="W571" s="89"/>
      <c r="X571" s="89"/>
      <c r="Y571" s="89"/>
      <c r="Z571" s="89"/>
      <c r="AA571" s="89"/>
    </row>
    <row r="572" ht="15.75" customHeight="1">
      <c r="A572" s="89"/>
      <c r="B572" s="89"/>
      <c r="C572" s="89"/>
      <c r="D572" s="89"/>
      <c r="E572" s="89"/>
      <c r="F572" s="89"/>
      <c r="G572" s="89"/>
      <c r="H572" s="89"/>
      <c r="I572" s="89"/>
      <c r="J572" s="89"/>
      <c r="K572" s="89"/>
      <c r="L572" s="89"/>
      <c r="M572" s="89"/>
      <c r="N572" s="89"/>
      <c r="O572" s="89"/>
      <c r="P572" s="89"/>
      <c r="Q572" s="89"/>
      <c r="R572" s="89"/>
      <c r="S572" s="89"/>
      <c r="T572" s="89"/>
      <c r="U572" s="89"/>
      <c r="V572" s="89"/>
      <c r="W572" s="89"/>
      <c r="X572" s="89"/>
      <c r="Y572" s="89"/>
      <c r="Z572" s="89"/>
      <c r="AA572" s="89"/>
    </row>
    <row r="573" ht="15.75" customHeight="1">
      <c r="A573" s="89"/>
      <c r="B573" s="89"/>
      <c r="C573" s="89"/>
      <c r="D573" s="89"/>
      <c r="E573" s="89"/>
      <c r="F573" s="89"/>
      <c r="G573" s="89"/>
      <c r="H573" s="89"/>
      <c r="I573" s="89"/>
      <c r="J573" s="89"/>
      <c r="K573" s="89"/>
      <c r="L573" s="89"/>
      <c r="M573" s="89"/>
      <c r="N573" s="89"/>
      <c r="O573" s="89"/>
      <c r="P573" s="89"/>
      <c r="Q573" s="89"/>
      <c r="R573" s="89"/>
      <c r="S573" s="89"/>
      <c r="T573" s="89"/>
      <c r="U573" s="89"/>
      <c r="V573" s="89"/>
      <c r="W573" s="89"/>
      <c r="X573" s="89"/>
      <c r="Y573" s="89"/>
      <c r="Z573" s="89"/>
      <c r="AA573" s="89"/>
    </row>
    <row r="574" ht="15.75" customHeight="1">
      <c r="A574" s="89"/>
      <c r="B574" s="89"/>
      <c r="C574" s="89"/>
      <c r="D574" s="89"/>
      <c r="E574" s="89"/>
      <c r="F574" s="89"/>
      <c r="G574" s="89"/>
      <c r="H574" s="89"/>
      <c r="I574" s="89"/>
      <c r="J574" s="89"/>
      <c r="K574" s="89"/>
      <c r="L574" s="89"/>
      <c r="M574" s="89"/>
      <c r="N574" s="89"/>
      <c r="O574" s="89"/>
      <c r="P574" s="89"/>
      <c r="Q574" s="89"/>
      <c r="R574" s="89"/>
      <c r="S574" s="89"/>
      <c r="T574" s="89"/>
      <c r="U574" s="89"/>
      <c r="V574" s="89"/>
      <c r="W574" s="89"/>
      <c r="X574" s="89"/>
      <c r="Y574" s="89"/>
      <c r="Z574" s="89"/>
      <c r="AA574" s="89"/>
    </row>
    <row r="575" ht="15.75" customHeight="1">
      <c r="A575" s="89"/>
      <c r="B575" s="89"/>
      <c r="C575" s="89"/>
      <c r="D575" s="89"/>
      <c r="E575" s="89"/>
      <c r="F575" s="89"/>
      <c r="G575" s="89"/>
      <c r="H575" s="89"/>
      <c r="I575" s="89"/>
      <c r="J575" s="89"/>
      <c r="K575" s="89"/>
      <c r="L575" s="89"/>
      <c r="M575" s="89"/>
      <c r="N575" s="89"/>
      <c r="O575" s="89"/>
      <c r="P575" s="89"/>
      <c r="Q575" s="89"/>
      <c r="R575" s="89"/>
      <c r="S575" s="89"/>
      <c r="T575" s="89"/>
      <c r="U575" s="89"/>
      <c r="V575" s="89"/>
      <c r="W575" s="89"/>
      <c r="X575" s="89"/>
      <c r="Y575" s="89"/>
      <c r="Z575" s="89"/>
      <c r="AA575" s="89"/>
    </row>
    <row r="576" ht="15.75" customHeight="1">
      <c r="A576" s="89"/>
      <c r="B576" s="89"/>
      <c r="C576" s="89"/>
      <c r="D576" s="89"/>
      <c r="E576" s="89"/>
      <c r="F576" s="89"/>
      <c r="G576" s="89"/>
      <c r="H576" s="89"/>
      <c r="I576" s="89"/>
      <c r="J576" s="89"/>
      <c r="K576" s="89"/>
      <c r="L576" s="89"/>
      <c r="M576" s="89"/>
      <c r="N576" s="89"/>
      <c r="O576" s="89"/>
      <c r="P576" s="89"/>
      <c r="Q576" s="89"/>
      <c r="R576" s="89"/>
      <c r="S576" s="89"/>
      <c r="T576" s="89"/>
      <c r="U576" s="89"/>
      <c r="V576" s="89"/>
      <c r="W576" s="89"/>
      <c r="X576" s="89"/>
      <c r="Y576" s="89"/>
      <c r="Z576" s="89"/>
      <c r="AA576" s="89"/>
    </row>
    <row r="577" ht="15.75" customHeight="1">
      <c r="A577" s="89"/>
      <c r="B577" s="89"/>
      <c r="C577" s="89"/>
      <c r="D577" s="89"/>
      <c r="E577" s="89"/>
      <c r="F577" s="89"/>
      <c r="G577" s="89"/>
      <c r="H577" s="89"/>
      <c r="I577" s="89"/>
      <c r="J577" s="89"/>
      <c r="K577" s="89"/>
      <c r="L577" s="89"/>
      <c r="M577" s="89"/>
      <c r="N577" s="89"/>
      <c r="O577" s="89"/>
      <c r="P577" s="89"/>
      <c r="Q577" s="89"/>
      <c r="R577" s="89"/>
      <c r="S577" s="89"/>
      <c r="T577" s="89"/>
      <c r="U577" s="89"/>
      <c r="V577" s="89"/>
      <c r="W577" s="89"/>
      <c r="X577" s="89"/>
      <c r="Y577" s="89"/>
      <c r="Z577" s="89"/>
      <c r="AA577" s="89"/>
    </row>
    <row r="578" ht="15.75" customHeight="1">
      <c r="A578" s="89"/>
      <c r="B578" s="89"/>
      <c r="C578" s="89"/>
      <c r="D578" s="89"/>
      <c r="E578" s="89"/>
      <c r="F578" s="89"/>
      <c r="G578" s="89"/>
      <c r="H578" s="89"/>
      <c r="I578" s="89"/>
      <c r="J578" s="89"/>
      <c r="K578" s="89"/>
      <c r="L578" s="89"/>
      <c r="M578" s="89"/>
      <c r="N578" s="89"/>
      <c r="O578" s="89"/>
      <c r="P578" s="89"/>
      <c r="Q578" s="89"/>
      <c r="R578" s="89"/>
      <c r="S578" s="89"/>
      <c r="T578" s="89"/>
      <c r="U578" s="89"/>
      <c r="V578" s="89"/>
      <c r="W578" s="89"/>
      <c r="X578" s="89"/>
      <c r="Y578" s="89"/>
      <c r="Z578" s="89"/>
      <c r="AA578" s="89"/>
    </row>
    <row r="579" ht="15.75" customHeight="1">
      <c r="A579" s="89"/>
      <c r="B579" s="89"/>
      <c r="C579" s="89"/>
      <c r="D579" s="89"/>
      <c r="E579" s="89"/>
      <c r="F579" s="89"/>
      <c r="G579" s="89"/>
      <c r="H579" s="89"/>
      <c r="I579" s="89"/>
      <c r="J579" s="89"/>
      <c r="K579" s="89"/>
      <c r="L579" s="89"/>
      <c r="M579" s="89"/>
      <c r="N579" s="89"/>
      <c r="O579" s="89"/>
      <c r="P579" s="89"/>
      <c r="Q579" s="89"/>
      <c r="R579" s="89"/>
      <c r="S579" s="89"/>
      <c r="T579" s="89"/>
      <c r="U579" s="89"/>
      <c r="V579" s="89"/>
      <c r="W579" s="89"/>
      <c r="X579" s="89"/>
      <c r="Y579" s="89"/>
      <c r="Z579" s="89"/>
      <c r="AA579" s="89"/>
    </row>
    <row r="580" ht="15.75" customHeight="1">
      <c r="A580" s="89"/>
      <c r="B580" s="89"/>
      <c r="C580" s="89"/>
      <c r="D580" s="89"/>
      <c r="E580" s="89"/>
      <c r="F580" s="89"/>
      <c r="G580" s="89"/>
      <c r="H580" s="89"/>
      <c r="I580" s="89"/>
      <c r="J580" s="89"/>
      <c r="K580" s="89"/>
      <c r="L580" s="89"/>
      <c r="M580" s="89"/>
      <c r="N580" s="89"/>
      <c r="O580" s="89"/>
      <c r="P580" s="89"/>
      <c r="Q580" s="89"/>
      <c r="R580" s="89"/>
      <c r="S580" s="89"/>
      <c r="T580" s="89"/>
      <c r="U580" s="89"/>
      <c r="V580" s="89"/>
      <c r="W580" s="89"/>
      <c r="X580" s="89"/>
      <c r="Y580" s="89"/>
      <c r="Z580" s="89"/>
      <c r="AA580" s="89"/>
    </row>
    <row r="581" ht="15.75" customHeight="1">
      <c r="A581" s="89"/>
      <c r="B581" s="89"/>
      <c r="C581" s="89"/>
      <c r="D581" s="89"/>
      <c r="E581" s="89"/>
      <c r="F581" s="89"/>
      <c r="G581" s="89"/>
      <c r="H581" s="89"/>
      <c r="I581" s="89"/>
      <c r="J581" s="89"/>
      <c r="K581" s="89"/>
      <c r="L581" s="89"/>
      <c r="M581" s="89"/>
      <c r="N581" s="89"/>
      <c r="O581" s="89"/>
      <c r="P581" s="89"/>
      <c r="Q581" s="89"/>
      <c r="R581" s="89"/>
      <c r="S581" s="89"/>
      <c r="T581" s="89"/>
      <c r="U581" s="89"/>
      <c r="V581" s="89"/>
      <c r="W581" s="89"/>
      <c r="X581" s="89"/>
      <c r="Y581" s="89"/>
      <c r="Z581" s="89"/>
      <c r="AA581" s="89"/>
    </row>
    <row r="582" ht="15.75" customHeight="1">
      <c r="A582" s="89"/>
      <c r="B582" s="89"/>
      <c r="C582" s="89"/>
      <c r="D582" s="89"/>
      <c r="E582" s="89"/>
      <c r="F582" s="89"/>
      <c r="G582" s="89"/>
      <c r="H582" s="89"/>
      <c r="I582" s="89"/>
      <c r="J582" s="89"/>
      <c r="K582" s="89"/>
      <c r="L582" s="89"/>
      <c r="M582" s="89"/>
      <c r="N582" s="89"/>
      <c r="O582" s="89"/>
      <c r="P582" s="89"/>
      <c r="Q582" s="89"/>
      <c r="R582" s="89"/>
      <c r="S582" s="89"/>
      <c r="T582" s="89"/>
      <c r="U582" s="89"/>
      <c r="V582" s="89"/>
      <c r="W582" s="89"/>
      <c r="X582" s="89"/>
      <c r="Y582" s="89"/>
      <c r="Z582" s="89"/>
      <c r="AA582" s="89"/>
    </row>
    <row r="583" ht="15.75" customHeight="1">
      <c r="A583" s="89"/>
      <c r="B583" s="89"/>
      <c r="C583" s="89"/>
      <c r="D583" s="89"/>
      <c r="E583" s="89"/>
      <c r="F583" s="89"/>
      <c r="G583" s="89"/>
      <c r="H583" s="89"/>
      <c r="I583" s="89"/>
      <c r="J583" s="89"/>
      <c r="K583" s="89"/>
      <c r="L583" s="89"/>
      <c r="M583" s="89"/>
      <c r="N583" s="89"/>
      <c r="O583" s="89"/>
      <c r="P583" s="89"/>
      <c r="Q583" s="89"/>
      <c r="R583" s="89"/>
      <c r="S583" s="89"/>
      <c r="T583" s="89"/>
      <c r="U583" s="89"/>
      <c r="V583" s="89"/>
      <c r="W583" s="89"/>
      <c r="X583" s="89"/>
      <c r="Y583" s="89"/>
      <c r="Z583" s="89"/>
      <c r="AA583" s="89"/>
    </row>
    <row r="584" ht="15.75" customHeight="1">
      <c r="A584" s="89"/>
      <c r="B584" s="89"/>
      <c r="C584" s="89"/>
      <c r="D584" s="89"/>
      <c r="E584" s="89"/>
      <c r="F584" s="89"/>
      <c r="G584" s="89"/>
      <c r="H584" s="89"/>
      <c r="I584" s="89"/>
      <c r="J584" s="89"/>
      <c r="K584" s="89"/>
      <c r="L584" s="89"/>
      <c r="M584" s="89"/>
      <c r="N584" s="89"/>
      <c r="O584" s="89"/>
      <c r="P584" s="89"/>
      <c r="Q584" s="89"/>
      <c r="R584" s="89"/>
      <c r="S584" s="89"/>
      <c r="T584" s="89"/>
      <c r="U584" s="89"/>
      <c r="V584" s="89"/>
      <c r="W584" s="89"/>
      <c r="X584" s="89"/>
      <c r="Y584" s="89"/>
      <c r="Z584" s="89"/>
      <c r="AA584" s="89"/>
    </row>
    <row r="585" ht="15.75" customHeight="1">
      <c r="A585" s="89"/>
      <c r="B585" s="89"/>
      <c r="C585" s="89"/>
      <c r="D585" s="89"/>
      <c r="E585" s="89"/>
      <c r="F585" s="89"/>
      <c r="G585" s="89"/>
      <c r="H585" s="89"/>
      <c r="I585" s="89"/>
      <c r="J585" s="89"/>
      <c r="K585" s="89"/>
      <c r="L585" s="89"/>
      <c r="M585" s="89"/>
      <c r="N585" s="89"/>
      <c r="O585" s="89"/>
      <c r="P585" s="89"/>
      <c r="Q585" s="89"/>
      <c r="R585" s="89"/>
      <c r="S585" s="89"/>
      <c r="T585" s="89"/>
      <c r="U585" s="89"/>
      <c r="V585" s="89"/>
      <c r="W585" s="89"/>
      <c r="X585" s="89"/>
      <c r="Y585" s="89"/>
      <c r="Z585" s="89"/>
      <c r="AA585" s="89"/>
    </row>
    <row r="586" ht="15.75" customHeight="1">
      <c r="A586" s="89"/>
      <c r="B586" s="89"/>
      <c r="C586" s="89"/>
      <c r="D586" s="89"/>
      <c r="E586" s="89"/>
      <c r="F586" s="89"/>
      <c r="G586" s="89"/>
      <c r="H586" s="89"/>
      <c r="I586" s="89"/>
      <c r="J586" s="89"/>
      <c r="K586" s="89"/>
      <c r="L586" s="89"/>
      <c r="M586" s="89"/>
      <c r="N586" s="89"/>
      <c r="O586" s="89"/>
      <c r="P586" s="89"/>
      <c r="Q586" s="89"/>
      <c r="R586" s="89"/>
      <c r="S586" s="89"/>
      <c r="T586" s="89"/>
      <c r="U586" s="89"/>
      <c r="V586" s="89"/>
      <c r="W586" s="89"/>
      <c r="X586" s="89"/>
      <c r="Y586" s="89"/>
      <c r="Z586" s="89"/>
      <c r="AA586" s="89"/>
    </row>
    <row r="587" ht="15.75" customHeight="1">
      <c r="A587" s="89"/>
      <c r="B587" s="89"/>
      <c r="C587" s="89"/>
      <c r="D587" s="89"/>
      <c r="E587" s="89"/>
      <c r="F587" s="89"/>
      <c r="G587" s="89"/>
      <c r="H587" s="89"/>
      <c r="I587" s="89"/>
      <c r="J587" s="89"/>
      <c r="K587" s="89"/>
      <c r="L587" s="89"/>
      <c r="M587" s="89"/>
      <c r="N587" s="89"/>
      <c r="O587" s="89"/>
      <c r="P587" s="89"/>
      <c r="Q587" s="89"/>
      <c r="R587" s="89"/>
      <c r="S587" s="89"/>
      <c r="T587" s="89"/>
      <c r="U587" s="89"/>
      <c r="V587" s="89"/>
      <c r="W587" s="89"/>
      <c r="X587" s="89"/>
      <c r="Y587" s="89"/>
      <c r="Z587" s="89"/>
      <c r="AA587" s="89"/>
    </row>
    <row r="588" ht="15.75" customHeight="1">
      <c r="A588" s="89"/>
      <c r="B588" s="89"/>
      <c r="C588" s="89"/>
      <c r="D588" s="89"/>
      <c r="E588" s="89"/>
      <c r="F588" s="89"/>
      <c r="G588" s="89"/>
      <c r="H588" s="89"/>
      <c r="I588" s="89"/>
      <c r="J588" s="89"/>
      <c r="K588" s="89"/>
      <c r="L588" s="89"/>
      <c r="M588" s="89"/>
      <c r="N588" s="89"/>
      <c r="O588" s="89"/>
      <c r="P588" s="89"/>
      <c r="Q588" s="89"/>
      <c r="R588" s="89"/>
      <c r="S588" s="89"/>
      <c r="T588" s="89"/>
      <c r="U588" s="89"/>
      <c r="V588" s="89"/>
      <c r="W588" s="89"/>
      <c r="X588" s="89"/>
      <c r="Y588" s="89"/>
      <c r="Z588" s="89"/>
      <c r="AA588" s="89"/>
    </row>
    <row r="589" ht="15.75" customHeight="1">
      <c r="A589" s="89"/>
      <c r="B589" s="89"/>
      <c r="C589" s="89"/>
      <c r="D589" s="89"/>
      <c r="E589" s="89"/>
      <c r="F589" s="89"/>
      <c r="G589" s="89"/>
      <c r="H589" s="89"/>
      <c r="I589" s="89"/>
      <c r="J589" s="89"/>
      <c r="K589" s="89"/>
      <c r="L589" s="89"/>
      <c r="M589" s="89"/>
      <c r="N589" s="89"/>
      <c r="O589" s="89"/>
      <c r="P589" s="89"/>
      <c r="Q589" s="89"/>
      <c r="R589" s="89"/>
      <c r="S589" s="89"/>
      <c r="T589" s="89"/>
      <c r="U589" s="89"/>
      <c r="V589" s="89"/>
      <c r="W589" s="89"/>
      <c r="X589" s="89"/>
      <c r="Y589" s="89"/>
      <c r="Z589" s="89"/>
      <c r="AA589" s="89"/>
    </row>
    <row r="590" ht="15.75" customHeight="1">
      <c r="A590" s="89"/>
      <c r="B590" s="89"/>
      <c r="C590" s="89"/>
      <c r="D590" s="89"/>
      <c r="E590" s="89"/>
      <c r="F590" s="89"/>
      <c r="G590" s="89"/>
      <c r="H590" s="89"/>
      <c r="I590" s="89"/>
      <c r="J590" s="89"/>
      <c r="K590" s="89"/>
      <c r="L590" s="89"/>
      <c r="M590" s="89"/>
      <c r="N590" s="89"/>
      <c r="O590" s="89"/>
      <c r="P590" s="89"/>
      <c r="Q590" s="89"/>
      <c r="R590" s="89"/>
      <c r="S590" s="89"/>
      <c r="T590" s="89"/>
      <c r="U590" s="89"/>
      <c r="V590" s="89"/>
      <c r="W590" s="89"/>
      <c r="X590" s="89"/>
      <c r="Y590" s="89"/>
      <c r="Z590" s="89"/>
      <c r="AA590" s="89"/>
    </row>
    <row r="591" ht="15.75" customHeight="1">
      <c r="A591" s="89"/>
      <c r="B591" s="89"/>
      <c r="C591" s="89"/>
      <c r="D591" s="89"/>
      <c r="E591" s="89"/>
      <c r="F591" s="89"/>
      <c r="G591" s="89"/>
      <c r="H591" s="89"/>
      <c r="I591" s="89"/>
      <c r="J591" s="89"/>
      <c r="K591" s="89"/>
      <c r="L591" s="89"/>
      <c r="M591" s="89"/>
      <c r="N591" s="89"/>
      <c r="O591" s="89"/>
      <c r="P591" s="89"/>
      <c r="Q591" s="89"/>
      <c r="R591" s="89"/>
      <c r="S591" s="89"/>
      <c r="T591" s="89"/>
      <c r="U591" s="89"/>
      <c r="V591" s="89"/>
      <c r="W591" s="89"/>
      <c r="X591" s="89"/>
      <c r="Y591" s="89"/>
      <c r="Z591" s="89"/>
      <c r="AA591" s="89"/>
    </row>
    <row r="592" ht="15.75" customHeight="1">
      <c r="A592" s="89"/>
      <c r="B592" s="89"/>
      <c r="C592" s="89"/>
      <c r="D592" s="89"/>
      <c r="E592" s="89"/>
      <c r="F592" s="89"/>
      <c r="G592" s="89"/>
      <c r="H592" s="89"/>
      <c r="I592" s="89"/>
      <c r="J592" s="89"/>
      <c r="K592" s="89"/>
      <c r="L592" s="89"/>
      <c r="M592" s="89"/>
      <c r="N592" s="89"/>
      <c r="O592" s="89"/>
      <c r="P592" s="89"/>
      <c r="Q592" s="89"/>
      <c r="R592" s="89"/>
      <c r="S592" s="89"/>
      <c r="T592" s="89"/>
      <c r="U592" s="89"/>
      <c r="V592" s="89"/>
      <c r="W592" s="89"/>
      <c r="X592" s="89"/>
      <c r="Y592" s="89"/>
      <c r="Z592" s="89"/>
      <c r="AA592" s="89"/>
    </row>
    <row r="593" ht="15.75" customHeight="1">
      <c r="A593" s="89"/>
      <c r="B593" s="89"/>
      <c r="C593" s="89"/>
      <c r="D593" s="89"/>
      <c r="E593" s="89"/>
      <c r="F593" s="89"/>
      <c r="G593" s="89"/>
      <c r="H593" s="89"/>
      <c r="I593" s="89"/>
      <c r="J593" s="89"/>
      <c r="K593" s="89"/>
      <c r="L593" s="89"/>
      <c r="M593" s="89"/>
      <c r="N593" s="89"/>
      <c r="O593" s="89"/>
      <c r="P593" s="89"/>
      <c r="Q593" s="89"/>
      <c r="R593" s="89"/>
      <c r="S593" s="89"/>
      <c r="T593" s="89"/>
      <c r="U593" s="89"/>
      <c r="V593" s="89"/>
      <c r="W593" s="89"/>
      <c r="X593" s="89"/>
      <c r="Y593" s="89"/>
      <c r="Z593" s="89"/>
      <c r="AA593" s="89"/>
    </row>
    <row r="594" ht="15.75" customHeight="1">
      <c r="A594" s="89"/>
      <c r="B594" s="89"/>
      <c r="C594" s="89"/>
      <c r="D594" s="89"/>
      <c r="E594" s="89"/>
      <c r="F594" s="89"/>
      <c r="G594" s="89"/>
      <c r="H594" s="89"/>
      <c r="I594" s="89"/>
      <c r="J594" s="89"/>
      <c r="K594" s="89"/>
      <c r="L594" s="89"/>
      <c r="M594" s="89"/>
      <c r="N594" s="89"/>
      <c r="O594" s="89"/>
      <c r="P594" s="89"/>
      <c r="Q594" s="89"/>
      <c r="R594" s="89"/>
      <c r="S594" s="89"/>
      <c r="T594" s="89"/>
      <c r="U594" s="89"/>
      <c r="V594" s="89"/>
      <c r="W594" s="89"/>
      <c r="X594" s="89"/>
      <c r="Y594" s="89"/>
      <c r="Z594" s="89"/>
      <c r="AA594" s="89"/>
    </row>
    <row r="595" ht="15.75" customHeight="1">
      <c r="A595" s="89"/>
      <c r="B595" s="89"/>
      <c r="C595" s="89"/>
      <c r="D595" s="89"/>
      <c r="E595" s="89"/>
      <c r="F595" s="89"/>
      <c r="G595" s="89"/>
      <c r="H595" s="89"/>
      <c r="I595" s="89"/>
      <c r="J595" s="89"/>
      <c r="K595" s="89"/>
      <c r="L595" s="89"/>
      <c r="M595" s="89"/>
      <c r="N595" s="89"/>
      <c r="O595" s="89"/>
      <c r="P595" s="89"/>
      <c r="Q595" s="89"/>
      <c r="R595" s="89"/>
      <c r="S595" s="89"/>
      <c r="T595" s="89"/>
      <c r="U595" s="89"/>
      <c r="V595" s="89"/>
      <c r="W595" s="89"/>
      <c r="X595" s="89"/>
      <c r="Y595" s="89"/>
      <c r="Z595" s="89"/>
      <c r="AA595" s="89"/>
    </row>
    <row r="596" ht="15.75" customHeight="1">
      <c r="A596" s="89"/>
      <c r="B596" s="89"/>
      <c r="C596" s="89"/>
      <c r="D596" s="89"/>
      <c r="E596" s="89"/>
      <c r="F596" s="89"/>
      <c r="G596" s="89"/>
      <c r="H596" s="89"/>
      <c r="I596" s="89"/>
      <c r="J596" s="89"/>
      <c r="K596" s="89"/>
      <c r="L596" s="89"/>
      <c r="M596" s="89"/>
      <c r="N596" s="89"/>
      <c r="O596" s="89"/>
      <c r="P596" s="89"/>
      <c r="Q596" s="89"/>
      <c r="R596" s="89"/>
      <c r="S596" s="89"/>
      <c r="T596" s="89"/>
      <c r="U596" s="89"/>
      <c r="V596" s="89"/>
      <c r="W596" s="89"/>
      <c r="X596" s="89"/>
      <c r="Y596" s="89"/>
      <c r="Z596" s="89"/>
      <c r="AA596" s="89"/>
    </row>
    <row r="597" ht="15.75" customHeight="1">
      <c r="A597" s="89"/>
      <c r="B597" s="89"/>
      <c r="C597" s="89"/>
      <c r="D597" s="89"/>
      <c r="E597" s="89"/>
      <c r="F597" s="89"/>
      <c r="G597" s="89"/>
      <c r="H597" s="89"/>
      <c r="I597" s="89"/>
      <c r="J597" s="89"/>
      <c r="K597" s="89"/>
      <c r="L597" s="89"/>
      <c r="M597" s="89"/>
      <c r="N597" s="89"/>
      <c r="O597" s="89"/>
      <c r="P597" s="89"/>
      <c r="Q597" s="89"/>
      <c r="R597" s="89"/>
      <c r="S597" s="89"/>
      <c r="T597" s="89"/>
      <c r="U597" s="89"/>
      <c r="V597" s="89"/>
      <c r="W597" s="89"/>
      <c r="X597" s="89"/>
      <c r="Y597" s="89"/>
      <c r="Z597" s="89"/>
      <c r="AA597" s="89"/>
    </row>
    <row r="598" ht="15.75" customHeight="1">
      <c r="A598" s="89"/>
      <c r="B598" s="89"/>
      <c r="C598" s="89"/>
      <c r="D598" s="89"/>
      <c r="E598" s="89"/>
      <c r="F598" s="89"/>
      <c r="G598" s="89"/>
      <c r="H598" s="89"/>
      <c r="I598" s="89"/>
      <c r="J598" s="89"/>
      <c r="K598" s="89"/>
      <c r="L598" s="89"/>
      <c r="M598" s="89"/>
      <c r="N598" s="89"/>
      <c r="O598" s="89"/>
      <c r="P598" s="89"/>
      <c r="Q598" s="89"/>
      <c r="R598" s="89"/>
      <c r="S598" s="89"/>
      <c r="T598" s="89"/>
      <c r="U598" s="89"/>
      <c r="V598" s="89"/>
      <c r="W598" s="89"/>
      <c r="X598" s="89"/>
      <c r="Y598" s="89"/>
      <c r="Z598" s="89"/>
      <c r="AA598" s="89"/>
    </row>
    <row r="599" ht="15.75" customHeight="1">
      <c r="A599" s="89"/>
      <c r="B599" s="89"/>
      <c r="C599" s="89"/>
      <c r="D599" s="89"/>
      <c r="E599" s="89"/>
      <c r="F599" s="89"/>
      <c r="G599" s="89"/>
      <c r="H599" s="89"/>
      <c r="I599" s="89"/>
      <c r="J599" s="89"/>
      <c r="K599" s="89"/>
      <c r="L599" s="89"/>
      <c r="M599" s="89"/>
      <c r="N599" s="89"/>
      <c r="O599" s="89"/>
      <c r="P599" s="89"/>
      <c r="Q599" s="89"/>
      <c r="R599" s="89"/>
      <c r="S599" s="89"/>
      <c r="T599" s="89"/>
      <c r="U599" s="89"/>
      <c r="V599" s="89"/>
      <c r="W599" s="89"/>
      <c r="X599" s="89"/>
      <c r="Y599" s="89"/>
      <c r="Z599" s="89"/>
      <c r="AA599" s="89"/>
    </row>
    <row r="600" ht="15.75" customHeight="1">
      <c r="A600" s="89"/>
      <c r="B600" s="89"/>
      <c r="C600" s="89"/>
      <c r="D600" s="89"/>
      <c r="E600" s="89"/>
      <c r="F600" s="89"/>
      <c r="G600" s="89"/>
      <c r="H600" s="89"/>
      <c r="I600" s="89"/>
      <c r="J600" s="89"/>
      <c r="K600" s="89"/>
      <c r="L600" s="89"/>
      <c r="M600" s="89"/>
      <c r="N600" s="89"/>
      <c r="O600" s="89"/>
      <c r="P600" s="89"/>
      <c r="Q600" s="89"/>
      <c r="R600" s="89"/>
      <c r="S600" s="89"/>
      <c r="T600" s="89"/>
      <c r="U600" s="89"/>
      <c r="V600" s="89"/>
      <c r="W600" s="89"/>
      <c r="X600" s="89"/>
      <c r="Y600" s="89"/>
      <c r="Z600" s="89"/>
      <c r="AA600" s="89"/>
    </row>
    <row r="601" ht="15.75" customHeight="1">
      <c r="A601" s="89"/>
      <c r="B601" s="89"/>
      <c r="C601" s="89"/>
      <c r="D601" s="89"/>
      <c r="E601" s="89"/>
      <c r="F601" s="89"/>
      <c r="G601" s="89"/>
      <c r="H601" s="89"/>
      <c r="I601" s="89"/>
      <c r="J601" s="89"/>
      <c r="K601" s="89"/>
      <c r="L601" s="89"/>
      <c r="M601" s="89"/>
      <c r="N601" s="89"/>
      <c r="O601" s="89"/>
      <c r="P601" s="89"/>
      <c r="Q601" s="89"/>
      <c r="R601" s="89"/>
      <c r="S601" s="89"/>
      <c r="T601" s="89"/>
      <c r="U601" s="89"/>
      <c r="V601" s="89"/>
      <c r="W601" s="89"/>
      <c r="X601" s="89"/>
      <c r="Y601" s="89"/>
      <c r="Z601" s="89"/>
      <c r="AA601" s="89"/>
    </row>
    <row r="602" ht="15.75" customHeight="1">
      <c r="A602" s="89"/>
      <c r="B602" s="89"/>
      <c r="C602" s="89"/>
      <c r="D602" s="89"/>
      <c r="E602" s="89"/>
      <c r="F602" s="89"/>
      <c r="G602" s="89"/>
      <c r="H602" s="89"/>
      <c r="I602" s="89"/>
      <c r="J602" s="89"/>
      <c r="K602" s="89"/>
      <c r="L602" s="89"/>
      <c r="M602" s="89"/>
      <c r="N602" s="89"/>
      <c r="O602" s="89"/>
      <c r="P602" s="89"/>
      <c r="Q602" s="89"/>
      <c r="R602" s="89"/>
      <c r="S602" s="89"/>
      <c r="T602" s="89"/>
      <c r="U602" s="89"/>
      <c r="V602" s="89"/>
      <c r="W602" s="89"/>
      <c r="X602" s="89"/>
      <c r="Y602" s="89"/>
      <c r="Z602" s="89"/>
      <c r="AA602" s="89"/>
    </row>
    <row r="603" ht="15.75" customHeight="1">
      <c r="A603" s="89"/>
      <c r="B603" s="89"/>
      <c r="C603" s="89"/>
      <c r="D603" s="89"/>
      <c r="E603" s="89"/>
      <c r="F603" s="89"/>
      <c r="G603" s="89"/>
      <c r="H603" s="89"/>
      <c r="I603" s="89"/>
      <c r="J603" s="89"/>
      <c r="K603" s="89"/>
      <c r="L603" s="89"/>
      <c r="M603" s="89"/>
      <c r="N603" s="89"/>
      <c r="O603" s="89"/>
      <c r="P603" s="89"/>
      <c r="Q603" s="89"/>
      <c r="R603" s="89"/>
      <c r="S603" s="89"/>
      <c r="T603" s="89"/>
      <c r="U603" s="89"/>
      <c r="V603" s="89"/>
      <c r="W603" s="89"/>
      <c r="X603" s="89"/>
      <c r="Y603" s="89"/>
      <c r="Z603" s="89"/>
      <c r="AA603" s="89"/>
    </row>
    <row r="604" ht="15.75" customHeight="1">
      <c r="A604" s="89"/>
      <c r="B604" s="89"/>
      <c r="C604" s="89"/>
      <c r="D604" s="89"/>
      <c r="E604" s="89"/>
      <c r="F604" s="89"/>
      <c r="G604" s="89"/>
      <c r="H604" s="89"/>
      <c r="I604" s="89"/>
      <c r="J604" s="89"/>
      <c r="K604" s="89"/>
      <c r="L604" s="89"/>
      <c r="M604" s="89"/>
      <c r="N604" s="89"/>
      <c r="O604" s="89"/>
      <c r="P604" s="89"/>
      <c r="Q604" s="89"/>
      <c r="R604" s="89"/>
      <c r="S604" s="89"/>
      <c r="T604" s="89"/>
      <c r="U604" s="89"/>
      <c r="V604" s="89"/>
      <c r="W604" s="89"/>
      <c r="X604" s="89"/>
      <c r="Y604" s="89"/>
      <c r="Z604" s="89"/>
      <c r="AA604" s="89"/>
    </row>
    <row r="605" ht="15.75" customHeight="1">
      <c r="A605" s="89"/>
      <c r="B605" s="89"/>
      <c r="C605" s="89"/>
      <c r="D605" s="89"/>
      <c r="E605" s="89"/>
      <c r="F605" s="89"/>
      <c r="G605" s="89"/>
      <c r="H605" s="89"/>
      <c r="I605" s="89"/>
      <c r="J605" s="89"/>
      <c r="K605" s="89"/>
      <c r="L605" s="89"/>
      <c r="M605" s="89"/>
      <c r="N605" s="89"/>
      <c r="O605" s="89"/>
      <c r="P605" s="89"/>
      <c r="Q605" s="89"/>
      <c r="R605" s="89"/>
      <c r="S605" s="89"/>
      <c r="T605" s="89"/>
      <c r="U605" s="89"/>
      <c r="V605" s="89"/>
      <c r="W605" s="89"/>
      <c r="X605" s="89"/>
      <c r="Y605" s="89"/>
      <c r="Z605" s="89"/>
      <c r="AA605" s="89"/>
    </row>
    <row r="606" ht="15.75" customHeight="1">
      <c r="A606" s="89"/>
      <c r="B606" s="89"/>
      <c r="C606" s="89"/>
      <c r="D606" s="89"/>
      <c r="E606" s="89"/>
      <c r="F606" s="89"/>
      <c r="G606" s="89"/>
      <c r="H606" s="89"/>
      <c r="I606" s="89"/>
      <c r="J606" s="89"/>
      <c r="K606" s="89"/>
      <c r="L606" s="89"/>
      <c r="M606" s="89"/>
      <c r="N606" s="89"/>
      <c r="O606" s="89"/>
      <c r="P606" s="89"/>
      <c r="Q606" s="89"/>
      <c r="R606" s="89"/>
      <c r="S606" s="89"/>
      <c r="T606" s="89"/>
      <c r="U606" s="89"/>
      <c r="V606" s="89"/>
      <c r="W606" s="89"/>
      <c r="X606" s="89"/>
      <c r="Y606" s="89"/>
      <c r="Z606" s="89"/>
      <c r="AA606" s="89"/>
    </row>
    <row r="607" ht="15.75" customHeight="1">
      <c r="A607" s="89"/>
      <c r="B607" s="89"/>
      <c r="C607" s="89"/>
      <c r="D607" s="89"/>
      <c r="E607" s="89"/>
      <c r="F607" s="89"/>
      <c r="G607" s="89"/>
      <c r="H607" s="89"/>
      <c r="I607" s="89"/>
      <c r="J607" s="89"/>
      <c r="K607" s="89"/>
      <c r="L607" s="89"/>
      <c r="M607" s="89"/>
      <c r="N607" s="89"/>
      <c r="O607" s="89"/>
      <c r="P607" s="89"/>
      <c r="Q607" s="89"/>
      <c r="R607" s="89"/>
      <c r="S607" s="89"/>
      <c r="T607" s="89"/>
      <c r="U607" s="89"/>
      <c r="V607" s="89"/>
      <c r="W607" s="89"/>
      <c r="X607" s="89"/>
      <c r="Y607" s="89"/>
      <c r="Z607" s="89"/>
      <c r="AA607" s="89"/>
    </row>
    <row r="608" ht="15.75" customHeight="1">
      <c r="A608" s="89"/>
      <c r="B608" s="89"/>
      <c r="C608" s="89"/>
      <c r="D608" s="89"/>
      <c r="E608" s="89"/>
      <c r="F608" s="89"/>
      <c r="G608" s="89"/>
      <c r="H608" s="89"/>
      <c r="I608" s="89"/>
      <c r="J608" s="89"/>
      <c r="K608" s="89"/>
      <c r="L608" s="89"/>
      <c r="M608" s="89"/>
      <c r="N608" s="89"/>
      <c r="O608" s="89"/>
      <c r="P608" s="89"/>
      <c r="Q608" s="89"/>
      <c r="R608" s="89"/>
      <c r="S608" s="89"/>
      <c r="T608" s="89"/>
      <c r="U608" s="89"/>
      <c r="V608" s="89"/>
      <c r="W608" s="89"/>
      <c r="X608" s="89"/>
      <c r="Y608" s="89"/>
      <c r="Z608" s="89"/>
      <c r="AA608" s="89"/>
    </row>
    <row r="609" ht="15.75" customHeight="1">
      <c r="A609" s="89"/>
      <c r="B609" s="89"/>
      <c r="C609" s="89"/>
      <c r="D609" s="89"/>
      <c r="E609" s="89"/>
      <c r="F609" s="89"/>
      <c r="G609" s="89"/>
      <c r="H609" s="89"/>
      <c r="I609" s="89"/>
      <c r="J609" s="89"/>
      <c r="K609" s="89"/>
      <c r="L609" s="89"/>
      <c r="M609" s="89"/>
      <c r="N609" s="89"/>
      <c r="O609" s="89"/>
      <c r="P609" s="89"/>
      <c r="Q609" s="89"/>
      <c r="R609" s="89"/>
      <c r="S609" s="89"/>
      <c r="T609" s="89"/>
      <c r="U609" s="89"/>
      <c r="V609" s="89"/>
      <c r="W609" s="89"/>
      <c r="X609" s="89"/>
      <c r="Y609" s="89"/>
      <c r="Z609" s="89"/>
      <c r="AA609" s="89"/>
    </row>
    <row r="610" ht="15.75" customHeight="1">
      <c r="A610" s="89"/>
      <c r="B610" s="89"/>
      <c r="C610" s="89"/>
      <c r="D610" s="89"/>
      <c r="E610" s="89"/>
      <c r="F610" s="89"/>
      <c r="G610" s="89"/>
      <c r="H610" s="89"/>
      <c r="I610" s="89"/>
      <c r="J610" s="89"/>
      <c r="K610" s="89"/>
      <c r="L610" s="89"/>
      <c r="M610" s="89"/>
      <c r="N610" s="89"/>
      <c r="O610" s="89"/>
      <c r="P610" s="89"/>
      <c r="Q610" s="89"/>
      <c r="R610" s="89"/>
      <c r="S610" s="89"/>
      <c r="T610" s="89"/>
      <c r="U610" s="89"/>
      <c r="V610" s="89"/>
      <c r="W610" s="89"/>
      <c r="X610" s="89"/>
      <c r="Y610" s="89"/>
      <c r="Z610" s="89"/>
      <c r="AA610" s="89"/>
    </row>
    <row r="611" ht="15.75" customHeight="1">
      <c r="A611" s="89"/>
      <c r="B611" s="89"/>
      <c r="C611" s="89"/>
      <c r="D611" s="89"/>
      <c r="E611" s="89"/>
      <c r="F611" s="89"/>
      <c r="G611" s="89"/>
      <c r="H611" s="89"/>
      <c r="I611" s="89"/>
      <c r="J611" s="89"/>
      <c r="K611" s="89"/>
      <c r="L611" s="89"/>
      <c r="M611" s="89"/>
      <c r="N611" s="89"/>
      <c r="O611" s="89"/>
      <c r="P611" s="89"/>
      <c r="Q611" s="89"/>
      <c r="R611" s="89"/>
      <c r="S611" s="89"/>
      <c r="T611" s="89"/>
      <c r="U611" s="89"/>
      <c r="V611" s="89"/>
      <c r="W611" s="89"/>
      <c r="X611" s="89"/>
      <c r="Y611" s="89"/>
      <c r="Z611" s="89"/>
      <c r="AA611" s="89"/>
    </row>
    <row r="612" ht="15.75" customHeight="1">
      <c r="A612" s="89"/>
      <c r="B612" s="89"/>
      <c r="C612" s="89"/>
      <c r="D612" s="89"/>
      <c r="E612" s="89"/>
      <c r="F612" s="89"/>
      <c r="G612" s="89"/>
      <c r="H612" s="89"/>
      <c r="I612" s="89"/>
      <c r="J612" s="89"/>
      <c r="K612" s="89"/>
      <c r="L612" s="89"/>
      <c r="M612" s="89"/>
      <c r="N612" s="89"/>
      <c r="O612" s="89"/>
      <c r="P612" s="89"/>
      <c r="Q612" s="89"/>
      <c r="R612" s="89"/>
      <c r="S612" s="89"/>
      <c r="T612" s="89"/>
      <c r="U612" s="89"/>
      <c r="V612" s="89"/>
      <c r="W612" s="89"/>
      <c r="X612" s="89"/>
      <c r="Y612" s="89"/>
      <c r="Z612" s="89"/>
      <c r="AA612" s="89"/>
    </row>
    <row r="613" ht="15.75" customHeight="1">
      <c r="A613" s="89"/>
      <c r="B613" s="89"/>
      <c r="C613" s="89"/>
      <c r="D613" s="89"/>
      <c r="E613" s="89"/>
      <c r="F613" s="89"/>
      <c r="G613" s="89"/>
      <c r="H613" s="89"/>
      <c r="I613" s="89"/>
      <c r="J613" s="89"/>
      <c r="K613" s="89"/>
      <c r="L613" s="89"/>
      <c r="M613" s="89"/>
      <c r="N613" s="89"/>
      <c r="O613" s="89"/>
      <c r="P613" s="89"/>
      <c r="Q613" s="89"/>
      <c r="R613" s="89"/>
      <c r="S613" s="89"/>
      <c r="T613" s="89"/>
      <c r="U613" s="89"/>
      <c r="V613" s="89"/>
      <c r="W613" s="89"/>
      <c r="X613" s="89"/>
      <c r="Y613" s="89"/>
      <c r="Z613" s="89"/>
      <c r="AA613" s="89"/>
    </row>
    <row r="614" ht="15.75" customHeight="1">
      <c r="A614" s="89"/>
      <c r="B614" s="89"/>
      <c r="C614" s="89"/>
      <c r="D614" s="89"/>
      <c r="E614" s="89"/>
      <c r="F614" s="89"/>
      <c r="G614" s="89"/>
      <c r="H614" s="89"/>
      <c r="I614" s="89"/>
      <c r="J614" s="89"/>
      <c r="K614" s="89"/>
      <c r="L614" s="89"/>
      <c r="M614" s="89"/>
      <c r="N614" s="89"/>
      <c r="O614" s="89"/>
      <c r="P614" s="89"/>
      <c r="Q614" s="89"/>
      <c r="R614" s="89"/>
      <c r="S614" s="89"/>
      <c r="T614" s="89"/>
      <c r="U614" s="89"/>
      <c r="V614" s="89"/>
      <c r="W614" s="89"/>
      <c r="X614" s="89"/>
      <c r="Y614" s="89"/>
      <c r="Z614" s="89"/>
      <c r="AA614" s="89"/>
    </row>
    <row r="615" ht="15.75" customHeight="1">
      <c r="A615" s="89"/>
      <c r="B615" s="89"/>
      <c r="C615" s="89"/>
      <c r="D615" s="89"/>
      <c r="E615" s="89"/>
      <c r="F615" s="89"/>
      <c r="G615" s="89"/>
      <c r="H615" s="89"/>
      <c r="I615" s="89"/>
      <c r="J615" s="89"/>
      <c r="K615" s="89"/>
      <c r="L615" s="89"/>
      <c r="M615" s="89"/>
      <c r="N615" s="89"/>
      <c r="O615" s="89"/>
      <c r="P615" s="89"/>
      <c r="Q615" s="89"/>
      <c r="R615" s="89"/>
      <c r="S615" s="89"/>
      <c r="T615" s="89"/>
      <c r="U615" s="89"/>
      <c r="V615" s="89"/>
      <c r="W615" s="89"/>
      <c r="X615" s="89"/>
      <c r="Y615" s="89"/>
      <c r="Z615" s="89"/>
      <c r="AA615" s="89"/>
    </row>
    <row r="616" ht="15.75" customHeight="1">
      <c r="A616" s="89"/>
      <c r="B616" s="89"/>
      <c r="C616" s="89"/>
      <c r="D616" s="89"/>
      <c r="E616" s="89"/>
      <c r="F616" s="89"/>
      <c r="G616" s="89"/>
      <c r="H616" s="89"/>
      <c r="I616" s="89"/>
      <c r="J616" s="89"/>
      <c r="K616" s="89"/>
      <c r="L616" s="89"/>
      <c r="M616" s="89"/>
      <c r="N616" s="89"/>
      <c r="O616" s="89"/>
      <c r="P616" s="89"/>
      <c r="Q616" s="89"/>
      <c r="R616" s="89"/>
      <c r="S616" s="89"/>
      <c r="T616" s="89"/>
      <c r="U616" s="89"/>
      <c r="V616" s="89"/>
      <c r="W616" s="89"/>
      <c r="X616" s="89"/>
      <c r="Y616" s="89"/>
      <c r="Z616" s="89"/>
      <c r="AA616" s="89"/>
    </row>
    <row r="617" ht="15.75" customHeight="1">
      <c r="A617" s="89"/>
      <c r="B617" s="89"/>
      <c r="C617" s="89"/>
      <c r="D617" s="89"/>
      <c r="E617" s="89"/>
      <c r="F617" s="89"/>
      <c r="G617" s="89"/>
      <c r="H617" s="89"/>
      <c r="I617" s="89"/>
      <c r="J617" s="89"/>
      <c r="K617" s="89"/>
      <c r="L617" s="89"/>
      <c r="M617" s="89"/>
      <c r="N617" s="89"/>
      <c r="O617" s="89"/>
      <c r="P617" s="89"/>
      <c r="Q617" s="89"/>
      <c r="R617" s="89"/>
      <c r="S617" s="89"/>
      <c r="T617" s="89"/>
      <c r="U617" s="89"/>
      <c r="V617" s="89"/>
      <c r="W617" s="89"/>
      <c r="X617" s="89"/>
      <c r="Y617" s="89"/>
      <c r="Z617" s="89"/>
      <c r="AA617" s="89"/>
    </row>
    <row r="618" ht="15.75" customHeight="1">
      <c r="A618" s="89"/>
      <c r="B618" s="89"/>
      <c r="C618" s="89"/>
      <c r="D618" s="89"/>
      <c r="E618" s="89"/>
      <c r="F618" s="89"/>
      <c r="G618" s="89"/>
      <c r="H618" s="89"/>
      <c r="I618" s="89"/>
      <c r="J618" s="89"/>
      <c r="K618" s="89"/>
      <c r="L618" s="89"/>
      <c r="M618" s="89"/>
      <c r="N618" s="89"/>
      <c r="O618" s="89"/>
      <c r="P618" s="89"/>
      <c r="Q618" s="89"/>
      <c r="R618" s="89"/>
      <c r="S618" s="89"/>
      <c r="T618" s="89"/>
      <c r="U618" s="89"/>
      <c r="V618" s="89"/>
      <c r="W618" s="89"/>
      <c r="X618" s="89"/>
      <c r="Y618" s="89"/>
      <c r="Z618" s="89"/>
      <c r="AA618" s="89"/>
    </row>
    <row r="619" ht="15.75" customHeight="1">
      <c r="A619" s="89"/>
      <c r="B619" s="89"/>
      <c r="C619" s="89"/>
      <c r="D619" s="89"/>
      <c r="E619" s="89"/>
      <c r="F619" s="89"/>
      <c r="G619" s="89"/>
      <c r="H619" s="89"/>
      <c r="I619" s="89"/>
      <c r="J619" s="89"/>
      <c r="K619" s="89"/>
      <c r="L619" s="89"/>
      <c r="M619" s="89"/>
      <c r="N619" s="89"/>
      <c r="O619" s="89"/>
      <c r="P619" s="89"/>
      <c r="Q619" s="89"/>
      <c r="R619" s="89"/>
      <c r="S619" s="89"/>
      <c r="T619" s="89"/>
      <c r="U619" s="89"/>
      <c r="V619" s="89"/>
      <c r="W619" s="89"/>
      <c r="X619" s="89"/>
      <c r="Y619" s="89"/>
      <c r="Z619" s="89"/>
      <c r="AA619" s="89"/>
    </row>
    <row r="620" ht="15.75" customHeight="1">
      <c r="A620" s="89"/>
      <c r="B620" s="89"/>
      <c r="C620" s="89"/>
      <c r="D620" s="89"/>
      <c r="E620" s="89"/>
      <c r="F620" s="89"/>
      <c r="G620" s="89"/>
      <c r="H620" s="89"/>
      <c r="I620" s="89"/>
      <c r="J620" s="89"/>
      <c r="K620" s="89"/>
      <c r="L620" s="89"/>
      <c r="M620" s="89"/>
      <c r="N620" s="89"/>
      <c r="O620" s="89"/>
      <c r="P620" s="89"/>
      <c r="Q620" s="89"/>
      <c r="R620" s="89"/>
      <c r="S620" s="89"/>
      <c r="T620" s="89"/>
      <c r="U620" s="89"/>
      <c r="V620" s="89"/>
      <c r="W620" s="89"/>
      <c r="X620" s="89"/>
      <c r="Y620" s="89"/>
      <c r="Z620" s="89"/>
      <c r="AA620" s="89"/>
    </row>
    <row r="621" ht="15.75" customHeight="1">
      <c r="A621" s="89"/>
      <c r="B621" s="89"/>
      <c r="C621" s="89"/>
      <c r="D621" s="89"/>
      <c r="E621" s="89"/>
      <c r="F621" s="89"/>
      <c r="G621" s="89"/>
      <c r="H621" s="89"/>
      <c r="I621" s="89"/>
      <c r="J621" s="89"/>
      <c r="K621" s="89"/>
      <c r="L621" s="89"/>
      <c r="M621" s="89"/>
      <c r="N621" s="89"/>
      <c r="O621" s="89"/>
      <c r="P621" s="89"/>
      <c r="Q621" s="89"/>
      <c r="R621" s="89"/>
      <c r="S621" s="89"/>
      <c r="T621" s="89"/>
      <c r="U621" s="89"/>
      <c r="V621" s="89"/>
      <c r="W621" s="89"/>
      <c r="X621" s="89"/>
      <c r="Y621" s="89"/>
      <c r="Z621" s="89"/>
      <c r="AA621" s="89"/>
    </row>
    <row r="622" ht="15.75" customHeight="1">
      <c r="A622" s="89"/>
      <c r="B622" s="89"/>
      <c r="C622" s="89"/>
      <c r="D622" s="89"/>
      <c r="E622" s="89"/>
      <c r="F622" s="89"/>
      <c r="G622" s="89"/>
      <c r="H622" s="89"/>
      <c r="I622" s="89"/>
      <c r="J622" s="89"/>
      <c r="K622" s="89"/>
      <c r="L622" s="89"/>
      <c r="M622" s="89"/>
      <c r="N622" s="89"/>
      <c r="O622" s="89"/>
      <c r="P622" s="89"/>
      <c r="Q622" s="89"/>
      <c r="R622" s="89"/>
      <c r="S622" s="89"/>
      <c r="T622" s="89"/>
      <c r="U622" s="89"/>
      <c r="V622" s="89"/>
      <c r="W622" s="89"/>
      <c r="X622" s="89"/>
      <c r="Y622" s="89"/>
      <c r="Z622" s="89"/>
      <c r="AA622" s="89"/>
    </row>
    <row r="623" ht="15.75" customHeight="1">
      <c r="A623" s="89"/>
      <c r="B623" s="89"/>
      <c r="C623" s="89"/>
      <c r="D623" s="89"/>
      <c r="E623" s="89"/>
      <c r="F623" s="89"/>
      <c r="G623" s="89"/>
      <c r="H623" s="89"/>
      <c r="I623" s="89"/>
      <c r="J623" s="89"/>
      <c r="K623" s="89"/>
      <c r="L623" s="89"/>
      <c r="M623" s="89"/>
      <c r="N623" s="89"/>
      <c r="O623" s="89"/>
      <c r="P623" s="89"/>
      <c r="Q623" s="89"/>
      <c r="R623" s="89"/>
      <c r="S623" s="89"/>
      <c r="T623" s="89"/>
      <c r="U623" s="89"/>
      <c r="V623" s="89"/>
      <c r="W623" s="89"/>
      <c r="X623" s="89"/>
      <c r="Y623" s="89"/>
      <c r="Z623" s="89"/>
      <c r="AA623" s="89"/>
    </row>
    <row r="624" ht="15.75" customHeight="1">
      <c r="A624" s="89"/>
      <c r="B624" s="89"/>
      <c r="C624" s="89"/>
      <c r="D624" s="89"/>
      <c r="E624" s="89"/>
      <c r="F624" s="89"/>
      <c r="G624" s="89"/>
      <c r="H624" s="89"/>
      <c r="I624" s="89"/>
      <c r="J624" s="89"/>
      <c r="K624" s="89"/>
      <c r="L624" s="89"/>
      <c r="M624" s="89"/>
      <c r="N624" s="89"/>
      <c r="O624" s="89"/>
      <c r="P624" s="89"/>
      <c r="Q624" s="89"/>
      <c r="R624" s="89"/>
      <c r="S624" s="89"/>
      <c r="T624" s="89"/>
      <c r="U624" s="89"/>
      <c r="V624" s="89"/>
      <c r="W624" s="89"/>
      <c r="X624" s="89"/>
      <c r="Y624" s="89"/>
      <c r="Z624" s="89"/>
      <c r="AA624" s="89"/>
    </row>
    <row r="625" ht="15.75" customHeight="1">
      <c r="A625" s="89"/>
      <c r="B625" s="89"/>
      <c r="C625" s="89"/>
      <c r="D625" s="89"/>
      <c r="E625" s="89"/>
      <c r="F625" s="89"/>
      <c r="G625" s="89"/>
      <c r="H625" s="89"/>
      <c r="I625" s="89"/>
      <c r="J625" s="89"/>
      <c r="K625" s="89"/>
      <c r="L625" s="89"/>
      <c r="M625" s="89"/>
      <c r="N625" s="89"/>
      <c r="O625" s="89"/>
      <c r="P625" s="89"/>
      <c r="Q625" s="89"/>
      <c r="R625" s="89"/>
      <c r="S625" s="89"/>
      <c r="T625" s="89"/>
      <c r="U625" s="89"/>
      <c r="V625" s="89"/>
      <c r="W625" s="89"/>
      <c r="X625" s="89"/>
      <c r="Y625" s="89"/>
      <c r="Z625" s="89"/>
      <c r="AA625" s="89"/>
    </row>
    <row r="626" ht="15.75" customHeight="1">
      <c r="A626" s="89"/>
      <c r="B626" s="89"/>
      <c r="C626" s="89"/>
      <c r="D626" s="89"/>
      <c r="E626" s="89"/>
      <c r="F626" s="89"/>
      <c r="G626" s="89"/>
      <c r="H626" s="89"/>
      <c r="I626" s="89"/>
      <c r="J626" s="89"/>
      <c r="K626" s="89"/>
      <c r="L626" s="89"/>
      <c r="M626" s="89"/>
      <c r="N626" s="89"/>
      <c r="O626" s="89"/>
      <c r="P626" s="89"/>
      <c r="Q626" s="89"/>
      <c r="R626" s="89"/>
      <c r="S626" s="89"/>
      <c r="T626" s="89"/>
      <c r="U626" s="89"/>
      <c r="V626" s="89"/>
      <c r="W626" s="89"/>
      <c r="X626" s="89"/>
      <c r="Y626" s="89"/>
      <c r="Z626" s="89"/>
      <c r="AA626" s="89"/>
    </row>
    <row r="627" ht="15.75" customHeight="1">
      <c r="A627" s="89"/>
      <c r="B627" s="89"/>
      <c r="C627" s="89"/>
      <c r="D627" s="89"/>
      <c r="E627" s="89"/>
      <c r="F627" s="89"/>
      <c r="G627" s="89"/>
      <c r="H627" s="89"/>
      <c r="I627" s="89"/>
      <c r="J627" s="89"/>
      <c r="K627" s="89"/>
      <c r="L627" s="89"/>
      <c r="M627" s="89"/>
      <c r="N627" s="89"/>
      <c r="O627" s="89"/>
      <c r="P627" s="89"/>
      <c r="Q627" s="89"/>
      <c r="R627" s="89"/>
      <c r="S627" s="89"/>
      <c r="T627" s="89"/>
      <c r="U627" s="89"/>
      <c r="V627" s="89"/>
      <c r="W627" s="89"/>
      <c r="X627" s="89"/>
      <c r="Y627" s="89"/>
      <c r="Z627" s="89"/>
      <c r="AA627" s="89"/>
    </row>
    <row r="628" ht="15.75" customHeight="1">
      <c r="A628" s="89"/>
      <c r="B628" s="89"/>
      <c r="C628" s="89"/>
      <c r="D628" s="89"/>
      <c r="E628" s="89"/>
      <c r="F628" s="89"/>
      <c r="G628" s="89"/>
      <c r="H628" s="89"/>
      <c r="I628" s="89"/>
      <c r="J628" s="89"/>
      <c r="K628" s="89"/>
      <c r="L628" s="89"/>
      <c r="M628" s="89"/>
      <c r="N628" s="89"/>
      <c r="O628" s="89"/>
      <c r="P628" s="89"/>
      <c r="Q628" s="89"/>
      <c r="R628" s="89"/>
      <c r="S628" s="89"/>
      <c r="T628" s="89"/>
      <c r="U628" s="89"/>
      <c r="V628" s="89"/>
      <c r="W628" s="89"/>
      <c r="X628" s="89"/>
      <c r="Y628" s="89"/>
      <c r="Z628" s="89"/>
      <c r="AA628" s="89"/>
    </row>
    <row r="629" ht="15.75" customHeight="1">
      <c r="A629" s="89"/>
      <c r="B629" s="89"/>
      <c r="C629" s="89"/>
      <c r="D629" s="89"/>
      <c r="E629" s="89"/>
      <c r="F629" s="89"/>
      <c r="G629" s="89"/>
      <c r="H629" s="89"/>
      <c r="I629" s="89"/>
      <c r="J629" s="89"/>
      <c r="K629" s="89"/>
      <c r="L629" s="89"/>
      <c r="M629" s="89"/>
      <c r="N629" s="89"/>
      <c r="O629" s="89"/>
      <c r="P629" s="89"/>
      <c r="Q629" s="89"/>
      <c r="R629" s="89"/>
      <c r="S629" s="89"/>
      <c r="T629" s="89"/>
      <c r="U629" s="89"/>
      <c r="V629" s="89"/>
      <c r="W629" s="89"/>
      <c r="X629" s="89"/>
      <c r="Y629" s="89"/>
      <c r="Z629" s="89"/>
      <c r="AA629" s="89"/>
    </row>
    <row r="630" ht="15.75" customHeight="1">
      <c r="A630" s="89"/>
      <c r="B630" s="89"/>
      <c r="C630" s="89"/>
      <c r="D630" s="89"/>
      <c r="E630" s="89"/>
      <c r="F630" s="89"/>
      <c r="G630" s="89"/>
      <c r="H630" s="89"/>
      <c r="I630" s="89"/>
      <c r="J630" s="89"/>
      <c r="K630" s="89"/>
      <c r="L630" s="89"/>
      <c r="M630" s="89"/>
      <c r="N630" s="89"/>
      <c r="O630" s="89"/>
      <c r="P630" s="89"/>
      <c r="Q630" s="89"/>
      <c r="R630" s="89"/>
      <c r="S630" s="89"/>
      <c r="T630" s="89"/>
      <c r="U630" s="89"/>
      <c r="V630" s="89"/>
      <c r="W630" s="89"/>
      <c r="X630" s="89"/>
      <c r="Y630" s="89"/>
      <c r="Z630" s="89"/>
      <c r="AA630" s="89"/>
    </row>
    <row r="631" ht="15.75" customHeight="1">
      <c r="A631" s="89"/>
      <c r="B631" s="89"/>
      <c r="C631" s="89"/>
      <c r="D631" s="89"/>
      <c r="E631" s="89"/>
      <c r="F631" s="89"/>
      <c r="G631" s="89"/>
      <c r="H631" s="89"/>
      <c r="I631" s="89"/>
      <c r="J631" s="89"/>
      <c r="K631" s="89"/>
      <c r="L631" s="89"/>
      <c r="M631" s="89"/>
      <c r="N631" s="89"/>
      <c r="O631" s="89"/>
      <c r="P631" s="89"/>
      <c r="Q631" s="89"/>
      <c r="R631" s="89"/>
      <c r="S631" s="89"/>
      <c r="T631" s="89"/>
      <c r="U631" s="89"/>
      <c r="V631" s="89"/>
      <c r="W631" s="89"/>
      <c r="X631" s="89"/>
      <c r="Y631" s="89"/>
      <c r="Z631" s="89"/>
      <c r="AA631" s="89"/>
    </row>
    <row r="632" ht="15.75" customHeight="1">
      <c r="A632" s="89"/>
      <c r="B632" s="89"/>
      <c r="C632" s="89"/>
      <c r="D632" s="89"/>
      <c r="E632" s="89"/>
      <c r="F632" s="89"/>
      <c r="G632" s="89"/>
      <c r="H632" s="89"/>
      <c r="I632" s="89"/>
      <c r="J632" s="89"/>
      <c r="K632" s="89"/>
      <c r="L632" s="89"/>
      <c r="M632" s="89"/>
      <c r="N632" s="89"/>
      <c r="O632" s="89"/>
      <c r="P632" s="89"/>
      <c r="Q632" s="89"/>
      <c r="R632" s="89"/>
      <c r="S632" s="89"/>
      <c r="T632" s="89"/>
      <c r="U632" s="89"/>
      <c r="V632" s="89"/>
      <c r="W632" s="89"/>
      <c r="X632" s="89"/>
      <c r="Y632" s="89"/>
      <c r="Z632" s="89"/>
      <c r="AA632" s="89"/>
    </row>
    <row r="633" ht="15.75" customHeight="1">
      <c r="A633" s="89"/>
      <c r="B633" s="89"/>
      <c r="C633" s="89"/>
      <c r="D633" s="89"/>
      <c r="E633" s="89"/>
      <c r="F633" s="89"/>
      <c r="G633" s="89"/>
      <c r="H633" s="89"/>
      <c r="I633" s="89"/>
      <c r="J633" s="89"/>
      <c r="K633" s="89"/>
      <c r="L633" s="89"/>
      <c r="M633" s="89"/>
      <c r="N633" s="89"/>
      <c r="O633" s="89"/>
      <c r="P633" s="89"/>
      <c r="Q633" s="89"/>
      <c r="R633" s="89"/>
      <c r="S633" s="89"/>
      <c r="T633" s="89"/>
      <c r="U633" s="89"/>
      <c r="V633" s="89"/>
      <c r="W633" s="89"/>
      <c r="X633" s="89"/>
      <c r="Y633" s="89"/>
      <c r="Z633" s="89"/>
      <c r="AA633" s="89"/>
    </row>
    <row r="634" ht="15.75" customHeight="1">
      <c r="A634" s="89"/>
      <c r="B634" s="89"/>
      <c r="C634" s="89"/>
      <c r="D634" s="89"/>
      <c r="E634" s="89"/>
      <c r="F634" s="89"/>
      <c r="G634" s="89"/>
      <c r="H634" s="89"/>
      <c r="I634" s="89"/>
      <c r="J634" s="89"/>
      <c r="K634" s="89"/>
      <c r="L634" s="89"/>
      <c r="M634" s="89"/>
      <c r="N634" s="89"/>
      <c r="O634" s="89"/>
      <c r="P634" s="89"/>
      <c r="Q634" s="89"/>
      <c r="R634" s="89"/>
      <c r="S634" s="89"/>
      <c r="T634" s="89"/>
      <c r="U634" s="89"/>
      <c r="V634" s="89"/>
      <c r="W634" s="89"/>
      <c r="X634" s="89"/>
      <c r="Y634" s="89"/>
      <c r="Z634" s="89"/>
      <c r="AA634" s="89"/>
    </row>
    <row r="635" ht="15.75" customHeight="1">
      <c r="A635" s="89"/>
      <c r="B635" s="89"/>
      <c r="C635" s="89"/>
      <c r="D635" s="89"/>
      <c r="E635" s="89"/>
      <c r="F635" s="89"/>
      <c r="G635" s="89"/>
      <c r="H635" s="89"/>
      <c r="I635" s="89"/>
      <c r="J635" s="89"/>
      <c r="K635" s="89"/>
      <c r="L635" s="89"/>
      <c r="M635" s="89"/>
      <c r="N635" s="89"/>
      <c r="O635" s="89"/>
      <c r="P635" s="89"/>
      <c r="Q635" s="89"/>
      <c r="R635" s="89"/>
      <c r="S635" s="89"/>
      <c r="T635" s="89"/>
      <c r="U635" s="89"/>
      <c r="V635" s="89"/>
      <c r="W635" s="89"/>
      <c r="X635" s="89"/>
      <c r="Y635" s="89"/>
      <c r="Z635" s="89"/>
      <c r="AA635" s="89"/>
    </row>
    <row r="636" ht="15.75" customHeight="1">
      <c r="A636" s="89"/>
      <c r="B636" s="89"/>
      <c r="C636" s="89"/>
      <c r="D636" s="89"/>
      <c r="E636" s="89"/>
      <c r="F636" s="89"/>
      <c r="G636" s="89"/>
      <c r="H636" s="89"/>
      <c r="I636" s="89"/>
      <c r="J636" s="89"/>
      <c r="K636" s="89"/>
      <c r="L636" s="89"/>
      <c r="M636" s="89"/>
      <c r="N636" s="89"/>
      <c r="O636" s="89"/>
      <c r="P636" s="89"/>
      <c r="Q636" s="89"/>
      <c r="R636" s="89"/>
      <c r="S636" s="89"/>
      <c r="T636" s="89"/>
      <c r="U636" s="89"/>
      <c r="V636" s="89"/>
      <c r="W636" s="89"/>
      <c r="X636" s="89"/>
      <c r="Y636" s="89"/>
      <c r="Z636" s="89"/>
      <c r="AA636" s="89"/>
    </row>
    <row r="637" ht="15.75" customHeight="1">
      <c r="A637" s="89"/>
      <c r="B637" s="89"/>
      <c r="C637" s="89"/>
      <c r="D637" s="89"/>
      <c r="E637" s="89"/>
      <c r="F637" s="89"/>
      <c r="G637" s="89"/>
      <c r="H637" s="89"/>
      <c r="I637" s="89"/>
      <c r="J637" s="89"/>
      <c r="K637" s="89"/>
      <c r="L637" s="89"/>
      <c r="M637" s="89"/>
      <c r="N637" s="89"/>
      <c r="O637" s="89"/>
      <c r="P637" s="89"/>
      <c r="Q637" s="89"/>
      <c r="R637" s="89"/>
      <c r="S637" s="89"/>
      <c r="T637" s="89"/>
      <c r="U637" s="89"/>
      <c r="V637" s="89"/>
      <c r="W637" s="89"/>
      <c r="X637" s="89"/>
      <c r="Y637" s="89"/>
      <c r="Z637" s="89"/>
      <c r="AA637" s="89"/>
    </row>
    <row r="638" ht="15.75" customHeight="1">
      <c r="A638" s="89"/>
      <c r="B638" s="89"/>
      <c r="C638" s="89"/>
      <c r="D638" s="89"/>
      <c r="E638" s="89"/>
      <c r="F638" s="89"/>
      <c r="G638" s="89"/>
      <c r="H638" s="89"/>
      <c r="I638" s="89"/>
      <c r="J638" s="89"/>
      <c r="K638" s="89"/>
      <c r="L638" s="89"/>
      <c r="M638" s="89"/>
      <c r="N638" s="89"/>
      <c r="O638" s="89"/>
      <c r="P638" s="89"/>
      <c r="Q638" s="89"/>
      <c r="R638" s="89"/>
      <c r="S638" s="89"/>
      <c r="T638" s="89"/>
      <c r="U638" s="89"/>
      <c r="V638" s="89"/>
      <c r="W638" s="89"/>
      <c r="X638" s="89"/>
      <c r="Y638" s="89"/>
      <c r="Z638" s="89"/>
      <c r="AA638" s="89"/>
    </row>
    <row r="639" ht="15.75" customHeight="1">
      <c r="A639" s="89"/>
      <c r="B639" s="89"/>
      <c r="C639" s="89"/>
      <c r="D639" s="89"/>
      <c r="E639" s="89"/>
      <c r="F639" s="89"/>
      <c r="G639" s="89"/>
      <c r="H639" s="89"/>
      <c r="I639" s="89"/>
      <c r="J639" s="89"/>
      <c r="K639" s="89"/>
      <c r="L639" s="89"/>
      <c r="M639" s="89"/>
      <c r="N639" s="89"/>
      <c r="O639" s="89"/>
      <c r="P639" s="89"/>
      <c r="Q639" s="89"/>
      <c r="R639" s="89"/>
      <c r="S639" s="89"/>
      <c r="T639" s="89"/>
      <c r="U639" s="89"/>
      <c r="V639" s="89"/>
      <c r="W639" s="89"/>
      <c r="X639" s="89"/>
      <c r="Y639" s="89"/>
      <c r="Z639" s="89"/>
      <c r="AA639" s="89"/>
    </row>
    <row r="640" ht="15.75" customHeight="1">
      <c r="A640" s="89"/>
      <c r="B640" s="89"/>
      <c r="C640" s="89"/>
      <c r="D640" s="89"/>
      <c r="E640" s="89"/>
      <c r="F640" s="89"/>
      <c r="G640" s="89"/>
      <c r="H640" s="89"/>
      <c r="I640" s="89"/>
      <c r="J640" s="89"/>
      <c r="K640" s="89"/>
      <c r="L640" s="89"/>
      <c r="M640" s="89"/>
      <c r="N640" s="89"/>
      <c r="O640" s="89"/>
      <c r="P640" s="89"/>
      <c r="Q640" s="89"/>
      <c r="R640" s="89"/>
      <c r="S640" s="89"/>
      <c r="T640" s="89"/>
      <c r="U640" s="89"/>
      <c r="V640" s="89"/>
      <c r="W640" s="89"/>
      <c r="X640" s="89"/>
      <c r="Y640" s="89"/>
      <c r="Z640" s="89"/>
      <c r="AA640" s="89"/>
    </row>
    <row r="641" ht="15.75" customHeight="1">
      <c r="A641" s="89"/>
      <c r="B641" s="89"/>
      <c r="C641" s="89"/>
      <c r="D641" s="89"/>
      <c r="E641" s="89"/>
      <c r="F641" s="89"/>
      <c r="G641" s="89"/>
      <c r="H641" s="89"/>
      <c r="I641" s="89"/>
      <c r="J641" s="89"/>
      <c r="K641" s="89"/>
      <c r="L641" s="89"/>
      <c r="M641" s="89"/>
      <c r="N641" s="89"/>
      <c r="O641" s="89"/>
      <c r="P641" s="89"/>
      <c r="Q641" s="89"/>
      <c r="R641" s="89"/>
      <c r="S641" s="89"/>
      <c r="T641" s="89"/>
      <c r="U641" s="89"/>
      <c r="V641" s="89"/>
      <c r="W641" s="89"/>
      <c r="X641" s="89"/>
      <c r="Y641" s="89"/>
      <c r="Z641" s="89"/>
      <c r="AA641" s="89"/>
    </row>
    <row r="642" ht="15.75" customHeight="1">
      <c r="A642" s="89"/>
      <c r="B642" s="89"/>
      <c r="C642" s="89"/>
      <c r="D642" s="89"/>
      <c r="E642" s="89"/>
      <c r="F642" s="89"/>
      <c r="G642" s="89"/>
      <c r="H642" s="89"/>
      <c r="I642" s="89"/>
      <c r="J642" s="89"/>
      <c r="K642" s="89"/>
      <c r="L642" s="89"/>
      <c r="M642" s="89"/>
      <c r="N642" s="89"/>
      <c r="O642" s="89"/>
      <c r="P642" s="89"/>
      <c r="Q642" s="89"/>
      <c r="R642" s="89"/>
      <c r="S642" s="89"/>
      <c r="T642" s="89"/>
      <c r="U642" s="89"/>
      <c r="V642" s="89"/>
      <c r="W642" s="89"/>
      <c r="X642" s="89"/>
      <c r="Y642" s="89"/>
      <c r="Z642" s="89"/>
      <c r="AA642" s="89"/>
    </row>
    <row r="643" ht="15.75" customHeight="1">
      <c r="A643" s="89"/>
      <c r="B643" s="89"/>
      <c r="C643" s="89"/>
      <c r="D643" s="89"/>
      <c r="E643" s="89"/>
      <c r="F643" s="89"/>
      <c r="G643" s="89"/>
      <c r="H643" s="89"/>
      <c r="I643" s="89"/>
      <c r="J643" s="89"/>
      <c r="K643" s="89"/>
      <c r="L643" s="89"/>
      <c r="M643" s="89"/>
      <c r="N643" s="89"/>
      <c r="O643" s="89"/>
      <c r="P643" s="89"/>
      <c r="Q643" s="89"/>
      <c r="R643" s="89"/>
      <c r="S643" s="89"/>
      <c r="T643" s="89"/>
      <c r="U643" s="89"/>
      <c r="V643" s="89"/>
      <c r="W643" s="89"/>
      <c r="X643" s="89"/>
      <c r="Y643" s="89"/>
      <c r="Z643" s="89"/>
      <c r="AA643" s="89"/>
    </row>
    <row r="644" ht="15.75" customHeight="1">
      <c r="A644" s="89"/>
      <c r="B644" s="89"/>
      <c r="C644" s="89"/>
      <c r="D644" s="89"/>
      <c r="E644" s="89"/>
      <c r="F644" s="89"/>
      <c r="G644" s="89"/>
      <c r="H644" s="89"/>
      <c r="I644" s="89"/>
      <c r="J644" s="89"/>
      <c r="K644" s="89"/>
      <c r="L644" s="89"/>
      <c r="M644" s="89"/>
      <c r="N644" s="89"/>
      <c r="O644" s="89"/>
      <c r="P644" s="89"/>
      <c r="Q644" s="89"/>
      <c r="R644" s="89"/>
      <c r="S644" s="89"/>
      <c r="T644" s="89"/>
      <c r="U644" s="89"/>
      <c r="V644" s="89"/>
      <c r="W644" s="89"/>
      <c r="X644" s="89"/>
      <c r="Y644" s="89"/>
      <c r="Z644" s="89"/>
      <c r="AA644" s="89"/>
    </row>
    <row r="645" ht="15.75" customHeight="1">
      <c r="A645" s="89"/>
      <c r="B645" s="89"/>
      <c r="C645" s="89"/>
      <c r="D645" s="89"/>
      <c r="E645" s="89"/>
      <c r="F645" s="89"/>
      <c r="G645" s="89"/>
      <c r="H645" s="89"/>
      <c r="I645" s="89"/>
      <c r="J645" s="89"/>
      <c r="K645" s="89"/>
      <c r="L645" s="89"/>
      <c r="M645" s="89"/>
      <c r="N645" s="89"/>
      <c r="O645" s="89"/>
      <c r="P645" s="89"/>
      <c r="Q645" s="89"/>
      <c r="R645" s="89"/>
      <c r="S645" s="89"/>
      <c r="T645" s="89"/>
      <c r="U645" s="89"/>
      <c r="V645" s="89"/>
      <c r="W645" s="89"/>
      <c r="X645" s="89"/>
      <c r="Y645" s="89"/>
      <c r="Z645" s="89"/>
      <c r="AA645" s="89"/>
    </row>
    <row r="646" ht="15.75" customHeight="1">
      <c r="A646" s="89"/>
      <c r="B646" s="89"/>
      <c r="C646" s="89"/>
      <c r="D646" s="89"/>
      <c r="E646" s="89"/>
      <c r="F646" s="89"/>
      <c r="G646" s="89"/>
      <c r="H646" s="89"/>
      <c r="I646" s="89"/>
      <c r="J646" s="89"/>
      <c r="K646" s="89"/>
      <c r="L646" s="89"/>
      <c r="M646" s="89"/>
      <c r="N646" s="89"/>
      <c r="O646" s="89"/>
      <c r="P646" s="89"/>
      <c r="Q646" s="89"/>
      <c r="R646" s="89"/>
      <c r="S646" s="89"/>
      <c r="T646" s="89"/>
      <c r="U646" s="89"/>
      <c r="V646" s="89"/>
      <c r="W646" s="89"/>
      <c r="X646" s="89"/>
      <c r="Y646" s="89"/>
      <c r="Z646" s="89"/>
      <c r="AA646" s="89"/>
    </row>
    <row r="647" ht="15.75" customHeight="1">
      <c r="A647" s="89"/>
      <c r="B647" s="89"/>
      <c r="C647" s="89"/>
      <c r="D647" s="89"/>
      <c r="E647" s="89"/>
      <c r="F647" s="89"/>
      <c r="G647" s="89"/>
      <c r="H647" s="89"/>
      <c r="I647" s="89"/>
      <c r="J647" s="89"/>
      <c r="K647" s="89"/>
      <c r="L647" s="89"/>
      <c r="M647" s="89"/>
      <c r="N647" s="89"/>
      <c r="O647" s="89"/>
      <c r="P647" s="89"/>
      <c r="Q647" s="89"/>
      <c r="R647" s="89"/>
      <c r="S647" s="89"/>
      <c r="T647" s="89"/>
      <c r="U647" s="89"/>
      <c r="V647" s="89"/>
      <c r="W647" s="89"/>
      <c r="X647" s="89"/>
      <c r="Y647" s="89"/>
      <c r="Z647" s="89"/>
      <c r="AA647" s="89"/>
    </row>
    <row r="648" ht="15.75" customHeight="1">
      <c r="A648" s="89"/>
      <c r="B648" s="89"/>
      <c r="C648" s="89"/>
      <c r="D648" s="89"/>
      <c r="E648" s="89"/>
      <c r="F648" s="89"/>
      <c r="G648" s="89"/>
      <c r="H648" s="89"/>
      <c r="I648" s="89"/>
      <c r="J648" s="89"/>
      <c r="K648" s="89"/>
      <c r="L648" s="89"/>
      <c r="M648" s="89"/>
      <c r="N648" s="89"/>
      <c r="O648" s="89"/>
      <c r="P648" s="89"/>
      <c r="Q648" s="89"/>
      <c r="R648" s="89"/>
      <c r="S648" s="89"/>
      <c r="T648" s="89"/>
      <c r="U648" s="89"/>
      <c r="V648" s="89"/>
      <c r="W648" s="89"/>
      <c r="X648" s="89"/>
      <c r="Y648" s="89"/>
      <c r="Z648" s="89"/>
      <c r="AA648" s="89"/>
    </row>
    <row r="649" ht="15.75" customHeight="1">
      <c r="A649" s="89"/>
      <c r="B649" s="89"/>
      <c r="C649" s="89"/>
      <c r="D649" s="89"/>
      <c r="E649" s="89"/>
      <c r="F649" s="89"/>
      <c r="G649" s="89"/>
      <c r="H649" s="89"/>
      <c r="I649" s="89"/>
      <c r="J649" s="89"/>
      <c r="K649" s="89"/>
      <c r="L649" s="89"/>
      <c r="M649" s="89"/>
      <c r="N649" s="89"/>
      <c r="O649" s="89"/>
      <c r="P649" s="89"/>
      <c r="Q649" s="89"/>
      <c r="R649" s="89"/>
      <c r="S649" s="89"/>
      <c r="T649" s="89"/>
      <c r="U649" s="89"/>
      <c r="V649" s="89"/>
      <c r="W649" s="89"/>
      <c r="X649" s="89"/>
      <c r="Y649" s="89"/>
      <c r="Z649" s="89"/>
      <c r="AA649" s="89"/>
    </row>
    <row r="650" ht="15.75" customHeight="1">
      <c r="A650" s="89"/>
      <c r="B650" s="89"/>
      <c r="C650" s="89"/>
      <c r="D650" s="89"/>
      <c r="E650" s="89"/>
      <c r="F650" s="89"/>
      <c r="G650" s="89"/>
      <c r="H650" s="89"/>
      <c r="I650" s="89"/>
      <c r="J650" s="89"/>
      <c r="K650" s="89"/>
      <c r="L650" s="89"/>
      <c r="M650" s="89"/>
      <c r="N650" s="89"/>
      <c r="O650" s="89"/>
      <c r="P650" s="89"/>
      <c r="Q650" s="89"/>
      <c r="R650" s="89"/>
      <c r="S650" s="89"/>
      <c r="T650" s="89"/>
      <c r="U650" s="89"/>
      <c r="V650" s="89"/>
      <c r="W650" s="89"/>
      <c r="X650" s="89"/>
      <c r="Y650" s="89"/>
      <c r="Z650" s="89"/>
      <c r="AA650" s="89"/>
    </row>
    <row r="651" ht="15.75" customHeight="1">
      <c r="A651" s="89"/>
      <c r="B651" s="89"/>
      <c r="C651" s="89"/>
      <c r="D651" s="89"/>
      <c r="E651" s="89"/>
      <c r="F651" s="89"/>
      <c r="G651" s="89"/>
      <c r="H651" s="89"/>
      <c r="I651" s="89"/>
      <c r="J651" s="89"/>
      <c r="K651" s="89"/>
      <c r="L651" s="89"/>
      <c r="M651" s="89"/>
      <c r="N651" s="89"/>
      <c r="O651" s="89"/>
      <c r="P651" s="89"/>
      <c r="Q651" s="89"/>
      <c r="R651" s="89"/>
      <c r="S651" s="89"/>
      <c r="T651" s="89"/>
      <c r="U651" s="89"/>
      <c r="V651" s="89"/>
      <c r="W651" s="89"/>
      <c r="X651" s="89"/>
      <c r="Y651" s="89"/>
      <c r="Z651" s="89"/>
      <c r="AA651" s="89"/>
    </row>
    <row r="652" ht="15.75" customHeight="1">
      <c r="A652" s="89"/>
      <c r="B652" s="89"/>
      <c r="C652" s="89"/>
      <c r="D652" s="89"/>
      <c r="E652" s="89"/>
      <c r="F652" s="89"/>
      <c r="G652" s="89"/>
      <c r="H652" s="89"/>
      <c r="I652" s="89"/>
      <c r="J652" s="89"/>
      <c r="K652" s="89"/>
      <c r="L652" s="89"/>
      <c r="M652" s="89"/>
      <c r="N652" s="89"/>
      <c r="O652" s="89"/>
      <c r="P652" s="89"/>
      <c r="Q652" s="89"/>
      <c r="R652" s="89"/>
      <c r="S652" s="89"/>
      <c r="T652" s="89"/>
      <c r="U652" s="89"/>
      <c r="V652" s="89"/>
      <c r="W652" s="89"/>
      <c r="X652" s="89"/>
      <c r="Y652" s="89"/>
      <c r="Z652" s="89"/>
      <c r="AA652" s="89"/>
    </row>
    <row r="653" ht="15.75" customHeight="1">
      <c r="A653" s="89"/>
      <c r="B653" s="89"/>
      <c r="C653" s="89"/>
      <c r="D653" s="89"/>
      <c r="E653" s="89"/>
      <c r="F653" s="89"/>
      <c r="G653" s="89"/>
      <c r="H653" s="89"/>
      <c r="I653" s="89"/>
      <c r="J653" s="89"/>
      <c r="K653" s="89"/>
      <c r="L653" s="89"/>
      <c r="M653" s="89"/>
      <c r="N653" s="89"/>
      <c r="O653" s="89"/>
      <c r="P653" s="89"/>
      <c r="Q653" s="89"/>
      <c r="R653" s="89"/>
      <c r="S653" s="89"/>
      <c r="T653" s="89"/>
      <c r="U653" s="89"/>
      <c r="V653" s="89"/>
      <c r="W653" s="89"/>
      <c r="X653" s="89"/>
      <c r="Y653" s="89"/>
      <c r="Z653" s="89"/>
      <c r="AA653" s="89"/>
    </row>
    <row r="654" ht="15.75" customHeight="1">
      <c r="A654" s="89"/>
      <c r="B654" s="89"/>
      <c r="C654" s="89"/>
      <c r="D654" s="89"/>
      <c r="E654" s="89"/>
      <c r="F654" s="89"/>
      <c r="G654" s="89"/>
      <c r="H654" s="89"/>
      <c r="I654" s="89"/>
      <c r="J654" s="89"/>
      <c r="K654" s="89"/>
      <c r="L654" s="89"/>
      <c r="M654" s="89"/>
      <c r="N654" s="89"/>
      <c r="O654" s="89"/>
      <c r="P654" s="89"/>
      <c r="Q654" s="89"/>
      <c r="R654" s="89"/>
      <c r="S654" s="89"/>
      <c r="T654" s="89"/>
      <c r="U654" s="89"/>
      <c r="V654" s="89"/>
      <c r="W654" s="89"/>
      <c r="X654" s="89"/>
      <c r="Y654" s="89"/>
      <c r="Z654" s="89"/>
      <c r="AA654" s="89"/>
    </row>
    <row r="655" ht="15.75" customHeight="1">
      <c r="A655" s="89"/>
      <c r="B655" s="89"/>
      <c r="C655" s="89"/>
      <c r="D655" s="89"/>
      <c r="E655" s="89"/>
      <c r="F655" s="89"/>
      <c r="G655" s="89"/>
      <c r="H655" s="89"/>
      <c r="I655" s="89"/>
      <c r="J655" s="89"/>
      <c r="K655" s="89"/>
      <c r="L655" s="89"/>
      <c r="M655" s="89"/>
      <c r="N655" s="89"/>
      <c r="O655" s="89"/>
      <c r="P655" s="89"/>
      <c r="Q655" s="89"/>
      <c r="R655" s="89"/>
      <c r="S655" s="89"/>
      <c r="T655" s="89"/>
      <c r="U655" s="89"/>
      <c r="V655" s="89"/>
      <c r="W655" s="89"/>
      <c r="X655" s="89"/>
      <c r="Y655" s="89"/>
      <c r="Z655" s="89"/>
      <c r="AA655" s="89"/>
    </row>
    <row r="656" ht="15.75" customHeight="1">
      <c r="A656" s="89"/>
      <c r="B656" s="89"/>
      <c r="C656" s="89"/>
      <c r="D656" s="89"/>
      <c r="E656" s="89"/>
      <c r="F656" s="89"/>
      <c r="G656" s="89"/>
      <c r="H656" s="89"/>
      <c r="I656" s="89"/>
      <c r="J656" s="89"/>
      <c r="K656" s="89"/>
      <c r="L656" s="89"/>
      <c r="M656" s="89"/>
      <c r="N656" s="89"/>
      <c r="O656" s="89"/>
      <c r="P656" s="89"/>
      <c r="Q656" s="89"/>
      <c r="R656" s="89"/>
      <c r="S656" s="89"/>
      <c r="T656" s="89"/>
      <c r="U656" s="89"/>
      <c r="V656" s="89"/>
      <c r="W656" s="89"/>
      <c r="X656" s="89"/>
      <c r="Y656" s="89"/>
      <c r="Z656" s="89"/>
      <c r="AA656" s="89"/>
    </row>
    <row r="657" ht="15.75" customHeight="1">
      <c r="A657" s="89"/>
      <c r="B657" s="89"/>
      <c r="C657" s="89"/>
      <c r="D657" s="89"/>
      <c r="E657" s="89"/>
      <c r="F657" s="89"/>
      <c r="G657" s="89"/>
      <c r="H657" s="89"/>
      <c r="I657" s="89"/>
      <c r="J657" s="89"/>
      <c r="K657" s="89"/>
      <c r="L657" s="89"/>
      <c r="M657" s="89"/>
      <c r="N657" s="89"/>
      <c r="O657" s="89"/>
      <c r="P657" s="89"/>
      <c r="Q657" s="89"/>
      <c r="R657" s="89"/>
      <c r="S657" s="89"/>
      <c r="T657" s="89"/>
      <c r="U657" s="89"/>
      <c r="V657" s="89"/>
      <c r="W657" s="89"/>
      <c r="X657" s="89"/>
      <c r="Y657" s="89"/>
      <c r="Z657" s="89"/>
      <c r="AA657" s="89"/>
    </row>
    <row r="658" ht="15.75" customHeight="1">
      <c r="A658" s="89"/>
      <c r="B658" s="89"/>
      <c r="C658" s="89"/>
      <c r="D658" s="89"/>
      <c r="E658" s="89"/>
      <c r="F658" s="89"/>
      <c r="G658" s="89"/>
      <c r="H658" s="89"/>
      <c r="I658" s="89"/>
      <c r="J658" s="89"/>
      <c r="K658" s="89"/>
      <c r="L658" s="89"/>
      <c r="M658" s="89"/>
      <c r="N658" s="89"/>
      <c r="O658" s="89"/>
      <c r="P658" s="89"/>
      <c r="Q658" s="89"/>
      <c r="R658" s="89"/>
      <c r="S658" s="89"/>
      <c r="T658" s="89"/>
      <c r="U658" s="89"/>
      <c r="V658" s="89"/>
      <c r="W658" s="89"/>
      <c r="X658" s="89"/>
      <c r="Y658" s="89"/>
      <c r="Z658" s="89"/>
      <c r="AA658" s="89"/>
    </row>
    <row r="659" ht="15.75" customHeight="1">
      <c r="A659" s="89"/>
      <c r="B659" s="89"/>
      <c r="C659" s="89"/>
      <c r="D659" s="89"/>
      <c r="E659" s="89"/>
      <c r="F659" s="89"/>
      <c r="G659" s="89"/>
      <c r="H659" s="89"/>
      <c r="I659" s="89"/>
      <c r="J659" s="89"/>
      <c r="K659" s="89"/>
      <c r="L659" s="89"/>
      <c r="M659" s="89"/>
      <c r="N659" s="89"/>
      <c r="O659" s="89"/>
      <c r="P659" s="89"/>
      <c r="Q659" s="89"/>
      <c r="R659" s="89"/>
      <c r="S659" s="89"/>
      <c r="T659" s="89"/>
      <c r="U659" s="89"/>
      <c r="V659" s="89"/>
      <c r="W659" s="89"/>
      <c r="X659" s="89"/>
      <c r="Y659" s="89"/>
      <c r="Z659" s="89"/>
      <c r="AA659" s="89"/>
    </row>
    <row r="660" ht="15.75" customHeight="1">
      <c r="A660" s="89"/>
      <c r="B660" s="89"/>
      <c r="C660" s="89"/>
      <c r="D660" s="89"/>
      <c r="E660" s="89"/>
      <c r="F660" s="89"/>
      <c r="G660" s="89"/>
      <c r="H660" s="89"/>
      <c r="I660" s="89"/>
      <c r="J660" s="89"/>
      <c r="K660" s="89"/>
      <c r="L660" s="89"/>
      <c r="M660" s="89"/>
      <c r="N660" s="89"/>
      <c r="O660" s="89"/>
      <c r="P660" s="89"/>
      <c r="Q660" s="89"/>
      <c r="R660" s="89"/>
      <c r="S660" s="89"/>
      <c r="T660" s="89"/>
      <c r="U660" s="89"/>
      <c r="V660" s="89"/>
      <c r="W660" s="89"/>
      <c r="X660" s="89"/>
      <c r="Y660" s="89"/>
      <c r="Z660" s="89"/>
      <c r="AA660" s="89"/>
    </row>
    <row r="661" ht="15.75" customHeight="1">
      <c r="A661" s="89"/>
      <c r="B661" s="89"/>
      <c r="C661" s="89"/>
      <c r="D661" s="89"/>
      <c r="E661" s="89"/>
      <c r="F661" s="89"/>
      <c r="G661" s="89"/>
      <c r="H661" s="89"/>
      <c r="I661" s="89"/>
      <c r="J661" s="89"/>
      <c r="K661" s="89"/>
      <c r="L661" s="89"/>
      <c r="M661" s="89"/>
      <c r="N661" s="89"/>
      <c r="O661" s="89"/>
      <c r="P661" s="89"/>
      <c r="Q661" s="89"/>
      <c r="R661" s="89"/>
      <c r="S661" s="89"/>
      <c r="T661" s="89"/>
      <c r="U661" s="89"/>
      <c r="V661" s="89"/>
      <c r="W661" s="89"/>
      <c r="X661" s="89"/>
      <c r="Y661" s="89"/>
      <c r="Z661" s="89"/>
      <c r="AA661" s="89"/>
    </row>
    <row r="662" ht="15.75" customHeight="1">
      <c r="A662" s="89"/>
      <c r="B662" s="89"/>
      <c r="C662" s="89"/>
      <c r="D662" s="89"/>
      <c r="E662" s="89"/>
      <c r="F662" s="89"/>
      <c r="G662" s="89"/>
      <c r="H662" s="89"/>
      <c r="I662" s="89"/>
      <c r="J662" s="89"/>
      <c r="K662" s="89"/>
      <c r="L662" s="89"/>
      <c r="M662" s="89"/>
      <c r="N662" s="89"/>
      <c r="O662" s="89"/>
      <c r="P662" s="89"/>
      <c r="Q662" s="89"/>
      <c r="R662" s="89"/>
      <c r="S662" s="89"/>
      <c r="T662" s="89"/>
      <c r="U662" s="89"/>
      <c r="V662" s="89"/>
      <c r="W662" s="89"/>
      <c r="X662" s="89"/>
      <c r="Y662" s="89"/>
      <c r="Z662" s="89"/>
      <c r="AA662" s="89"/>
    </row>
    <row r="663" ht="15.75" customHeight="1">
      <c r="A663" s="89"/>
      <c r="B663" s="89"/>
      <c r="C663" s="89"/>
      <c r="D663" s="89"/>
      <c r="E663" s="89"/>
      <c r="F663" s="89"/>
      <c r="G663" s="89"/>
      <c r="H663" s="89"/>
      <c r="I663" s="89"/>
      <c r="J663" s="89"/>
      <c r="K663" s="89"/>
      <c r="L663" s="89"/>
      <c r="M663" s="89"/>
      <c r="N663" s="89"/>
      <c r="O663" s="89"/>
      <c r="P663" s="89"/>
      <c r="Q663" s="89"/>
      <c r="R663" s="89"/>
      <c r="S663" s="89"/>
      <c r="T663" s="89"/>
      <c r="U663" s="89"/>
      <c r="V663" s="89"/>
      <c r="W663" s="89"/>
      <c r="X663" s="89"/>
      <c r="Y663" s="89"/>
      <c r="Z663" s="89"/>
      <c r="AA663" s="89"/>
    </row>
    <row r="664" ht="15.75" customHeight="1">
      <c r="A664" s="89"/>
      <c r="B664" s="89"/>
      <c r="C664" s="89"/>
      <c r="D664" s="89"/>
      <c r="E664" s="89"/>
      <c r="F664" s="89"/>
      <c r="G664" s="89"/>
      <c r="H664" s="89"/>
      <c r="I664" s="89"/>
      <c r="J664" s="89"/>
      <c r="K664" s="89"/>
      <c r="L664" s="89"/>
      <c r="M664" s="89"/>
      <c r="N664" s="89"/>
      <c r="O664" s="89"/>
      <c r="P664" s="89"/>
      <c r="Q664" s="89"/>
      <c r="R664" s="89"/>
      <c r="S664" s="89"/>
      <c r="T664" s="89"/>
      <c r="U664" s="89"/>
      <c r="V664" s="89"/>
      <c r="W664" s="89"/>
      <c r="X664" s="89"/>
      <c r="Y664" s="89"/>
      <c r="Z664" s="89"/>
      <c r="AA664" s="89"/>
    </row>
    <row r="665" ht="15.75" customHeight="1">
      <c r="A665" s="89"/>
      <c r="B665" s="89"/>
      <c r="C665" s="89"/>
      <c r="D665" s="89"/>
      <c r="E665" s="89"/>
      <c r="F665" s="89"/>
      <c r="G665" s="89"/>
      <c r="H665" s="89"/>
      <c r="I665" s="89"/>
      <c r="J665" s="89"/>
      <c r="K665" s="89"/>
      <c r="L665" s="89"/>
      <c r="M665" s="89"/>
      <c r="N665" s="89"/>
      <c r="O665" s="89"/>
      <c r="P665" s="89"/>
      <c r="Q665" s="89"/>
      <c r="R665" s="89"/>
      <c r="S665" s="89"/>
      <c r="T665" s="89"/>
      <c r="U665" s="89"/>
      <c r="V665" s="89"/>
      <c r="W665" s="89"/>
      <c r="X665" s="89"/>
      <c r="Y665" s="89"/>
      <c r="Z665" s="89"/>
      <c r="AA665" s="89"/>
    </row>
    <row r="666" ht="15.75" customHeight="1">
      <c r="A666" s="89"/>
      <c r="B666" s="89"/>
      <c r="C666" s="89"/>
      <c r="D666" s="89"/>
      <c r="E666" s="89"/>
      <c r="F666" s="89"/>
      <c r="G666" s="89"/>
      <c r="H666" s="89"/>
      <c r="I666" s="89"/>
      <c r="J666" s="89"/>
      <c r="K666" s="89"/>
      <c r="L666" s="89"/>
      <c r="M666" s="89"/>
      <c r="N666" s="89"/>
      <c r="O666" s="89"/>
      <c r="P666" s="89"/>
      <c r="Q666" s="89"/>
      <c r="R666" s="89"/>
      <c r="S666" s="89"/>
      <c r="T666" s="89"/>
      <c r="U666" s="89"/>
      <c r="V666" s="89"/>
      <c r="W666" s="89"/>
      <c r="X666" s="89"/>
      <c r="Y666" s="89"/>
      <c r="Z666" s="89"/>
      <c r="AA666" s="89"/>
    </row>
    <row r="667" ht="15.75" customHeight="1">
      <c r="A667" s="89"/>
      <c r="B667" s="89"/>
      <c r="C667" s="89"/>
      <c r="D667" s="89"/>
      <c r="E667" s="89"/>
      <c r="F667" s="89"/>
      <c r="G667" s="89"/>
      <c r="H667" s="89"/>
      <c r="I667" s="89"/>
      <c r="J667" s="89"/>
      <c r="K667" s="89"/>
      <c r="L667" s="89"/>
      <c r="M667" s="89"/>
      <c r="N667" s="89"/>
      <c r="O667" s="89"/>
      <c r="P667" s="89"/>
      <c r="Q667" s="89"/>
      <c r="R667" s="89"/>
      <c r="S667" s="89"/>
      <c r="T667" s="89"/>
      <c r="U667" s="89"/>
      <c r="V667" s="89"/>
      <c r="W667" s="89"/>
      <c r="X667" s="89"/>
      <c r="Y667" s="89"/>
      <c r="Z667" s="89"/>
      <c r="AA667" s="89"/>
    </row>
    <row r="668" ht="15.75" customHeight="1">
      <c r="A668" s="89"/>
      <c r="B668" s="89"/>
      <c r="C668" s="89"/>
      <c r="D668" s="89"/>
      <c r="E668" s="89"/>
      <c r="F668" s="89"/>
      <c r="G668" s="89"/>
      <c r="H668" s="89"/>
      <c r="I668" s="89"/>
      <c r="J668" s="89"/>
      <c r="K668" s="89"/>
      <c r="L668" s="89"/>
      <c r="M668" s="89"/>
      <c r="N668" s="89"/>
      <c r="O668" s="89"/>
      <c r="P668" s="89"/>
      <c r="Q668" s="89"/>
      <c r="R668" s="89"/>
      <c r="S668" s="89"/>
      <c r="T668" s="89"/>
      <c r="U668" s="89"/>
      <c r="V668" s="89"/>
      <c r="W668" s="89"/>
      <c r="X668" s="89"/>
      <c r="Y668" s="89"/>
      <c r="Z668" s="89"/>
      <c r="AA668" s="89"/>
    </row>
    <row r="669" ht="15.75" customHeight="1">
      <c r="A669" s="89"/>
      <c r="B669" s="89"/>
      <c r="C669" s="89"/>
      <c r="D669" s="89"/>
      <c r="E669" s="89"/>
      <c r="F669" s="89"/>
      <c r="G669" s="89"/>
      <c r="H669" s="89"/>
      <c r="I669" s="89"/>
      <c r="J669" s="89"/>
      <c r="K669" s="89"/>
      <c r="L669" s="89"/>
      <c r="M669" s="89"/>
      <c r="N669" s="89"/>
      <c r="O669" s="89"/>
      <c r="P669" s="89"/>
      <c r="Q669" s="89"/>
      <c r="R669" s="89"/>
      <c r="S669" s="89"/>
      <c r="T669" s="89"/>
      <c r="U669" s="89"/>
      <c r="V669" s="89"/>
      <c r="W669" s="89"/>
      <c r="X669" s="89"/>
      <c r="Y669" s="89"/>
      <c r="Z669" s="89"/>
      <c r="AA669" s="89"/>
    </row>
    <row r="670" ht="15.75" customHeight="1">
      <c r="A670" s="89"/>
      <c r="B670" s="89"/>
      <c r="C670" s="89"/>
      <c r="D670" s="89"/>
      <c r="E670" s="89"/>
      <c r="F670" s="89"/>
      <c r="G670" s="89"/>
      <c r="H670" s="89"/>
      <c r="I670" s="89"/>
      <c r="J670" s="89"/>
      <c r="K670" s="89"/>
      <c r="L670" s="89"/>
      <c r="M670" s="89"/>
      <c r="N670" s="89"/>
      <c r="O670" s="89"/>
      <c r="P670" s="89"/>
      <c r="Q670" s="89"/>
      <c r="R670" s="89"/>
      <c r="S670" s="89"/>
      <c r="T670" s="89"/>
      <c r="U670" s="89"/>
      <c r="V670" s="89"/>
      <c r="W670" s="89"/>
      <c r="X670" s="89"/>
      <c r="Y670" s="89"/>
      <c r="Z670" s="89"/>
      <c r="AA670" s="89"/>
    </row>
    <row r="671" ht="15.75" customHeight="1">
      <c r="A671" s="89"/>
      <c r="B671" s="89"/>
      <c r="C671" s="89"/>
      <c r="D671" s="89"/>
      <c r="E671" s="89"/>
      <c r="F671" s="89"/>
      <c r="G671" s="89"/>
      <c r="H671" s="89"/>
      <c r="I671" s="89"/>
      <c r="J671" s="89"/>
      <c r="K671" s="89"/>
      <c r="L671" s="89"/>
      <c r="M671" s="89"/>
      <c r="N671" s="89"/>
      <c r="O671" s="89"/>
      <c r="P671" s="89"/>
      <c r="Q671" s="89"/>
      <c r="R671" s="89"/>
      <c r="S671" s="89"/>
      <c r="T671" s="89"/>
      <c r="U671" s="89"/>
      <c r="V671" s="89"/>
      <c r="W671" s="89"/>
      <c r="X671" s="89"/>
      <c r="Y671" s="89"/>
      <c r="Z671" s="89"/>
      <c r="AA671" s="89"/>
    </row>
    <row r="672" ht="15.75" customHeight="1">
      <c r="A672" s="89"/>
      <c r="B672" s="89"/>
      <c r="C672" s="89"/>
      <c r="D672" s="89"/>
      <c r="E672" s="89"/>
      <c r="F672" s="89"/>
      <c r="G672" s="89"/>
      <c r="H672" s="89"/>
      <c r="I672" s="89"/>
      <c r="J672" s="89"/>
      <c r="K672" s="89"/>
      <c r="L672" s="89"/>
      <c r="M672" s="89"/>
      <c r="N672" s="89"/>
      <c r="O672" s="89"/>
      <c r="P672" s="89"/>
      <c r="Q672" s="89"/>
      <c r="R672" s="89"/>
      <c r="S672" s="89"/>
      <c r="T672" s="89"/>
      <c r="U672" s="89"/>
      <c r="V672" s="89"/>
      <c r="W672" s="89"/>
      <c r="X672" s="89"/>
      <c r="Y672" s="89"/>
      <c r="Z672" s="89"/>
      <c r="AA672" s="89"/>
    </row>
    <row r="673" ht="15.75" customHeight="1">
      <c r="A673" s="89"/>
      <c r="B673" s="89"/>
      <c r="C673" s="89"/>
      <c r="D673" s="89"/>
      <c r="E673" s="89"/>
      <c r="F673" s="89"/>
      <c r="G673" s="89"/>
      <c r="H673" s="89"/>
      <c r="I673" s="89"/>
      <c r="J673" s="89"/>
      <c r="K673" s="89"/>
      <c r="L673" s="89"/>
      <c r="M673" s="89"/>
      <c r="N673" s="89"/>
      <c r="O673" s="89"/>
      <c r="P673" s="89"/>
      <c r="Q673" s="89"/>
      <c r="R673" s="89"/>
      <c r="S673" s="89"/>
      <c r="T673" s="89"/>
      <c r="U673" s="89"/>
      <c r="V673" s="89"/>
      <c r="W673" s="89"/>
      <c r="X673" s="89"/>
      <c r="Y673" s="89"/>
      <c r="Z673" s="89"/>
      <c r="AA673" s="89"/>
    </row>
    <row r="674" ht="15.75" customHeight="1">
      <c r="A674" s="89"/>
      <c r="B674" s="89"/>
      <c r="C674" s="89"/>
      <c r="D674" s="89"/>
      <c r="E674" s="89"/>
      <c r="F674" s="89"/>
      <c r="G674" s="89"/>
      <c r="H674" s="89"/>
      <c r="I674" s="89"/>
      <c r="J674" s="89"/>
      <c r="K674" s="89"/>
      <c r="L674" s="89"/>
      <c r="M674" s="89"/>
      <c r="N674" s="89"/>
      <c r="O674" s="89"/>
      <c r="P674" s="89"/>
      <c r="Q674" s="89"/>
      <c r="R674" s="89"/>
      <c r="S674" s="89"/>
      <c r="T674" s="89"/>
      <c r="U674" s="89"/>
      <c r="V674" s="89"/>
      <c r="W674" s="89"/>
      <c r="X674" s="89"/>
      <c r="Y674" s="89"/>
      <c r="Z674" s="89"/>
      <c r="AA674" s="89"/>
    </row>
    <row r="675" ht="15.75" customHeight="1">
      <c r="A675" s="89"/>
      <c r="B675" s="89"/>
      <c r="C675" s="89"/>
      <c r="D675" s="89"/>
      <c r="E675" s="89"/>
      <c r="F675" s="89"/>
      <c r="G675" s="89"/>
      <c r="H675" s="89"/>
      <c r="I675" s="89"/>
      <c r="J675" s="89"/>
      <c r="K675" s="89"/>
      <c r="L675" s="89"/>
      <c r="M675" s="89"/>
      <c r="N675" s="89"/>
      <c r="O675" s="89"/>
      <c r="P675" s="89"/>
      <c r="Q675" s="89"/>
      <c r="R675" s="89"/>
      <c r="S675" s="89"/>
      <c r="T675" s="89"/>
      <c r="U675" s="89"/>
      <c r="V675" s="89"/>
      <c r="W675" s="89"/>
      <c r="X675" s="89"/>
      <c r="Y675" s="89"/>
      <c r="Z675" s="89"/>
      <c r="AA675" s="89"/>
    </row>
    <row r="676" ht="15.75" customHeight="1">
      <c r="A676" s="89"/>
      <c r="B676" s="89"/>
      <c r="C676" s="89"/>
      <c r="D676" s="89"/>
      <c r="E676" s="89"/>
      <c r="F676" s="89"/>
      <c r="G676" s="89"/>
      <c r="H676" s="89"/>
      <c r="I676" s="89"/>
      <c r="J676" s="89"/>
      <c r="K676" s="89"/>
      <c r="L676" s="89"/>
      <c r="M676" s="89"/>
      <c r="N676" s="89"/>
      <c r="O676" s="89"/>
      <c r="P676" s="89"/>
      <c r="Q676" s="89"/>
      <c r="R676" s="89"/>
      <c r="S676" s="89"/>
      <c r="T676" s="89"/>
      <c r="U676" s="89"/>
      <c r="V676" s="89"/>
      <c r="W676" s="89"/>
      <c r="X676" s="89"/>
      <c r="Y676" s="89"/>
      <c r="Z676" s="89"/>
      <c r="AA676" s="89"/>
    </row>
    <row r="677" ht="15.75" customHeight="1">
      <c r="A677" s="89"/>
      <c r="B677" s="89"/>
      <c r="C677" s="89"/>
      <c r="D677" s="89"/>
      <c r="E677" s="89"/>
      <c r="F677" s="89"/>
      <c r="G677" s="89"/>
      <c r="H677" s="89"/>
      <c r="I677" s="89"/>
      <c r="J677" s="89"/>
      <c r="K677" s="89"/>
      <c r="L677" s="89"/>
      <c r="M677" s="89"/>
      <c r="N677" s="89"/>
      <c r="O677" s="89"/>
      <c r="P677" s="89"/>
      <c r="Q677" s="89"/>
      <c r="R677" s="89"/>
      <c r="S677" s="89"/>
      <c r="T677" s="89"/>
      <c r="U677" s="89"/>
      <c r="V677" s="89"/>
      <c r="W677" s="89"/>
      <c r="X677" s="89"/>
      <c r="Y677" s="89"/>
      <c r="Z677" s="89"/>
      <c r="AA677" s="89"/>
    </row>
    <row r="678" ht="15.75" customHeight="1">
      <c r="A678" s="89"/>
      <c r="B678" s="89"/>
      <c r="C678" s="89"/>
      <c r="D678" s="89"/>
      <c r="E678" s="89"/>
      <c r="F678" s="89"/>
      <c r="G678" s="89"/>
      <c r="H678" s="89"/>
      <c r="I678" s="89"/>
      <c r="J678" s="89"/>
      <c r="K678" s="89"/>
      <c r="L678" s="89"/>
      <c r="M678" s="89"/>
      <c r="N678" s="89"/>
      <c r="O678" s="89"/>
      <c r="P678" s="89"/>
      <c r="Q678" s="89"/>
      <c r="R678" s="89"/>
      <c r="S678" s="89"/>
      <c r="T678" s="89"/>
      <c r="U678" s="89"/>
      <c r="V678" s="89"/>
      <c r="W678" s="89"/>
      <c r="X678" s="89"/>
      <c r="Y678" s="89"/>
      <c r="Z678" s="89"/>
      <c r="AA678" s="89"/>
    </row>
    <row r="679" ht="15.75" customHeight="1">
      <c r="A679" s="89"/>
      <c r="B679" s="89"/>
      <c r="C679" s="89"/>
      <c r="D679" s="89"/>
      <c r="E679" s="89"/>
      <c r="F679" s="89"/>
      <c r="G679" s="89"/>
      <c r="H679" s="89"/>
      <c r="I679" s="89"/>
      <c r="J679" s="89"/>
      <c r="K679" s="89"/>
      <c r="L679" s="89"/>
      <c r="M679" s="89"/>
      <c r="N679" s="89"/>
      <c r="O679" s="89"/>
      <c r="P679" s="89"/>
      <c r="Q679" s="89"/>
      <c r="R679" s="89"/>
      <c r="S679" s="89"/>
      <c r="T679" s="89"/>
      <c r="U679" s="89"/>
      <c r="V679" s="89"/>
      <c r="W679" s="89"/>
      <c r="X679" s="89"/>
      <c r="Y679" s="89"/>
      <c r="Z679" s="89"/>
      <c r="AA679" s="89"/>
    </row>
    <row r="680" ht="15.75" customHeight="1">
      <c r="A680" s="89"/>
      <c r="B680" s="89"/>
      <c r="C680" s="89"/>
      <c r="D680" s="89"/>
      <c r="E680" s="89"/>
      <c r="F680" s="89"/>
      <c r="G680" s="89"/>
      <c r="H680" s="89"/>
      <c r="I680" s="89"/>
      <c r="J680" s="89"/>
      <c r="K680" s="89"/>
      <c r="L680" s="89"/>
      <c r="M680" s="89"/>
      <c r="N680" s="89"/>
      <c r="O680" s="89"/>
      <c r="P680" s="89"/>
      <c r="Q680" s="89"/>
      <c r="R680" s="89"/>
      <c r="S680" s="89"/>
      <c r="T680" s="89"/>
      <c r="U680" s="89"/>
      <c r="V680" s="89"/>
      <c r="W680" s="89"/>
      <c r="X680" s="89"/>
      <c r="Y680" s="89"/>
      <c r="Z680" s="89"/>
      <c r="AA680" s="89"/>
    </row>
    <row r="681" ht="15.75" customHeight="1">
      <c r="A681" s="89"/>
      <c r="B681" s="89"/>
      <c r="C681" s="89"/>
      <c r="D681" s="89"/>
      <c r="E681" s="89"/>
      <c r="F681" s="89"/>
      <c r="G681" s="89"/>
      <c r="H681" s="89"/>
      <c r="I681" s="89"/>
      <c r="J681" s="89"/>
      <c r="K681" s="89"/>
      <c r="L681" s="89"/>
      <c r="M681" s="89"/>
      <c r="N681" s="89"/>
      <c r="O681" s="89"/>
      <c r="P681" s="89"/>
      <c r="Q681" s="89"/>
      <c r="R681" s="89"/>
      <c r="S681" s="89"/>
      <c r="T681" s="89"/>
      <c r="U681" s="89"/>
      <c r="V681" s="89"/>
      <c r="W681" s="89"/>
      <c r="X681" s="89"/>
      <c r="Y681" s="89"/>
      <c r="Z681" s="89"/>
      <c r="AA681" s="89"/>
    </row>
    <row r="682" ht="15.75" customHeight="1">
      <c r="A682" s="89"/>
      <c r="B682" s="89"/>
      <c r="C682" s="89"/>
      <c r="D682" s="89"/>
      <c r="E682" s="89"/>
      <c r="F682" s="89"/>
      <c r="G682" s="89"/>
      <c r="H682" s="89"/>
      <c r="I682" s="89"/>
      <c r="J682" s="89"/>
      <c r="K682" s="89"/>
      <c r="L682" s="89"/>
      <c r="M682" s="89"/>
      <c r="N682" s="89"/>
      <c r="O682" s="89"/>
      <c r="P682" s="89"/>
      <c r="Q682" s="89"/>
      <c r="R682" s="89"/>
      <c r="S682" s="89"/>
      <c r="T682" s="89"/>
      <c r="U682" s="89"/>
      <c r="V682" s="89"/>
      <c r="W682" s="89"/>
      <c r="X682" s="89"/>
      <c r="Y682" s="89"/>
      <c r="Z682" s="89"/>
      <c r="AA682" s="89"/>
    </row>
    <row r="683" ht="15.75" customHeight="1">
      <c r="A683" s="89"/>
      <c r="B683" s="89"/>
      <c r="C683" s="89"/>
      <c r="D683" s="89"/>
      <c r="E683" s="89"/>
      <c r="F683" s="89"/>
      <c r="G683" s="89"/>
      <c r="H683" s="89"/>
      <c r="I683" s="89"/>
      <c r="J683" s="89"/>
      <c r="K683" s="89"/>
      <c r="L683" s="89"/>
      <c r="M683" s="89"/>
      <c r="N683" s="89"/>
      <c r="O683" s="89"/>
      <c r="P683" s="89"/>
      <c r="Q683" s="89"/>
      <c r="R683" s="89"/>
      <c r="S683" s="89"/>
      <c r="T683" s="89"/>
      <c r="U683" s="89"/>
      <c r="V683" s="89"/>
      <c r="W683" s="89"/>
      <c r="X683" s="89"/>
      <c r="Y683" s="89"/>
      <c r="Z683" s="89"/>
      <c r="AA683" s="89"/>
    </row>
    <row r="684" ht="15.75" customHeight="1">
      <c r="A684" s="89"/>
      <c r="B684" s="89"/>
      <c r="C684" s="89"/>
      <c r="D684" s="89"/>
      <c r="E684" s="89"/>
      <c r="F684" s="89"/>
      <c r="G684" s="89"/>
      <c r="H684" s="89"/>
      <c r="I684" s="89"/>
      <c r="J684" s="89"/>
      <c r="K684" s="89"/>
      <c r="L684" s="89"/>
      <c r="M684" s="89"/>
      <c r="N684" s="89"/>
      <c r="O684" s="89"/>
      <c r="P684" s="89"/>
      <c r="Q684" s="89"/>
      <c r="R684" s="89"/>
      <c r="S684" s="89"/>
      <c r="T684" s="89"/>
      <c r="U684" s="89"/>
      <c r="V684" s="89"/>
      <c r="W684" s="89"/>
      <c r="X684" s="89"/>
      <c r="Y684" s="89"/>
      <c r="Z684" s="89"/>
      <c r="AA684" s="89"/>
    </row>
    <row r="685" ht="15.75" customHeight="1">
      <c r="A685" s="89"/>
      <c r="B685" s="89"/>
      <c r="C685" s="89"/>
      <c r="D685" s="89"/>
      <c r="E685" s="89"/>
      <c r="F685" s="89"/>
      <c r="G685" s="89"/>
      <c r="H685" s="89"/>
      <c r="I685" s="89"/>
      <c r="J685" s="89"/>
      <c r="K685" s="89"/>
      <c r="L685" s="89"/>
      <c r="M685" s="89"/>
      <c r="N685" s="89"/>
      <c r="O685" s="89"/>
      <c r="P685" s="89"/>
      <c r="Q685" s="89"/>
      <c r="R685" s="89"/>
      <c r="S685" s="89"/>
      <c r="T685" s="89"/>
      <c r="U685" s="89"/>
      <c r="V685" s="89"/>
      <c r="W685" s="89"/>
      <c r="X685" s="89"/>
      <c r="Y685" s="89"/>
      <c r="Z685" s="89"/>
      <c r="AA685" s="89"/>
    </row>
    <row r="686" ht="15.75" customHeight="1">
      <c r="A686" s="89"/>
      <c r="B686" s="89"/>
      <c r="C686" s="89"/>
      <c r="D686" s="89"/>
      <c r="E686" s="89"/>
      <c r="F686" s="89"/>
      <c r="G686" s="89"/>
      <c r="H686" s="89"/>
      <c r="I686" s="89"/>
      <c r="J686" s="89"/>
      <c r="K686" s="89"/>
      <c r="L686" s="89"/>
      <c r="M686" s="89"/>
      <c r="N686" s="89"/>
      <c r="O686" s="89"/>
      <c r="P686" s="89"/>
      <c r="Q686" s="89"/>
      <c r="R686" s="89"/>
      <c r="S686" s="89"/>
      <c r="T686" s="89"/>
      <c r="U686" s="89"/>
      <c r="V686" s="89"/>
      <c r="W686" s="89"/>
      <c r="X686" s="89"/>
      <c r="Y686" s="89"/>
      <c r="Z686" s="89"/>
      <c r="AA686" s="89"/>
    </row>
    <row r="687" ht="15.75" customHeight="1">
      <c r="A687" s="89"/>
      <c r="B687" s="89"/>
      <c r="C687" s="89"/>
      <c r="D687" s="89"/>
      <c r="E687" s="89"/>
      <c r="F687" s="89"/>
      <c r="G687" s="89"/>
      <c r="H687" s="89"/>
      <c r="I687" s="89"/>
      <c r="J687" s="89"/>
      <c r="K687" s="89"/>
      <c r="L687" s="89"/>
      <c r="M687" s="89"/>
      <c r="N687" s="89"/>
      <c r="O687" s="89"/>
      <c r="P687" s="89"/>
      <c r="Q687" s="89"/>
      <c r="R687" s="89"/>
      <c r="S687" s="89"/>
      <c r="T687" s="89"/>
      <c r="U687" s="89"/>
      <c r="V687" s="89"/>
      <c r="W687" s="89"/>
      <c r="X687" s="89"/>
      <c r="Y687" s="89"/>
      <c r="Z687" s="89"/>
      <c r="AA687" s="89"/>
    </row>
    <row r="688" ht="15.75" customHeight="1">
      <c r="A688" s="89"/>
      <c r="B688" s="89"/>
      <c r="C688" s="89"/>
      <c r="D688" s="89"/>
      <c r="E688" s="89"/>
      <c r="F688" s="89"/>
      <c r="G688" s="89"/>
      <c r="H688" s="89"/>
      <c r="I688" s="89"/>
      <c r="J688" s="89"/>
      <c r="K688" s="89"/>
      <c r="L688" s="89"/>
      <c r="M688" s="89"/>
      <c r="N688" s="89"/>
      <c r="O688" s="89"/>
      <c r="P688" s="89"/>
      <c r="Q688" s="89"/>
      <c r="R688" s="89"/>
      <c r="S688" s="89"/>
      <c r="T688" s="89"/>
      <c r="U688" s="89"/>
      <c r="V688" s="89"/>
      <c r="W688" s="89"/>
      <c r="X688" s="89"/>
      <c r="Y688" s="89"/>
      <c r="Z688" s="89"/>
      <c r="AA688" s="89"/>
    </row>
    <row r="689" ht="15.75" customHeight="1">
      <c r="A689" s="89"/>
      <c r="B689" s="89"/>
      <c r="C689" s="89"/>
      <c r="D689" s="89"/>
      <c r="E689" s="89"/>
      <c r="F689" s="89"/>
      <c r="G689" s="89"/>
      <c r="H689" s="89"/>
      <c r="I689" s="89"/>
      <c r="J689" s="89"/>
      <c r="K689" s="89"/>
      <c r="L689" s="89"/>
      <c r="M689" s="89"/>
      <c r="N689" s="89"/>
      <c r="O689" s="89"/>
      <c r="P689" s="89"/>
      <c r="Q689" s="89"/>
      <c r="R689" s="89"/>
      <c r="S689" s="89"/>
      <c r="T689" s="89"/>
      <c r="U689" s="89"/>
      <c r="V689" s="89"/>
      <c r="W689" s="89"/>
      <c r="X689" s="89"/>
      <c r="Y689" s="89"/>
      <c r="Z689" s="89"/>
      <c r="AA689" s="89"/>
    </row>
    <row r="690" ht="15.75" customHeight="1">
      <c r="A690" s="89"/>
      <c r="B690" s="89"/>
      <c r="C690" s="89"/>
      <c r="D690" s="89"/>
      <c r="E690" s="89"/>
      <c r="F690" s="89"/>
      <c r="G690" s="89"/>
      <c r="H690" s="89"/>
      <c r="I690" s="89"/>
      <c r="J690" s="89"/>
      <c r="K690" s="89"/>
      <c r="L690" s="89"/>
      <c r="M690" s="89"/>
      <c r="N690" s="89"/>
      <c r="O690" s="89"/>
      <c r="P690" s="89"/>
      <c r="Q690" s="89"/>
      <c r="R690" s="89"/>
      <c r="S690" s="89"/>
      <c r="T690" s="89"/>
      <c r="U690" s="89"/>
      <c r="V690" s="89"/>
      <c r="W690" s="89"/>
      <c r="X690" s="89"/>
      <c r="Y690" s="89"/>
      <c r="Z690" s="89"/>
      <c r="AA690" s="89"/>
    </row>
    <row r="691" ht="15.75" customHeight="1">
      <c r="A691" s="89"/>
      <c r="B691" s="89"/>
      <c r="C691" s="89"/>
      <c r="D691" s="89"/>
      <c r="E691" s="89"/>
      <c r="F691" s="89"/>
      <c r="G691" s="89"/>
      <c r="H691" s="89"/>
      <c r="I691" s="89"/>
      <c r="J691" s="89"/>
      <c r="K691" s="89"/>
      <c r="L691" s="89"/>
      <c r="M691" s="89"/>
      <c r="N691" s="89"/>
      <c r="O691" s="89"/>
      <c r="P691" s="89"/>
      <c r="Q691" s="89"/>
      <c r="R691" s="89"/>
      <c r="S691" s="89"/>
      <c r="T691" s="89"/>
      <c r="U691" s="89"/>
      <c r="V691" s="89"/>
      <c r="W691" s="89"/>
      <c r="X691" s="89"/>
      <c r="Y691" s="89"/>
      <c r="Z691" s="89"/>
      <c r="AA691" s="89"/>
    </row>
    <row r="692" ht="15.75" customHeight="1">
      <c r="A692" s="89"/>
      <c r="B692" s="89"/>
      <c r="C692" s="89"/>
      <c r="D692" s="89"/>
      <c r="E692" s="89"/>
      <c r="F692" s="89"/>
      <c r="G692" s="89"/>
      <c r="H692" s="89"/>
      <c r="I692" s="89"/>
      <c r="J692" s="89"/>
      <c r="K692" s="89"/>
      <c r="L692" s="89"/>
      <c r="M692" s="89"/>
      <c r="N692" s="89"/>
      <c r="O692" s="89"/>
      <c r="P692" s="89"/>
      <c r="Q692" s="89"/>
      <c r="R692" s="89"/>
      <c r="S692" s="89"/>
      <c r="T692" s="89"/>
      <c r="U692" s="89"/>
      <c r="V692" s="89"/>
      <c r="W692" s="89"/>
      <c r="X692" s="89"/>
      <c r="Y692" s="89"/>
      <c r="Z692" s="89"/>
      <c r="AA692" s="89"/>
    </row>
    <row r="693" ht="15.75" customHeight="1">
      <c r="A693" s="89"/>
      <c r="B693" s="89"/>
      <c r="C693" s="89"/>
      <c r="D693" s="89"/>
      <c r="E693" s="89"/>
      <c r="F693" s="89"/>
      <c r="G693" s="89"/>
      <c r="H693" s="89"/>
      <c r="I693" s="89"/>
      <c r="J693" s="89"/>
      <c r="K693" s="89"/>
      <c r="L693" s="89"/>
      <c r="M693" s="89"/>
      <c r="N693" s="89"/>
      <c r="O693" s="89"/>
      <c r="P693" s="89"/>
      <c r="Q693" s="89"/>
      <c r="R693" s="89"/>
      <c r="S693" s="89"/>
      <c r="T693" s="89"/>
      <c r="U693" s="89"/>
      <c r="V693" s="89"/>
      <c r="W693" s="89"/>
      <c r="X693" s="89"/>
      <c r="Y693" s="89"/>
      <c r="Z693" s="89"/>
      <c r="AA693" s="89"/>
    </row>
    <row r="694" ht="15.75" customHeight="1">
      <c r="A694" s="89"/>
      <c r="B694" s="89"/>
      <c r="C694" s="89"/>
      <c r="D694" s="89"/>
      <c r="E694" s="89"/>
      <c r="F694" s="89"/>
      <c r="G694" s="89"/>
      <c r="H694" s="89"/>
      <c r="I694" s="89"/>
      <c r="J694" s="89"/>
      <c r="K694" s="89"/>
      <c r="L694" s="89"/>
      <c r="M694" s="89"/>
      <c r="N694" s="89"/>
      <c r="O694" s="89"/>
      <c r="P694" s="89"/>
      <c r="Q694" s="89"/>
      <c r="R694" s="89"/>
      <c r="S694" s="89"/>
      <c r="T694" s="89"/>
      <c r="U694" s="89"/>
      <c r="V694" s="89"/>
      <c r="W694" s="89"/>
      <c r="X694" s="89"/>
      <c r="Y694" s="89"/>
      <c r="Z694" s="89"/>
      <c r="AA694" s="89"/>
    </row>
    <row r="695" ht="15.75" customHeight="1">
      <c r="A695" s="89"/>
      <c r="B695" s="89"/>
      <c r="C695" s="89"/>
      <c r="D695" s="89"/>
      <c r="E695" s="89"/>
      <c r="F695" s="89"/>
      <c r="G695" s="89"/>
      <c r="H695" s="89"/>
      <c r="I695" s="89"/>
      <c r="J695" s="89"/>
      <c r="K695" s="89"/>
      <c r="L695" s="89"/>
      <c r="M695" s="89"/>
      <c r="N695" s="89"/>
      <c r="O695" s="89"/>
      <c r="P695" s="89"/>
      <c r="Q695" s="89"/>
      <c r="R695" s="89"/>
      <c r="S695" s="89"/>
      <c r="T695" s="89"/>
      <c r="U695" s="89"/>
      <c r="V695" s="89"/>
      <c r="W695" s="89"/>
      <c r="X695" s="89"/>
      <c r="Y695" s="89"/>
      <c r="Z695" s="89"/>
      <c r="AA695" s="89"/>
    </row>
    <row r="696" ht="15.75" customHeight="1">
      <c r="A696" s="89"/>
      <c r="B696" s="89"/>
      <c r="C696" s="89"/>
      <c r="D696" s="89"/>
      <c r="E696" s="89"/>
      <c r="F696" s="89"/>
      <c r="G696" s="89"/>
      <c r="H696" s="89"/>
      <c r="I696" s="89"/>
      <c r="J696" s="89"/>
      <c r="K696" s="89"/>
      <c r="L696" s="89"/>
      <c r="M696" s="89"/>
      <c r="N696" s="89"/>
      <c r="O696" s="89"/>
      <c r="P696" s="89"/>
      <c r="Q696" s="89"/>
      <c r="R696" s="89"/>
      <c r="S696" s="89"/>
      <c r="T696" s="89"/>
      <c r="U696" s="89"/>
      <c r="V696" s="89"/>
      <c r="W696" s="89"/>
      <c r="X696" s="89"/>
      <c r="Y696" s="89"/>
      <c r="Z696" s="89"/>
      <c r="AA696" s="89"/>
    </row>
    <row r="697" ht="15.75" customHeight="1">
      <c r="A697" s="89"/>
      <c r="B697" s="89"/>
      <c r="C697" s="89"/>
      <c r="D697" s="89"/>
      <c r="E697" s="89"/>
      <c r="F697" s="89"/>
      <c r="G697" s="89"/>
      <c r="H697" s="89"/>
      <c r="I697" s="89"/>
      <c r="J697" s="89"/>
      <c r="K697" s="89"/>
      <c r="L697" s="89"/>
      <c r="M697" s="89"/>
      <c r="N697" s="89"/>
      <c r="O697" s="89"/>
      <c r="P697" s="89"/>
      <c r="Q697" s="89"/>
      <c r="R697" s="89"/>
      <c r="S697" s="89"/>
      <c r="T697" s="89"/>
      <c r="U697" s="89"/>
      <c r="V697" s="89"/>
      <c r="W697" s="89"/>
      <c r="X697" s="89"/>
      <c r="Y697" s="89"/>
      <c r="Z697" s="89"/>
      <c r="AA697" s="89"/>
    </row>
    <row r="698" ht="15.75" customHeight="1">
      <c r="A698" s="89"/>
      <c r="B698" s="89"/>
      <c r="C698" s="89"/>
      <c r="D698" s="89"/>
      <c r="E698" s="89"/>
      <c r="F698" s="89"/>
      <c r="G698" s="89"/>
      <c r="H698" s="89"/>
      <c r="I698" s="89"/>
      <c r="J698" s="89"/>
      <c r="K698" s="89"/>
      <c r="L698" s="89"/>
      <c r="M698" s="89"/>
      <c r="N698" s="89"/>
      <c r="O698" s="89"/>
      <c r="P698" s="89"/>
      <c r="Q698" s="89"/>
      <c r="R698" s="89"/>
      <c r="S698" s="89"/>
      <c r="T698" s="89"/>
      <c r="U698" s="89"/>
      <c r="V698" s="89"/>
      <c r="W698" s="89"/>
      <c r="X698" s="89"/>
      <c r="Y698" s="89"/>
      <c r="Z698" s="89"/>
      <c r="AA698" s="89"/>
    </row>
    <row r="699" ht="15.75" customHeight="1">
      <c r="A699" s="89"/>
      <c r="B699" s="89"/>
      <c r="C699" s="89"/>
      <c r="D699" s="89"/>
      <c r="E699" s="89"/>
      <c r="F699" s="89"/>
      <c r="G699" s="89"/>
      <c r="H699" s="89"/>
      <c r="I699" s="89"/>
      <c r="J699" s="89"/>
      <c r="K699" s="89"/>
      <c r="L699" s="89"/>
      <c r="M699" s="89"/>
      <c r="N699" s="89"/>
      <c r="O699" s="89"/>
      <c r="P699" s="89"/>
      <c r="Q699" s="89"/>
      <c r="R699" s="89"/>
      <c r="S699" s="89"/>
      <c r="T699" s="89"/>
      <c r="U699" s="89"/>
      <c r="V699" s="89"/>
      <c r="W699" s="89"/>
      <c r="X699" s="89"/>
      <c r="Y699" s="89"/>
      <c r="Z699" s="89"/>
      <c r="AA699" s="89"/>
    </row>
    <row r="700" ht="15.75" customHeight="1">
      <c r="A700" s="89"/>
      <c r="B700" s="89"/>
      <c r="C700" s="89"/>
      <c r="D700" s="89"/>
      <c r="E700" s="89"/>
      <c r="F700" s="89"/>
      <c r="G700" s="89"/>
      <c r="H700" s="89"/>
      <c r="I700" s="89"/>
      <c r="J700" s="89"/>
      <c r="K700" s="89"/>
      <c r="L700" s="89"/>
      <c r="M700" s="89"/>
      <c r="N700" s="89"/>
      <c r="O700" s="89"/>
      <c r="P700" s="89"/>
      <c r="Q700" s="89"/>
      <c r="R700" s="89"/>
      <c r="S700" s="89"/>
      <c r="T700" s="89"/>
      <c r="U700" s="89"/>
      <c r="V700" s="89"/>
      <c r="W700" s="89"/>
      <c r="X700" s="89"/>
      <c r="Y700" s="89"/>
      <c r="Z700" s="89"/>
      <c r="AA700" s="89"/>
    </row>
    <row r="701" ht="15.75" customHeight="1">
      <c r="A701" s="89"/>
      <c r="B701" s="89"/>
      <c r="C701" s="89"/>
      <c r="D701" s="89"/>
      <c r="E701" s="89"/>
      <c r="F701" s="89"/>
      <c r="G701" s="89"/>
      <c r="H701" s="89"/>
      <c r="I701" s="89"/>
      <c r="J701" s="89"/>
      <c r="K701" s="89"/>
      <c r="L701" s="89"/>
      <c r="M701" s="89"/>
      <c r="N701" s="89"/>
      <c r="O701" s="89"/>
      <c r="P701" s="89"/>
      <c r="Q701" s="89"/>
      <c r="R701" s="89"/>
      <c r="S701" s="89"/>
      <c r="T701" s="89"/>
      <c r="U701" s="89"/>
      <c r="V701" s="89"/>
      <c r="W701" s="89"/>
      <c r="X701" s="89"/>
      <c r="Y701" s="89"/>
      <c r="Z701" s="89"/>
      <c r="AA701" s="89"/>
    </row>
    <row r="702" ht="15.75" customHeight="1">
      <c r="A702" s="89"/>
      <c r="B702" s="89"/>
      <c r="C702" s="89"/>
      <c r="D702" s="89"/>
      <c r="E702" s="89"/>
      <c r="F702" s="89"/>
      <c r="G702" s="89"/>
      <c r="H702" s="89"/>
      <c r="I702" s="89"/>
      <c r="J702" s="89"/>
      <c r="K702" s="89"/>
      <c r="L702" s="89"/>
      <c r="M702" s="89"/>
      <c r="N702" s="89"/>
      <c r="O702" s="89"/>
      <c r="P702" s="89"/>
      <c r="Q702" s="89"/>
      <c r="R702" s="89"/>
      <c r="S702" s="89"/>
      <c r="T702" s="89"/>
      <c r="U702" s="89"/>
      <c r="V702" s="89"/>
      <c r="W702" s="89"/>
      <c r="X702" s="89"/>
      <c r="Y702" s="89"/>
      <c r="Z702" s="89"/>
      <c r="AA702" s="89"/>
    </row>
    <row r="703" ht="15.75" customHeight="1">
      <c r="A703" s="89"/>
      <c r="B703" s="89"/>
      <c r="C703" s="89"/>
      <c r="D703" s="89"/>
      <c r="E703" s="89"/>
      <c r="F703" s="89"/>
      <c r="G703" s="89"/>
      <c r="H703" s="89"/>
      <c r="I703" s="89"/>
      <c r="J703" s="89"/>
      <c r="K703" s="89"/>
      <c r="L703" s="89"/>
      <c r="M703" s="89"/>
      <c r="N703" s="89"/>
      <c r="O703" s="89"/>
      <c r="P703" s="89"/>
      <c r="Q703" s="89"/>
      <c r="R703" s="89"/>
      <c r="S703" s="89"/>
      <c r="T703" s="89"/>
      <c r="U703" s="89"/>
      <c r="V703" s="89"/>
      <c r="W703" s="89"/>
      <c r="X703" s="89"/>
      <c r="Y703" s="89"/>
      <c r="Z703" s="89"/>
      <c r="AA703" s="89"/>
    </row>
    <row r="704" ht="15.75" customHeight="1">
      <c r="A704" s="89"/>
      <c r="B704" s="89"/>
      <c r="C704" s="89"/>
      <c r="D704" s="89"/>
      <c r="E704" s="89"/>
      <c r="F704" s="89"/>
      <c r="G704" s="89"/>
      <c r="H704" s="89"/>
      <c r="I704" s="89"/>
      <c r="J704" s="89"/>
      <c r="K704" s="89"/>
      <c r="L704" s="89"/>
      <c r="M704" s="89"/>
      <c r="N704" s="89"/>
      <c r="O704" s="89"/>
      <c r="P704" s="89"/>
      <c r="Q704" s="89"/>
      <c r="R704" s="89"/>
      <c r="S704" s="89"/>
      <c r="T704" s="89"/>
      <c r="U704" s="89"/>
      <c r="V704" s="89"/>
      <c r="W704" s="89"/>
      <c r="X704" s="89"/>
      <c r="Y704" s="89"/>
      <c r="Z704" s="89"/>
      <c r="AA704" s="89"/>
    </row>
    <row r="705" ht="15.75" customHeight="1">
      <c r="A705" s="89"/>
      <c r="B705" s="89"/>
      <c r="C705" s="89"/>
      <c r="D705" s="89"/>
      <c r="E705" s="89"/>
      <c r="F705" s="89"/>
      <c r="G705" s="89"/>
      <c r="H705" s="89"/>
      <c r="I705" s="89"/>
      <c r="J705" s="89"/>
      <c r="K705" s="89"/>
      <c r="L705" s="89"/>
      <c r="M705" s="89"/>
      <c r="N705" s="89"/>
      <c r="O705" s="89"/>
      <c r="P705" s="89"/>
      <c r="Q705" s="89"/>
      <c r="R705" s="89"/>
      <c r="S705" s="89"/>
      <c r="T705" s="89"/>
      <c r="U705" s="89"/>
      <c r="V705" s="89"/>
      <c r="W705" s="89"/>
      <c r="X705" s="89"/>
      <c r="Y705" s="89"/>
      <c r="Z705" s="89"/>
      <c r="AA705" s="89"/>
    </row>
    <row r="706" ht="15.75" customHeight="1">
      <c r="A706" s="89"/>
      <c r="B706" s="89"/>
      <c r="C706" s="89"/>
      <c r="D706" s="89"/>
      <c r="E706" s="89"/>
      <c r="F706" s="89"/>
      <c r="G706" s="89"/>
      <c r="H706" s="89"/>
      <c r="I706" s="89"/>
      <c r="J706" s="89"/>
      <c r="K706" s="89"/>
      <c r="L706" s="89"/>
      <c r="M706" s="89"/>
      <c r="N706" s="89"/>
      <c r="O706" s="89"/>
      <c r="P706" s="89"/>
      <c r="Q706" s="89"/>
      <c r="R706" s="89"/>
      <c r="S706" s="89"/>
      <c r="T706" s="89"/>
      <c r="U706" s="89"/>
      <c r="V706" s="89"/>
      <c r="W706" s="89"/>
      <c r="X706" s="89"/>
      <c r="Y706" s="89"/>
      <c r="Z706" s="89"/>
      <c r="AA706" s="89"/>
    </row>
    <row r="707" ht="15.75" customHeight="1">
      <c r="A707" s="89"/>
      <c r="B707" s="89"/>
      <c r="C707" s="89"/>
      <c r="D707" s="89"/>
      <c r="E707" s="89"/>
      <c r="F707" s="89"/>
      <c r="G707" s="89"/>
      <c r="H707" s="89"/>
      <c r="I707" s="89"/>
      <c r="J707" s="89"/>
      <c r="K707" s="89"/>
      <c r="L707" s="89"/>
      <c r="M707" s="89"/>
      <c r="N707" s="89"/>
      <c r="O707" s="89"/>
      <c r="P707" s="89"/>
      <c r="Q707" s="89"/>
      <c r="R707" s="89"/>
      <c r="S707" s="89"/>
      <c r="T707" s="89"/>
      <c r="U707" s="89"/>
      <c r="V707" s="89"/>
      <c r="W707" s="89"/>
      <c r="X707" s="89"/>
      <c r="Y707" s="89"/>
      <c r="Z707" s="89"/>
      <c r="AA707" s="89"/>
    </row>
    <row r="708" ht="15.75" customHeight="1">
      <c r="A708" s="89"/>
      <c r="B708" s="89"/>
      <c r="C708" s="89"/>
      <c r="D708" s="89"/>
      <c r="E708" s="89"/>
      <c r="F708" s="89"/>
      <c r="G708" s="89"/>
      <c r="H708" s="89"/>
      <c r="I708" s="89"/>
      <c r="J708" s="89"/>
      <c r="K708" s="89"/>
      <c r="L708" s="89"/>
      <c r="M708" s="89"/>
      <c r="N708" s="89"/>
      <c r="O708" s="89"/>
      <c r="P708" s="89"/>
      <c r="Q708" s="89"/>
      <c r="R708" s="89"/>
      <c r="S708" s="89"/>
      <c r="T708" s="89"/>
      <c r="U708" s="89"/>
      <c r="V708" s="89"/>
      <c r="W708" s="89"/>
      <c r="X708" s="89"/>
      <c r="Y708" s="89"/>
      <c r="Z708" s="89"/>
      <c r="AA708" s="89"/>
    </row>
    <row r="709" ht="15.75" customHeight="1">
      <c r="A709" s="89"/>
      <c r="B709" s="89"/>
      <c r="C709" s="89"/>
      <c r="D709" s="89"/>
      <c r="E709" s="89"/>
      <c r="F709" s="89"/>
      <c r="G709" s="89"/>
      <c r="H709" s="89"/>
      <c r="I709" s="89"/>
      <c r="J709" s="89"/>
      <c r="K709" s="89"/>
      <c r="L709" s="89"/>
      <c r="M709" s="89"/>
      <c r="N709" s="89"/>
      <c r="O709" s="89"/>
      <c r="P709" s="89"/>
      <c r="Q709" s="89"/>
      <c r="R709" s="89"/>
      <c r="S709" s="89"/>
      <c r="T709" s="89"/>
      <c r="U709" s="89"/>
      <c r="V709" s="89"/>
      <c r="W709" s="89"/>
      <c r="X709" s="89"/>
      <c r="Y709" s="89"/>
      <c r="Z709" s="89"/>
      <c r="AA709" s="89"/>
    </row>
    <row r="710" ht="15.75" customHeight="1">
      <c r="A710" s="89"/>
      <c r="B710" s="89"/>
      <c r="C710" s="89"/>
      <c r="D710" s="89"/>
      <c r="E710" s="89"/>
      <c r="F710" s="89"/>
      <c r="G710" s="89"/>
      <c r="H710" s="89"/>
      <c r="I710" s="89"/>
      <c r="J710" s="89"/>
      <c r="K710" s="89"/>
      <c r="L710" s="89"/>
      <c r="M710" s="89"/>
      <c r="N710" s="89"/>
      <c r="O710" s="89"/>
      <c r="P710" s="89"/>
      <c r="Q710" s="89"/>
      <c r="R710" s="89"/>
      <c r="S710" s="89"/>
      <c r="T710" s="89"/>
      <c r="U710" s="89"/>
      <c r="V710" s="89"/>
      <c r="W710" s="89"/>
      <c r="X710" s="89"/>
      <c r="Y710" s="89"/>
      <c r="Z710" s="89"/>
      <c r="AA710" s="89"/>
    </row>
    <row r="711" ht="15.75" customHeight="1">
      <c r="A711" s="89"/>
      <c r="B711" s="89"/>
      <c r="C711" s="89"/>
      <c r="D711" s="89"/>
      <c r="E711" s="89"/>
      <c r="F711" s="89"/>
      <c r="G711" s="89"/>
      <c r="H711" s="89"/>
      <c r="I711" s="89"/>
      <c r="J711" s="89"/>
      <c r="K711" s="89"/>
      <c r="L711" s="89"/>
      <c r="M711" s="89"/>
      <c r="N711" s="89"/>
      <c r="O711" s="89"/>
      <c r="P711" s="89"/>
      <c r="Q711" s="89"/>
      <c r="R711" s="89"/>
      <c r="S711" s="89"/>
      <c r="T711" s="89"/>
      <c r="U711" s="89"/>
      <c r="V711" s="89"/>
      <c r="W711" s="89"/>
      <c r="X711" s="89"/>
      <c r="Y711" s="89"/>
      <c r="Z711" s="89"/>
      <c r="AA711" s="89"/>
    </row>
    <row r="712" ht="15.75" customHeight="1">
      <c r="A712" s="89"/>
      <c r="B712" s="89"/>
      <c r="C712" s="89"/>
      <c r="D712" s="89"/>
      <c r="E712" s="89"/>
      <c r="F712" s="89"/>
      <c r="G712" s="89"/>
      <c r="H712" s="89"/>
      <c r="I712" s="89"/>
      <c r="J712" s="89"/>
      <c r="K712" s="89"/>
      <c r="L712" s="89"/>
      <c r="M712" s="89"/>
      <c r="N712" s="89"/>
      <c r="O712" s="89"/>
      <c r="P712" s="89"/>
      <c r="Q712" s="89"/>
      <c r="R712" s="89"/>
      <c r="S712" s="89"/>
      <c r="T712" s="89"/>
      <c r="U712" s="89"/>
      <c r="V712" s="89"/>
      <c r="W712" s="89"/>
      <c r="X712" s="89"/>
      <c r="Y712" s="89"/>
      <c r="Z712" s="89"/>
      <c r="AA712" s="89"/>
    </row>
    <row r="713" ht="15.75" customHeight="1">
      <c r="A713" s="89"/>
      <c r="B713" s="89"/>
      <c r="C713" s="89"/>
      <c r="D713" s="89"/>
      <c r="E713" s="89"/>
      <c r="F713" s="89"/>
      <c r="G713" s="89"/>
      <c r="H713" s="89"/>
      <c r="I713" s="89"/>
      <c r="J713" s="89"/>
      <c r="K713" s="89"/>
      <c r="L713" s="89"/>
      <c r="M713" s="89"/>
      <c r="N713" s="89"/>
      <c r="O713" s="89"/>
      <c r="P713" s="89"/>
      <c r="Q713" s="89"/>
      <c r="R713" s="89"/>
      <c r="S713" s="89"/>
      <c r="T713" s="89"/>
      <c r="U713" s="89"/>
      <c r="V713" s="89"/>
      <c r="W713" s="89"/>
      <c r="X713" s="89"/>
      <c r="Y713" s="89"/>
      <c r="Z713" s="89"/>
      <c r="AA713" s="89"/>
    </row>
    <row r="714" ht="15.75" customHeight="1">
      <c r="A714" s="89"/>
      <c r="B714" s="89"/>
      <c r="C714" s="89"/>
      <c r="D714" s="89"/>
      <c r="E714" s="89"/>
      <c r="F714" s="89"/>
      <c r="G714" s="89"/>
      <c r="H714" s="89"/>
      <c r="I714" s="89"/>
      <c r="J714" s="89"/>
      <c r="K714" s="89"/>
      <c r="L714" s="89"/>
      <c r="M714" s="89"/>
      <c r="N714" s="89"/>
      <c r="O714" s="89"/>
      <c r="P714" s="89"/>
      <c r="Q714" s="89"/>
      <c r="R714" s="89"/>
      <c r="S714" s="89"/>
      <c r="T714" s="89"/>
      <c r="U714" s="89"/>
      <c r="V714" s="89"/>
      <c r="W714" s="89"/>
      <c r="X714" s="89"/>
      <c r="Y714" s="89"/>
      <c r="Z714" s="89"/>
      <c r="AA714" s="89"/>
    </row>
    <row r="715" ht="15.75" customHeight="1">
      <c r="A715" s="89"/>
      <c r="B715" s="89"/>
      <c r="C715" s="89"/>
      <c r="D715" s="89"/>
      <c r="E715" s="89"/>
      <c r="F715" s="89"/>
      <c r="G715" s="89"/>
      <c r="H715" s="89"/>
      <c r="I715" s="89"/>
      <c r="J715" s="89"/>
      <c r="K715" s="89"/>
      <c r="L715" s="89"/>
      <c r="M715" s="89"/>
      <c r="N715" s="89"/>
      <c r="O715" s="89"/>
      <c r="P715" s="89"/>
      <c r="Q715" s="89"/>
      <c r="R715" s="89"/>
      <c r="S715" s="89"/>
      <c r="T715" s="89"/>
      <c r="U715" s="89"/>
      <c r="V715" s="89"/>
      <c r="W715" s="89"/>
      <c r="X715" s="89"/>
      <c r="Y715" s="89"/>
      <c r="Z715" s="89"/>
      <c r="AA715" s="89"/>
    </row>
    <row r="716" ht="15.75" customHeight="1">
      <c r="A716" s="89"/>
      <c r="B716" s="89"/>
      <c r="C716" s="89"/>
      <c r="D716" s="89"/>
      <c r="E716" s="89"/>
      <c r="F716" s="89"/>
      <c r="G716" s="89"/>
      <c r="H716" s="89"/>
      <c r="I716" s="89"/>
      <c r="J716" s="89"/>
      <c r="K716" s="89"/>
      <c r="L716" s="89"/>
      <c r="M716" s="89"/>
      <c r="N716" s="89"/>
      <c r="O716" s="89"/>
      <c r="P716" s="89"/>
      <c r="Q716" s="89"/>
      <c r="R716" s="89"/>
      <c r="S716" s="89"/>
      <c r="T716" s="89"/>
      <c r="U716" s="89"/>
      <c r="V716" s="89"/>
      <c r="W716" s="89"/>
      <c r="X716" s="89"/>
      <c r="Y716" s="89"/>
      <c r="Z716" s="89"/>
      <c r="AA716" s="89"/>
    </row>
    <row r="717" ht="15.75" customHeight="1">
      <c r="A717" s="89"/>
      <c r="B717" s="89"/>
      <c r="C717" s="89"/>
      <c r="D717" s="89"/>
      <c r="E717" s="89"/>
      <c r="F717" s="89"/>
      <c r="G717" s="89"/>
      <c r="H717" s="89"/>
      <c r="I717" s="89"/>
      <c r="J717" s="89"/>
      <c r="K717" s="89"/>
      <c r="L717" s="89"/>
      <c r="M717" s="89"/>
      <c r="N717" s="89"/>
      <c r="O717" s="89"/>
      <c r="P717" s="89"/>
      <c r="Q717" s="89"/>
      <c r="R717" s="89"/>
      <c r="S717" s="89"/>
      <c r="T717" s="89"/>
      <c r="U717" s="89"/>
      <c r="V717" s="89"/>
      <c r="W717" s="89"/>
      <c r="X717" s="89"/>
      <c r="Y717" s="89"/>
      <c r="Z717" s="89"/>
      <c r="AA717" s="89"/>
    </row>
    <row r="718" ht="15.75" customHeight="1">
      <c r="A718" s="89"/>
      <c r="B718" s="89"/>
      <c r="C718" s="89"/>
      <c r="D718" s="89"/>
      <c r="E718" s="89"/>
      <c r="F718" s="89"/>
      <c r="G718" s="89"/>
      <c r="H718" s="89"/>
      <c r="I718" s="89"/>
      <c r="J718" s="89"/>
      <c r="K718" s="89"/>
      <c r="L718" s="89"/>
      <c r="M718" s="89"/>
      <c r="N718" s="89"/>
      <c r="O718" s="89"/>
      <c r="P718" s="89"/>
      <c r="Q718" s="89"/>
      <c r="R718" s="89"/>
      <c r="S718" s="89"/>
      <c r="T718" s="89"/>
      <c r="U718" s="89"/>
      <c r="V718" s="89"/>
      <c r="W718" s="89"/>
      <c r="X718" s="89"/>
      <c r="Y718" s="89"/>
      <c r="Z718" s="89"/>
      <c r="AA718" s="89"/>
    </row>
    <row r="719" ht="15.75" customHeight="1">
      <c r="A719" s="89"/>
      <c r="B719" s="89"/>
      <c r="C719" s="89"/>
      <c r="D719" s="89"/>
      <c r="E719" s="89"/>
      <c r="F719" s="89"/>
      <c r="G719" s="89"/>
      <c r="H719" s="89"/>
      <c r="I719" s="89"/>
      <c r="J719" s="89"/>
      <c r="K719" s="89"/>
      <c r="L719" s="89"/>
      <c r="M719" s="89"/>
      <c r="N719" s="89"/>
      <c r="O719" s="89"/>
      <c r="P719" s="89"/>
      <c r="Q719" s="89"/>
      <c r="R719" s="89"/>
      <c r="S719" s="89"/>
      <c r="T719" s="89"/>
      <c r="U719" s="89"/>
      <c r="V719" s="89"/>
      <c r="W719" s="89"/>
      <c r="X719" s="89"/>
      <c r="Y719" s="89"/>
      <c r="Z719" s="89"/>
      <c r="AA719" s="89"/>
    </row>
    <row r="720" ht="15.75" customHeight="1">
      <c r="A720" s="89"/>
      <c r="B720" s="89"/>
      <c r="C720" s="89"/>
      <c r="D720" s="89"/>
      <c r="E720" s="89"/>
      <c r="F720" s="89"/>
      <c r="G720" s="89"/>
      <c r="H720" s="89"/>
      <c r="I720" s="89"/>
      <c r="J720" s="89"/>
      <c r="K720" s="89"/>
      <c r="L720" s="89"/>
      <c r="M720" s="89"/>
      <c r="N720" s="89"/>
      <c r="O720" s="89"/>
      <c r="P720" s="89"/>
      <c r="Q720" s="89"/>
      <c r="R720" s="89"/>
      <c r="S720" s="89"/>
      <c r="T720" s="89"/>
      <c r="U720" s="89"/>
      <c r="V720" s="89"/>
      <c r="W720" s="89"/>
      <c r="X720" s="89"/>
      <c r="Y720" s="89"/>
      <c r="Z720" s="89"/>
      <c r="AA720" s="89"/>
    </row>
    <row r="721" ht="15.75" customHeight="1">
      <c r="A721" s="89"/>
      <c r="B721" s="89"/>
      <c r="C721" s="89"/>
      <c r="D721" s="89"/>
      <c r="E721" s="89"/>
      <c r="F721" s="89"/>
      <c r="G721" s="89"/>
      <c r="H721" s="89"/>
      <c r="I721" s="89"/>
      <c r="J721" s="89"/>
      <c r="K721" s="89"/>
      <c r="L721" s="89"/>
      <c r="M721" s="89"/>
      <c r="N721" s="89"/>
      <c r="O721" s="89"/>
      <c r="P721" s="89"/>
      <c r="Q721" s="89"/>
      <c r="R721" s="89"/>
      <c r="S721" s="89"/>
      <c r="T721" s="89"/>
      <c r="U721" s="89"/>
      <c r="V721" s="89"/>
      <c r="W721" s="89"/>
      <c r="X721" s="89"/>
      <c r="Y721" s="89"/>
      <c r="Z721" s="89"/>
      <c r="AA721" s="89"/>
    </row>
    <row r="722" ht="15.75" customHeight="1">
      <c r="A722" s="89"/>
      <c r="B722" s="89"/>
      <c r="C722" s="89"/>
      <c r="D722" s="89"/>
      <c r="E722" s="89"/>
      <c r="F722" s="89"/>
      <c r="G722" s="89"/>
      <c r="H722" s="89"/>
      <c r="I722" s="89"/>
      <c r="J722" s="89"/>
      <c r="K722" s="89"/>
      <c r="L722" s="89"/>
      <c r="M722" s="89"/>
      <c r="N722" s="89"/>
      <c r="O722" s="89"/>
      <c r="P722" s="89"/>
      <c r="Q722" s="89"/>
      <c r="R722" s="89"/>
      <c r="S722" s="89"/>
      <c r="T722" s="89"/>
      <c r="U722" s="89"/>
      <c r="V722" s="89"/>
      <c r="W722" s="89"/>
      <c r="X722" s="89"/>
      <c r="Y722" s="89"/>
      <c r="Z722" s="89"/>
      <c r="AA722" s="89"/>
    </row>
    <row r="723" ht="15.75" customHeight="1">
      <c r="A723" s="89"/>
      <c r="B723" s="89"/>
      <c r="C723" s="89"/>
      <c r="D723" s="89"/>
      <c r="E723" s="89"/>
      <c r="F723" s="89"/>
      <c r="G723" s="89"/>
      <c r="H723" s="89"/>
      <c r="I723" s="89"/>
      <c r="J723" s="89"/>
      <c r="K723" s="89"/>
      <c r="L723" s="89"/>
      <c r="M723" s="89"/>
      <c r="N723" s="89"/>
      <c r="O723" s="89"/>
      <c r="P723" s="89"/>
      <c r="Q723" s="89"/>
      <c r="R723" s="89"/>
      <c r="S723" s="89"/>
      <c r="T723" s="89"/>
      <c r="U723" s="89"/>
      <c r="V723" s="89"/>
      <c r="W723" s="89"/>
      <c r="X723" s="89"/>
      <c r="Y723" s="89"/>
      <c r="Z723" s="89"/>
      <c r="AA723" s="89"/>
    </row>
    <row r="724" ht="15.75" customHeight="1">
      <c r="A724" s="89"/>
      <c r="B724" s="89"/>
      <c r="C724" s="89"/>
      <c r="D724" s="89"/>
      <c r="E724" s="89"/>
      <c r="F724" s="89"/>
      <c r="G724" s="89"/>
      <c r="H724" s="89"/>
      <c r="I724" s="89"/>
      <c r="J724" s="89"/>
      <c r="K724" s="89"/>
      <c r="L724" s="89"/>
      <c r="M724" s="89"/>
      <c r="N724" s="89"/>
      <c r="O724" s="89"/>
      <c r="P724" s="89"/>
      <c r="Q724" s="89"/>
      <c r="R724" s="89"/>
      <c r="S724" s="89"/>
      <c r="T724" s="89"/>
      <c r="U724" s="89"/>
      <c r="V724" s="89"/>
      <c r="W724" s="89"/>
      <c r="X724" s="89"/>
      <c r="Y724" s="89"/>
      <c r="Z724" s="89"/>
      <c r="AA724" s="89"/>
    </row>
    <row r="725" ht="15.75" customHeight="1">
      <c r="A725" s="89"/>
      <c r="B725" s="89"/>
      <c r="C725" s="89"/>
      <c r="D725" s="89"/>
      <c r="E725" s="89"/>
      <c r="F725" s="89"/>
      <c r="G725" s="89"/>
      <c r="H725" s="89"/>
      <c r="I725" s="89"/>
      <c r="J725" s="89"/>
      <c r="K725" s="89"/>
      <c r="L725" s="89"/>
      <c r="M725" s="89"/>
      <c r="N725" s="89"/>
      <c r="O725" s="89"/>
      <c r="P725" s="89"/>
      <c r="Q725" s="89"/>
      <c r="R725" s="89"/>
      <c r="S725" s="89"/>
      <c r="T725" s="89"/>
      <c r="U725" s="89"/>
      <c r="V725" s="89"/>
      <c r="W725" s="89"/>
      <c r="X725" s="89"/>
      <c r="Y725" s="89"/>
      <c r="Z725" s="89"/>
      <c r="AA725" s="89"/>
    </row>
    <row r="726" ht="15.75" customHeight="1">
      <c r="A726" s="89"/>
      <c r="B726" s="89"/>
      <c r="C726" s="89"/>
      <c r="D726" s="89"/>
      <c r="E726" s="89"/>
      <c r="F726" s="89"/>
      <c r="G726" s="89"/>
      <c r="H726" s="89"/>
      <c r="I726" s="89"/>
      <c r="J726" s="89"/>
      <c r="K726" s="89"/>
      <c r="L726" s="89"/>
      <c r="M726" s="89"/>
      <c r="N726" s="89"/>
      <c r="O726" s="89"/>
      <c r="P726" s="89"/>
      <c r="Q726" s="89"/>
      <c r="R726" s="89"/>
      <c r="S726" s="89"/>
      <c r="T726" s="89"/>
      <c r="U726" s="89"/>
      <c r="V726" s="89"/>
      <c r="W726" s="89"/>
      <c r="X726" s="89"/>
      <c r="Y726" s="89"/>
      <c r="Z726" s="89"/>
      <c r="AA726" s="89"/>
    </row>
    <row r="727" ht="15.75" customHeight="1">
      <c r="A727" s="89"/>
      <c r="B727" s="89"/>
      <c r="C727" s="89"/>
      <c r="D727" s="89"/>
      <c r="E727" s="89"/>
      <c r="F727" s="89"/>
      <c r="G727" s="89"/>
      <c r="H727" s="89"/>
      <c r="I727" s="89"/>
      <c r="J727" s="89"/>
      <c r="K727" s="89"/>
      <c r="L727" s="89"/>
      <c r="M727" s="89"/>
      <c r="N727" s="89"/>
      <c r="O727" s="89"/>
      <c r="P727" s="89"/>
      <c r="Q727" s="89"/>
      <c r="R727" s="89"/>
      <c r="S727" s="89"/>
      <c r="T727" s="89"/>
      <c r="U727" s="89"/>
      <c r="V727" s="89"/>
      <c r="W727" s="89"/>
      <c r="X727" s="89"/>
      <c r="Y727" s="89"/>
      <c r="Z727" s="89"/>
      <c r="AA727" s="89"/>
    </row>
    <row r="728" ht="15.75" customHeight="1">
      <c r="A728" s="89"/>
      <c r="B728" s="89"/>
      <c r="C728" s="89"/>
      <c r="D728" s="89"/>
      <c r="E728" s="89"/>
      <c r="F728" s="89"/>
      <c r="G728" s="89"/>
      <c r="H728" s="89"/>
      <c r="I728" s="89"/>
      <c r="J728" s="89"/>
      <c r="K728" s="89"/>
      <c r="L728" s="89"/>
      <c r="M728" s="89"/>
      <c r="N728" s="89"/>
      <c r="O728" s="89"/>
      <c r="P728" s="89"/>
      <c r="Q728" s="89"/>
      <c r="R728" s="89"/>
      <c r="S728" s="89"/>
      <c r="T728" s="89"/>
      <c r="U728" s="89"/>
      <c r="V728" s="89"/>
      <c r="W728" s="89"/>
      <c r="X728" s="89"/>
      <c r="Y728" s="89"/>
      <c r="Z728" s="89"/>
      <c r="AA728" s="89"/>
    </row>
    <row r="729" ht="15.75" customHeight="1">
      <c r="A729" s="89"/>
      <c r="B729" s="89"/>
      <c r="C729" s="89"/>
      <c r="D729" s="89"/>
      <c r="E729" s="89"/>
      <c r="F729" s="89"/>
      <c r="G729" s="89"/>
      <c r="H729" s="89"/>
      <c r="I729" s="89"/>
      <c r="J729" s="89"/>
      <c r="K729" s="89"/>
      <c r="L729" s="89"/>
      <c r="M729" s="89"/>
      <c r="N729" s="89"/>
      <c r="O729" s="89"/>
      <c r="P729" s="89"/>
      <c r="Q729" s="89"/>
      <c r="R729" s="89"/>
      <c r="S729" s="89"/>
      <c r="T729" s="89"/>
      <c r="U729" s="89"/>
      <c r="V729" s="89"/>
      <c r="W729" s="89"/>
      <c r="X729" s="89"/>
      <c r="Y729" s="89"/>
      <c r="Z729" s="89"/>
      <c r="AA729" s="89"/>
    </row>
    <row r="730" ht="15.75" customHeight="1">
      <c r="A730" s="89"/>
      <c r="B730" s="89"/>
      <c r="C730" s="89"/>
      <c r="D730" s="89"/>
      <c r="E730" s="89"/>
      <c r="F730" s="89"/>
      <c r="G730" s="89"/>
      <c r="H730" s="89"/>
      <c r="I730" s="89"/>
      <c r="J730" s="89"/>
      <c r="K730" s="89"/>
      <c r="L730" s="89"/>
      <c r="M730" s="89"/>
      <c r="N730" s="89"/>
      <c r="O730" s="89"/>
      <c r="P730" s="89"/>
      <c r="Q730" s="89"/>
      <c r="R730" s="89"/>
      <c r="S730" s="89"/>
      <c r="T730" s="89"/>
      <c r="U730" s="89"/>
      <c r="V730" s="89"/>
      <c r="W730" s="89"/>
      <c r="X730" s="89"/>
      <c r="Y730" s="89"/>
      <c r="Z730" s="89"/>
      <c r="AA730" s="89"/>
    </row>
    <row r="731" ht="15.75" customHeight="1">
      <c r="A731" s="89"/>
      <c r="B731" s="89"/>
      <c r="C731" s="89"/>
      <c r="D731" s="89"/>
      <c r="E731" s="89"/>
      <c r="F731" s="89"/>
      <c r="G731" s="89"/>
      <c r="H731" s="89"/>
      <c r="I731" s="89"/>
      <c r="J731" s="89"/>
      <c r="K731" s="89"/>
      <c r="L731" s="89"/>
      <c r="M731" s="89"/>
      <c r="N731" s="89"/>
      <c r="O731" s="89"/>
      <c r="P731" s="89"/>
      <c r="Q731" s="89"/>
      <c r="R731" s="89"/>
      <c r="S731" s="89"/>
      <c r="T731" s="89"/>
      <c r="U731" s="89"/>
      <c r="V731" s="89"/>
      <c r="W731" s="89"/>
      <c r="X731" s="89"/>
      <c r="Y731" s="89"/>
      <c r="Z731" s="89"/>
      <c r="AA731" s="89"/>
    </row>
    <row r="732" ht="15.75" customHeight="1">
      <c r="A732" s="89"/>
      <c r="B732" s="89"/>
      <c r="C732" s="89"/>
      <c r="D732" s="89"/>
      <c r="E732" s="89"/>
      <c r="F732" s="89"/>
      <c r="G732" s="89"/>
      <c r="H732" s="89"/>
      <c r="I732" s="89"/>
      <c r="J732" s="89"/>
      <c r="K732" s="89"/>
      <c r="L732" s="89"/>
      <c r="M732" s="89"/>
      <c r="N732" s="89"/>
      <c r="O732" s="89"/>
      <c r="P732" s="89"/>
      <c r="Q732" s="89"/>
      <c r="R732" s="89"/>
      <c r="S732" s="89"/>
      <c r="T732" s="89"/>
      <c r="U732" s="89"/>
      <c r="V732" s="89"/>
      <c r="W732" s="89"/>
      <c r="X732" s="89"/>
      <c r="Y732" s="89"/>
      <c r="Z732" s="89"/>
      <c r="AA732" s="89"/>
    </row>
    <row r="733" ht="15.75" customHeight="1">
      <c r="A733" s="89"/>
      <c r="B733" s="89"/>
      <c r="C733" s="89"/>
      <c r="D733" s="89"/>
      <c r="E733" s="89"/>
      <c r="F733" s="89"/>
      <c r="G733" s="89"/>
      <c r="H733" s="89"/>
      <c r="I733" s="89"/>
      <c r="J733" s="89"/>
      <c r="K733" s="89"/>
      <c r="L733" s="89"/>
      <c r="M733" s="89"/>
      <c r="N733" s="89"/>
      <c r="O733" s="89"/>
      <c r="P733" s="89"/>
      <c r="Q733" s="89"/>
      <c r="R733" s="89"/>
      <c r="S733" s="89"/>
      <c r="T733" s="89"/>
      <c r="U733" s="89"/>
      <c r="V733" s="89"/>
      <c r="W733" s="89"/>
      <c r="X733" s="89"/>
      <c r="Y733" s="89"/>
      <c r="Z733" s="89"/>
      <c r="AA733" s="89"/>
    </row>
    <row r="734" ht="15.75" customHeight="1">
      <c r="A734" s="89"/>
      <c r="B734" s="89"/>
      <c r="C734" s="89"/>
      <c r="D734" s="89"/>
      <c r="E734" s="89"/>
      <c r="F734" s="89"/>
      <c r="G734" s="89"/>
      <c r="H734" s="89"/>
      <c r="I734" s="89"/>
      <c r="J734" s="89"/>
      <c r="K734" s="89"/>
      <c r="L734" s="89"/>
      <c r="M734" s="89"/>
      <c r="N734" s="89"/>
      <c r="O734" s="89"/>
      <c r="P734" s="89"/>
      <c r="Q734" s="89"/>
      <c r="R734" s="89"/>
      <c r="S734" s="89"/>
      <c r="T734" s="89"/>
      <c r="U734" s="89"/>
      <c r="V734" s="89"/>
      <c r="W734" s="89"/>
      <c r="X734" s="89"/>
      <c r="Y734" s="89"/>
      <c r="Z734" s="89"/>
      <c r="AA734" s="89"/>
    </row>
    <row r="735" ht="15.75" customHeight="1">
      <c r="A735" s="89"/>
      <c r="B735" s="89"/>
      <c r="C735" s="89"/>
      <c r="D735" s="89"/>
      <c r="E735" s="89"/>
      <c r="F735" s="89"/>
      <c r="G735" s="89"/>
      <c r="H735" s="89"/>
      <c r="I735" s="89"/>
      <c r="J735" s="89"/>
      <c r="K735" s="89"/>
      <c r="L735" s="89"/>
      <c r="M735" s="89"/>
      <c r="N735" s="89"/>
      <c r="O735" s="89"/>
      <c r="P735" s="89"/>
      <c r="Q735" s="89"/>
      <c r="R735" s="89"/>
      <c r="S735" s="89"/>
      <c r="T735" s="89"/>
      <c r="U735" s="89"/>
      <c r="V735" s="89"/>
      <c r="W735" s="89"/>
      <c r="X735" s="89"/>
      <c r="Y735" s="89"/>
      <c r="Z735" s="89"/>
      <c r="AA735" s="89"/>
    </row>
    <row r="736" ht="15.75" customHeight="1">
      <c r="A736" s="89"/>
      <c r="B736" s="89"/>
      <c r="C736" s="89"/>
      <c r="D736" s="89"/>
      <c r="E736" s="89"/>
      <c r="F736" s="89"/>
      <c r="G736" s="89"/>
      <c r="H736" s="89"/>
      <c r="I736" s="89"/>
      <c r="J736" s="89"/>
      <c r="K736" s="89"/>
      <c r="L736" s="89"/>
      <c r="M736" s="89"/>
      <c r="N736" s="89"/>
      <c r="O736" s="89"/>
      <c r="P736" s="89"/>
      <c r="Q736" s="89"/>
      <c r="R736" s="89"/>
      <c r="S736" s="89"/>
      <c r="T736" s="89"/>
      <c r="U736" s="89"/>
      <c r="V736" s="89"/>
      <c r="W736" s="89"/>
      <c r="X736" s="89"/>
      <c r="Y736" s="89"/>
      <c r="Z736" s="89"/>
      <c r="AA736" s="89"/>
    </row>
    <row r="737" ht="15.75" customHeight="1">
      <c r="A737" s="89"/>
      <c r="B737" s="89"/>
      <c r="C737" s="89"/>
      <c r="D737" s="89"/>
      <c r="E737" s="89"/>
      <c r="F737" s="89"/>
      <c r="G737" s="89"/>
      <c r="H737" s="89"/>
      <c r="I737" s="89"/>
      <c r="J737" s="89"/>
      <c r="K737" s="89"/>
      <c r="L737" s="89"/>
      <c r="M737" s="89"/>
      <c r="N737" s="89"/>
      <c r="O737" s="89"/>
      <c r="P737" s="89"/>
      <c r="Q737" s="89"/>
      <c r="R737" s="89"/>
      <c r="S737" s="89"/>
      <c r="T737" s="89"/>
      <c r="U737" s="89"/>
      <c r="V737" s="89"/>
      <c r="W737" s="89"/>
      <c r="X737" s="89"/>
      <c r="Y737" s="89"/>
      <c r="Z737" s="89"/>
      <c r="AA737" s="89"/>
    </row>
    <row r="738" ht="15.75" customHeight="1">
      <c r="A738" s="89"/>
      <c r="B738" s="89"/>
      <c r="C738" s="89"/>
      <c r="D738" s="89"/>
      <c r="E738" s="89"/>
      <c r="F738" s="89"/>
      <c r="G738" s="89"/>
      <c r="H738" s="89"/>
      <c r="I738" s="89"/>
      <c r="J738" s="89"/>
      <c r="K738" s="89"/>
      <c r="L738" s="89"/>
      <c r="M738" s="89"/>
      <c r="N738" s="89"/>
      <c r="O738" s="89"/>
      <c r="P738" s="89"/>
      <c r="Q738" s="89"/>
      <c r="R738" s="89"/>
      <c r="S738" s="89"/>
      <c r="T738" s="89"/>
      <c r="U738" s="89"/>
      <c r="V738" s="89"/>
      <c r="W738" s="89"/>
      <c r="X738" s="89"/>
      <c r="Y738" s="89"/>
      <c r="Z738" s="89"/>
      <c r="AA738" s="89"/>
    </row>
    <row r="739" ht="15.75" customHeight="1">
      <c r="A739" s="89"/>
      <c r="B739" s="89"/>
      <c r="C739" s="89"/>
      <c r="D739" s="89"/>
      <c r="E739" s="89"/>
      <c r="F739" s="89"/>
      <c r="G739" s="89"/>
      <c r="H739" s="89"/>
      <c r="I739" s="89"/>
      <c r="J739" s="89"/>
      <c r="K739" s="89"/>
      <c r="L739" s="89"/>
      <c r="M739" s="89"/>
      <c r="N739" s="89"/>
      <c r="O739" s="89"/>
      <c r="P739" s="89"/>
      <c r="Q739" s="89"/>
      <c r="R739" s="89"/>
      <c r="S739" s="89"/>
      <c r="T739" s="89"/>
      <c r="U739" s="89"/>
      <c r="V739" s="89"/>
      <c r="W739" s="89"/>
      <c r="X739" s="89"/>
      <c r="Y739" s="89"/>
      <c r="Z739" s="89"/>
      <c r="AA739" s="89"/>
    </row>
    <row r="740" ht="15.75" customHeight="1">
      <c r="A740" s="89"/>
      <c r="B740" s="89"/>
      <c r="C740" s="89"/>
      <c r="D740" s="89"/>
      <c r="E740" s="89"/>
      <c r="F740" s="89"/>
      <c r="G740" s="89"/>
      <c r="H740" s="89"/>
      <c r="I740" s="89"/>
      <c r="J740" s="89"/>
      <c r="K740" s="89"/>
      <c r="L740" s="89"/>
      <c r="M740" s="89"/>
      <c r="N740" s="89"/>
      <c r="O740" s="89"/>
      <c r="P740" s="89"/>
      <c r="Q740" s="89"/>
      <c r="R740" s="89"/>
      <c r="S740" s="89"/>
      <c r="T740" s="89"/>
      <c r="U740" s="89"/>
      <c r="V740" s="89"/>
      <c r="W740" s="89"/>
      <c r="X740" s="89"/>
      <c r="Y740" s="89"/>
      <c r="Z740" s="89"/>
      <c r="AA740" s="89"/>
    </row>
    <row r="741" ht="15.75" customHeight="1">
      <c r="A741" s="89"/>
      <c r="B741" s="89"/>
      <c r="C741" s="89"/>
      <c r="D741" s="89"/>
      <c r="E741" s="89"/>
      <c r="F741" s="89"/>
      <c r="G741" s="89"/>
      <c r="H741" s="89"/>
      <c r="I741" s="89"/>
      <c r="J741" s="89"/>
      <c r="K741" s="89"/>
      <c r="L741" s="89"/>
      <c r="M741" s="89"/>
      <c r="N741" s="89"/>
      <c r="O741" s="89"/>
      <c r="P741" s="89"/>
      <c r="Q741" s="89"/>
      <c r="R741" s="89"/>
      <c r="S741" s="89"/>
      <c r="T741" s="89"/>
      <c r="U741" s="89"/>
      <c r="V741" s="89"/>
      <c r="W741" s="89"/>
      <c r="X741" s="89"/>
      <c r="Y741" s="89"/>
      <c r="Z741" s="89"/>
      <c r="AA741" s="89"/>
    </row>
    <row r="742" ht="15.75" customHeight="1">
      <c r="A742" s="89"/>
      <c r="B742" s="89"/>
      <c r="C742" s="89"/>
      <c r="D742" s="89"/>
      <c r="E742" s="89"/>
      <c r="F742" s="89"/>
      <c r="G742" s="89"/>
      <c r="H742" s="89"/>
      <c r="I742" s="89"/>
      <c r="J742" s="89"/>
      <c r="K742" s="89"/>
      <c r="L742" s="89"/>
      <c r="M742" s="89"/>
      <c r="N742" s="89"/>
      <c r="O742" s="89"/>
      <c r="P742" s="89"/>
      <c r="Q742" s="89"/>
      <c r="R742" s="89"/>
      <c r="S742" s="89"/>
      <c r="T742" s="89"/>
      <c r="U742" s="89"/>
      <c r="V742" s="89"/>
      <c r="W742" s="89"/>
      <c r="X742" s="89"/>
      <c r="Y742" s="89"/>
      <c r="Z742" s="89"/>
      <c r="AA742" s="89"/>
    </row>
    <row r="743" ht="15.75" customHeight="1">
      <c r="A743" s="89"/>
      <c r="B743" s="89"/>
      <c r="C743" s="89"/>
      <c r="D743" s="89"/>
      <c r="E743" s="89"/>
      <c r="F743" s="89"/>
      <c r="G743" s="89"/>
      <c r="H743" s="89"/>
      <c r="I743" s="89"/>
      <c r="J743" s="89"/>
      <c r="K743" s="89"/>
      <c r="L743" s="89"/>
      <c r="M743" s="89"/>
      <c r="N743" s="89"/>
      <c r="O743" s="89"/>
      <c r="P743" s="89"/>
      <c r="Q743" s="89"/>
      <c r="R743" s="89"/>
      <c r="S743" s="89"/>
      <c r="T743" s="89"/>
      <c r="U743" s="89"/>
      <c r="V743" s="89"/>
      <c r="W743" s="89"/>
      <c r="X743" s="89"/>
      <c r="Y743" s="89"/>
      <c r="Z743" s="89"/>
      <c r="AA743" s="89"/>
    </row>
    <row r="744" ht="15.75" customHeight="1">
      <c r="A744" s="89"/>
      <c r="B744" s="89"/>
      <c r="C744" s="89"/>
      <c r="D744" s="89"/>
      <c r="E744" s="89"/>
      <c r="F744" s="89"/>
      <c r="G744" s="89"/>
      <c r="H744" s="89"/>
      <c r="I744" s="89"/>
      <c r="J744" s="89"/>
      <c r="K744" s="89"/>
      <c r="L744" s="89"/>
      <c r="M744" s="89"/>
      <c r="N744" s="89"/>
      <c r="O744" s="89"/>
      <c r="P744" s="89"/>
      <c r="Q744" s="89"/>
      <c r="R744" s="89"/>
      <c r="S744" s="89"/>
      <c r="T744" s="89"/>
      <c r="U744" s="89"/>
      <c r="V744" s="89"/>
      <c r="W744" s="89"/>
      <c r="X744" s="89"/>
      <c r="Y744" s="89"/>
      <c r="Z744" s="89"/>
      <c r="AA744" s="89"/>
    </row>
    <row r="745" ht="15.75" customHeight="1">
      <c r="A745" s="89"/>
      <c r="B745" s="89"/>
      <c r="C745" s="89"/>
      <c r="D745" s="89"/>
      <c r="E745" s="89"/>
      <c r="F745" s="89"/>
      <c r="G745" s="89"/>
      <c r="H745" s="89"/>
      <c r="I745" s="89"/>
      <c r="J745" s="89"/>
      <c r="K745" s="89"/>
      <c r="L745" s="89"/>
      <c r="M745" s="89"/>
      <c r="N745" s="89"/>
      <c r="O745" s="89"/>
      <c r="P745" s="89"/>
      <c r="Q745" s="89"/>
      <c r="R745" s="89"/>
      <c r="S745" s="89"/>
      <c r="T745" s="89"/>
      <c r="U745" s="89"/>
      <c r="V745" s="89"/>
      <c r="W745" s="89"/>
      <c r="X745" s="89"/>
      <c r="Y745" s="89"/>
      <c r="Z745" s="89"/>
      <c r="AA745" s="89"/>
    </row>
    <row r="746" ht="15.75" customHeight="1">
      <c r="A746" s="89"/>
      <c r="B746" s="89"/>
      <c r="C746" s="89"/>
      <c r="D746" s="89"/>
      <c r="E746" s="89"/>
      <c r="F746" s="89"/>
      <c r="G746" s="89"/>
      <c r="H746" s="89"/>
      <c r="I746" s="89"/>
      <c r="J746" s="89"/>
      <c r="K746" s="89"/>
      <c r="L746" s="89"/>
      <c r="M746" s="89"/>
      <c r="N746" s="89"/>
      <c r="O746" s="89"/>
      <c r="P746" s="89"/>
      <c r="Q746" s="89"/>
      <c r="R746" s="89"/>
      <c r="S746" s="89"/>
      <c r="T746" s="89"/>
      <c r="U746" s="89"/>
      <c r="V746" s="89"/>
      <c r="W746" s="89"/>
      <c r="X746" s="89"/>
      <c r="Y746" s="89"/>
      <c r="Z746" s="89"/>
      <c r="AA746" s="89"/>
    </row>
    <row r="747" ht="15.75" customHeight="1">
      <c r="A747" s="89"/>
      <c r="B747" s="89"/>
      <c r="C747" s="89"/>
      <c r="D747" s="89"/>
      <c r="E747" s="89"/>
      <c r="F747" s="89"/>
      <c r="G747" s="89"/>
      <c r="H747" s="89"/>
      <c r="I747" s="89"/>
      <c r="J747" s="89"/>
      <c r="K747" s="89"/>
      <c r="L747" s="89"/>
      <c r="M747" s="89"/>
      <c r="N747" s="89"/>
      <c r="O747" s="89"/>
      <c r="P747" s="89"/>
      <c r="Q747" s="89"/>
      <c r="R747" s="89"/>
      <c r="S747" s="89"/>
      <c r="T747" s="89"/>
      <c r="U747" s="89"/>
      <c r="V747" s="89"/>
      <c r="W747" s="89"/>
      <c r="X747" s="89"/>
      <c r="Y747" s="89"/>
      <c r="Z747" s="89"/>
      <c r="AA747" s="89"/>
    </row>
    <row r="748" ht="15.75" customHeight="1">
      <c r="A748" s="89"/>
      <c r="B748" s="89"/>
      <c r="C748" s="89"/>
      <c r="D748" s="89"/>
      <c r="E748" s="89"/>
      <c r="F748" s="89"/>
      <c r="G748" s="89"/>
      <c r="H748" s="89"/>
      <c r="I748" s="89"/>
      <c r="J748" s="89"/>
      <c r="K748" s="89"/>
      <c r="L748" s="89"/>
      <c r="M748" s="89"/>
      <c r="N748" s="89"/>
      <c r="O748" s="89"/>
      <c r="P748" s="89"/>
      <c r="Q748" s="89"/>
      <c r="R748" s="89"/>
      <c r="S748" s="89"/>
      <c r="T748" s="89"/>
      <c r="U748" s="89"/>
      <c r="V748" s="89"/>
      <c r="W748" s="89"/>
      <c r="X748" s="89"/>
      <c r="Y748" s="89"/>
      <c r="Z748" s="89"/>
      <c r="AA748" s="89"/>
    </row>
    <row r="749" ht="15.75" customHeight="1">
      <c r="A749" s="89"/>
      <c r="B749" s="89"/>
      <c r="C749" s="89"/>
      <c r="D749" s="89"/>
      <c r="E749" s="89"/>
      <c r="F749" s="89"/>
      <c r="G749" s="89"/>
      <c r="H749" s="89"/>
      <c r="I749" s="89"/>
      <c r="J749" s="89"/>
      <c r="K749" s="89"/>
      <c r="L749" s="89"/>
      <c r="M749" s="89"/>
      <c r="N749" s="89"/>
      <c r="O749" s="89"/>
      <c r="P749" s="89"/>
      <c r="Q749" s="89"/>
      <c r="R749" s="89"/>
      <c r="S749" s="89"/>
      <c r="T749" s="89"/>
      <c r="U749" s="89"/>
      <c r="V749" s="89"/>
      <c r="W749" s="89"/>
      <c r="X749" s="89"/>
      <c r="Y749" s="89"/>
      <c r="Z749" s="89"/>
      <c r="AA749" s="89"/>
    </row>
    <row r="750" ht="15.75" customHeight="1">
      <c r="A750" s="89"/>
      <c r="B750" s="89"/>
      <c r="C750" s="89"/>
      <c r="D750" s="89"/>
      <c r="E750" s="89"/>
      <c r="F750" s="89"/>
      <c r="G750" s="89"/>
      <c r="H750" s="89"/>
      <c r="I750" s="89"/>
      <c r="J750" s="89"/>
      <c r="K750" s="89"/>
      <c r="L750" s="89"/>
      <c r="M750" s="89"/>
      <c r="N750" s="89"/>
      <c r="O750" s="89"/>
      <c r="P750" s="89"/>
      <c r="Q750" s="89"/>
      <c r="R750" s="89"/>
      <c r="S750" s="89"/>
      <c r="T750" s="89"/>
      <c r="U750" s="89"/>
      <c r="V750" s="89"/>
      <c r="W750" s="89"/>
      <c r="X750" s="89"/>
      <c r="Y750" s="89"/>
      <c r="Z750" s="89"/>
      <c r="AA750" s="89"/>
    </row>
    <row r="751" ht="15.75" customHeight="1">
      <c r="A751" s="89"/>
      <c r="B751" s="89"/>
      <c r="C751" s="89"/>
      <c r="D751" s="89"/>
      <c r="E751" s="89"/>
      <c r="F751" s="89"/>
      <c r="G751" s="89"/>
      <c r="H751" s="89"/>
      <c r="I751" s="89"/>
      <c r="J751" s="89"/>
      <c r="K751" s="89"/>
      <c r="L751" s="89"/>
      <c r="M751" s="89"/>
      <c r="N751" s="89"/>
      <c r="O751" s="89"/>
      <c r="P751" s="89"/>
      <c r="Q751" s="89"/>
      <c r="R751" s="89"/>
      <c r="S751" s="89"/>
      <c r="T751" s="89"/>
      <c r="U751" s="89"/>
      <c r="V751" s="89"/>
      <c r="W751" s="89"/>
      <c r="X751" s="89"/>
      <c r="Y751" s="89"/>
      <c r="Z751" s="89"/>
      <c r="AA751" s="89"/>
    </row>
    <row r="752" ht="15.75" customHeight="1">
      <c r="A752" s="89"/>
      <c r="B752" s="89"/>
      <c r="C752" s="89"/>
      <c r="D752" s="89"/>
      <c r="E752" s="89"/>
      <c r="F752" s="89"/>
      <c r="G752" s="89"/>
      <c r="H752" s="89"/>
      <c r="I752" s="89"/>
      <c r="J752" s="89"/>
      <c r="K752" s="89"/>
      <c r="L752" s="89"/>
      <c r="M752" s="89"/>
      <c r="N752" s="89"/>
      <c r="O752" s="89"/>
      <c r="P752" s="89"/>
      <c r="Q752" s="89"/>
      <c r="R752" s="89"/>
      <c r="S752" s="89"/>
      <c r="T752" s="89"/>
      <c r="U752" s="89"/>
      <c r="V752" s="89"/>
      <c r="W752" s="89"/>
      <c r="X752" s="89"/>
      <c r="Y752" s="89"/>
      <c r="Z752" s="89"/>
      <c r="AA752" s="89"/>
    </row>
    <row r="753" ht="15.75" customHeight="1">
      <c r="A753" s="89"/>
      <c r="B753" s="89"/>
      <c r="C753" s="89"/>
      <c r="D753" s="89"/>
      <c r="E753" s="89"/>
      <c r="F753" s="89"/>
      <c r="G753" s="89"/>
      <c r="H753" s="89"/>
      <c r="I753" s="89"/>
      <c r="J753" s="89"/>
      <c r="K753" s="89"/>
      <c r="L753" s="89"/>
      <c r="M753" s="89"/>
      <c r="N753" s="89"/>
      <c r="O753" s="89"/>
      <c r="P753" s="89"/>
      <c r="Q753" s="89"/>
      <c r="R753" s="89"/>
      <c r="S753" s="89"/>
      <c r="T753" s="89"/>
      <c r="U753" s="89"/>
      <c r="V753" s="89"/>
      <c r="W753" s="89"/>
      <c r="X753" s="89"/>
      <c r="Y753" s="89"/>
      <c r="Z753" s="89"/>
      <c r="AA753" s="89"/>
    </row>
    <row r="754" ht="15.75" customHeight="1">
      <c r="A754" s="89"/>
      <c r="B754" s="89"/>
      <c r="C754" s="89"/>
      <c r="D754" s="89"/>
      <c r="E754" s="89"/>
      <c r="F754" s="89"/>
      <c r="G754" s="89"/>
      <c r="H754" s="89"/>
      <c r="I754" s="89"/>
      <c r="J754" s="89"/>
      <c r="K754" s="89"/>
      <c r="L754" s="89"/>
      <c r="M754" s="89"/>
      <c r="N754" s="89"/>
      <c r="O754" s="89"/>
      <c r="P754" s="89"/>
      <c r="Q754" s="89"/>
      <c r="R754" s="89"/>
      <c r="S754" s="89"/>
      <c r="T754" s="89"/>
      <c r="U754" s="89"/>
      <c r="V754" s="89"/>
      <c r="W754" s="89"/>
      <c r="X754" s="89"/>
      <c r="Y754" s="89"/>
      <c r="Z754" s="89"/>
      <c r="AA754" s="89"/>
    </row>
    <row r="755" ht="15.75" customHeight="1">
      <c r="A755" s="89"/>
      <c r="B755" s="89"/>
      <c r="C755" s="89"/>
      <c r="D755" s="89"/>
      <c r="E755" s="89"/>
      <c r="F755" s="89"/>
      <c r="G755" s="89"/>
      <c r="H755" s="89"/>
      <c r="I755" s="89"/>
      <c r="J755" s="89"/>
      <c r="K755" s="89"/>
      <c r="L755" s="89"/>
      <c r="M755" s="89"/>
      <c r="N755" s="89"/>
      <c r="O755" s="89"/>
      <c r="P755" s="89"/>
      <c r="Q755" s="89"/>
      <c r="R755" s="89"/>
      <c r="S755" s="89"/>
      <c r="T755" s="89"/>
      <c r="U755" s="89"/>
      <c r="V755" s="89"/>
      <c r="W755" s="89"/>
      <c r="X755" s="89"/>
      <c r="Y755" s="89"/>
      <c r="Z755" s="89"/>
      <c r="AA755" s="89"/>
    </row>
    <row r="756" ht="15.75" customHeight="1">
      <c r="A756" s="89"/>
      <c r="B756" s="89"/>
      <c r="C756" s="89"/>
      <c r="D756" s="89"/>
      <c r="E756" s="89"/>
      <c r="F756" s="89"/>
      <c r="G756" s="89"/>
      <c r="H756" s="89"/>
      <c r="I756" s="89"/>
      <c r="J756" s="89"/>
      <c r="K756" s="89"/>
      <c r="L756" s="89"/>
      <c r="M756" s="89"/>
      <c r="N756" s="89"/>
      <c r="O756" s="89"/>
      <c r="P756" s="89"/>
      <c r="Q756" s="89"/>
      <c r="R756" s="89"/>
      <c r="S756" s="89"/>
      <c r="T756" s="89"/>
      <c r="U756" s="89"/>
      <c r="V756" s="89"/>
      <c r="W756" s="89"/>
      <c r="X756" s="89"/>
      <c r="Y756" s="89"/>
      <c r="Z756" s="89"/>
      <c r="AA756" s="89"/>
    </row>
    <row r="757" ht="15.75" customHeight="1">
      <c r="A757" s="89"/>
      <c r="B757" s="89"/>
      <c r="C757" s="89"/>
      <c r="D757" s="89"/>
      <c r="E757" s="89"/>
      <c r="F757" s="89"/>
      <c r="G757" s="89"/>
      <c r="H757" s="89"/>
      <c r="I757" s="89"/>
      <c r="J757" s="89"/>
      <c r="K757" s="89"/>
      <c r="L757" s="89"/>
      <c r="M757" s="89"/>
      <c r="N757" s="89"/>
      <c r="O757" s="89"/>
      <c r="P757" s="89"/>
      <c r="Q757" s="89"/>
      <c r="R757" s="89"/>
      <c r="S757" s="89"/>
      <c r="T757" s="89"/>
      <c r="U757" s="89"/>
      <c r="V757" s="89"/>
      <c r="W757" s="89"/>
      <c r="X757" s="89"/>
      <c r="Y757" s="89"/>
      <c r="Z757" s="89"/>
      <c r="AA757" s="89"/>
    </row>
    <row r="758" ht="15.75" customHeight="1">
      <c r="A758" s="89"/>
      <c r="B758" s="89"/>
      <c r="C758" s="89"/>
      <c r="D758" s="89"/>
      <c r="E758" s="89"/>
      <c r="F758" s="89"/>
      <c r="G758" s="89"/>
      <c r="H758" s="89"/>
      <c r="I758" s="89"/>
      <c r="J758" s="89"/>
      <c r="K758" s="89"/>
      <c r="L758" s="89"/>
      <c r="M758" s="89"/>
      <c r="N758" s="89"/>
      <c r="O758" s="89"/>
      <c r="P758" s="89"/>
      <c r="Q758" s="89"/>
      <c r="R758" s="89"/>
      <c r="S758" s="89"/>
      <c r="T758" s="89"/>
      <c r="U758" s="89"/>
      <c r="V758" s="89"/>
      <c r="W758" s="89"/>
      <c r="X758" s="89"/>
      <c r="Y758" s="89"/>
      <c r="Z758" s="89"/>
      <c r="AA758" s="89"/>
    </row>
    <row r="759" ht="15.75" customHeight="1">
      <c r="A759" s="89"/>
      <c r="B759" s="89"/>
      <c r="C759" s="89"/>
      <c r="D759" s="89"/>
      <c r="E759" s="89"/>
      <c r="F759" s="89"/>
      <c r="G759" s="89"/>
      <c r="H759" s="89"/>
      <c r="I759" s="89"/>
      <c r="J759" s="89"/>
      <c r="K759" s="89"/>
      <c r="L759" s="89"/>
      <c r="M759" s="89"/>
      <c r="N759" s="89"/>
      <c r="O759" s="89"/>
      <c r="P759" s="89"/>
      <c r="Q759" s="89"/>
      <c r="R759" s="89"/>
      <c r="S759" s="89"/>
      <c r="T759" s="89"/>
      <c r="U759" s="89"/>
      <c r="V759" s="89"/>
      <c r="W759" s="89"/>
      <c r="X759" s="89"/>
      <c r="Y759" s="89"/>
      <c r="Z759" s="89"/>
      <c r="AA759" s="89"/>
    </row>
    <row r="760" ht="15.75" customHeight="1">
      <c r="A760" s="89"/>
      <c r="B760" s="89"/>
      <c r="C760" s="89"/>
      <c r="D760" s="89"/>
      <c r="E760" s="89"/>
      <c r="F760" s="89"/>
      <c r="G760" s="89"/>
      <c r="H760" s="89"/>
      <c r="I760" s="89"/>
      <c r="J760" s="89"/>
      <c r="K760" s="89"/>
      <c r="L760" s="89"/>
      <c r="M760" s="89"/>
      <c r="N760" s="89"/>
      <c r="O760" s="89"/>
      <c r="P760" s="89"/>
      <c r="Q760" s="89"/>
      <c r="R760" s="89"/>
      <c r="S760" s="89"/>
      <c r="T760" s="89"/>
      <c r="U760" s="89"/>
      <c r="V760" s="89"/>
      <c r="W760" s="89"/>
      <c r="X760" s="89"/>
      <c r="Y760" s="89"/>
      <c r="Z760" s="89"/>
      <c r="AA760" s="89"/>
    </row>
    <row r="761" ht="15.75" customHeight="1">
      <c r="A761" s="89"/>
      <c r="B761" s="89"/>
      <c r="C761" s="89"/>
      <c r="D761" s="89"/>
      <c r="E761" s="89"/>
      <c r="F761" s="89"/>
      <c r="G761" s="89"/>
      <c r="H761" s="89"/>
      <c r="I761" s="89"/>
      <c r="J761" s="89"/>
      <c r="K761" s="89"/>
      <c r="L761" s="89"/>
      <c r="M761" s="89"/>
      <c r="N761" s="89"/>
      <c r="O761" s="89"/>
      <c r="P761" s="89"/>
      <c r="Q761" s="89"/>
      <c r="R761" s="89"/>
      <c r="S761" s="89"/>
      <c r="T761" s="89"/>
      <c r="U761" s="89"/>
      <c r="V761" s="89"/>
      <c r="W761" s="89"/>
      <c r="X761" s="89"/>
      <c r="Y761" s="89"/>
      <c r="Z761" s="89"/>
      <c r="AA761" s="89"/>
    </row>
    <row r="762" ht="15.75" customHeight="1">
      <c r="A762" s="89"/>
      <c r="B762" s="89"/>
      <c r="C762" s="89"/>
      <c r="D762" s="89"/>
      <c r="E762" s="89"/>
      <c r="F762" s="89"/>
      <c r="G762" s="89"/>
      <c r="H762" s="89"/>
      <c r="I762" s="89"/>
      <c r="J762" s="89"/>
      <c r="K762" s="89"/>
      <c r="L762" s="89"/>
      <c r="M762" s="89"/>
      <c r="N762" s="89"/>
      <c r="O762" s="89"/>
      <c r="P762" s="89"/>
      <c r="Q762" s="89"/>
      <c r="R762" s="89"/>
      <c r="S762" s="89"/>
      <c r="T762" s="89"/>
      <c r="U762" s="89"/>
      <c r="V762" s="89"/>
      <c r="W762" s="89"/>
      <c r="X762" s="89"/>
      <c r="Y762" s="89"/>
      <c r="Z762" s="89"/>
      <c r="AA762" s="89"/>
    </row>
    <row r="763" ht="15.75" customHeight="1">
      <c r="A763" s="89"/>
      <c r="B763" s="89"/>
      <c r="C763" s="89"/>
      <c r="D763" s="89"/>
      <c r="E763" s="89"/>
      <c r="F763" s="89"/>
      <c r="G763" s="89"/>
      <c r="H763" s="89"/>
      <c r="I763" s="89"/>
      <c r="J763" s="89"/>
      <c r="K763" s="89"/>
      <c r="L763" s="89"/>
      <c r="M763" s="89"/>
      <c r="N763" s="89"/>
      <c r="O763" s="89"/>
      <c r="P763" s="89"/>
      <c r="Q763" s="89"/>
      <c r="R763" s="89"/>
      <c r="S763" s="89"/>
      <c r="T763" s="89"/>
      <c r="U763" s="89"/>
      <c r="V763" s="89"/>
      <c r="W763" s="89"/>
      <c r="X763" s="89"/>
      <c r="Y763" s="89"/>
      <c r="Z763" s="89"/>
      <c r="AA763" s="89"/>
    </row>
    <row r="764" ht="15.75" customHeight="1">
      <c r="A764" s="89"/>
      <c r="B764" s="89"/>
      <c r="C764" s="89"/>
      <c r="D764" s="89"/>
      <c r="E764" s="89"/>
      <c r="F764" s="89"/>
      <c r="G764" s="89"/>
      <c r="H764" s="89"/>
      <c r="I764" s="89"/>
      <c r="J764" s="89"/>
      <c r="K764" s="89"/>
      <c r="L764" s="89"/>
      <c r="M764" s="89"/>
      <c r="N764" s="89"/>
      <c r="O764" s="89"/>
      <c r="P764" s="89"/>
      <c r="Q764" s="89"/>
      <c r="R764" s="89"/>
      <c r="S764" s="89"/>
      <c r="T764" s="89"/>
      <c r="U764" s="89"/>
      <c r="V764" s="89"/>
      <c r="W764" s="89"/>
      <c r="X764" s="89"/>
      <c r="Y764" s="89"/>
      <c r="Z764" s="89"/>
      <c r="AA764" s="89"/>
    </row>
    <row r="765" ht="15.75" customHeight="1">
      <c r="A765" s="89"/>
      <c r="B765" s="89"/>
      <c r="C765" s="89"/>
      <c r="D765" s="89"/>
      <c r="E765" s="89"/>
      <c r="F765" s="89"/>
      <c r="G765" s="89"/>
      <c r="H765" s="89"/>
      <c r="I765" s="89"/>
      <c r="J765" s="89"/>
      <c r="K765" s="89"/>
      <c r="L765" s="89"/>
      <c r="M765" s="89"/>
      <c r="N765" s="89"/>
      <c r="O765" s="89"/>
      <c r="P765" s="89"/>
      <c r="Q765" s="89"/>
      <c r="R765" s="89"/>
      <c r="S765" s="89"/>
      <c r="T765" s="89"/>
      <c r="U765" s="89"/>
      <c r="V765" s="89"/>
      <c r="W765" s="89"/>
      <c r="X765" s="89"/>
      <c r="Y765" s="89"/>
      <c r="Z765" s="89"/>
      <c r="AA765" s="89"/>
    </row>
    <row r="766" ht="15.75" customHeight="1">
      <c r="A766" s="89"/>
      <c r="B766" s="89"/>
      <c r="C766" s="89"/>
      <c r="D766" s="89"/>
      <c r="E766" s="89"/>
      <c r="F766" s="89"/>
      <c r="G766" s="89"/>
      <c r="H766" s="89"/>
      <c r="I766" s="89"/>
      <c r="J766" s="89"/>
      <c r="K766" s="89"/>
      <c r="L766" s="89"/>
      <c r="M766" s="89"/>
      <c r="N766" s="89"/>
      <c r="O766" s="89"/>
      <c r="P766" s="89"/>
      <c r="Q766" s="89"/>
      <c r="R766" s="89"/>
      <c r="S766" s="89"/>
      <c r="T766" s="89"/>
      <c r="U766" s="89"/>
      <c r="V766" s="89"/>
      <c r="W766" s="89"/>
      <c r="X766" s="89"/>
      <c r="Y766" s="89"/>
      <c r="Z766" s="89"/>
      <c r="AA766" s="89"/>
    </row>
    <row r="767" ht="15.75" customHeight="1">
      <c r="A767" s="89"/>
      <c r="B767" s="89"/>
      <c r="C767" s="89"/>
      <c r="D767" s="89"/>
      <c r="E767" s="89"/>
      <c r="F767" s="89"/>
      <c r="G767" s="89"/>
      <c r="H767" s="89"/>
      <c r="I767" s="89"/>
      <c r="J767" s="89"/>
      <c r="K767" s="89"/>
      <c r="L767" s="89"/>
      <c r="M767" s="89"/>
      <c r="N767" s="89"/>
      <c r="O767" s="89"/>
      <c r="P767" s="89"/>
      <c r="Q767" s="89"/>
      <c r="R767" s="89"/>
      <c r="S767" s="89"/>
      <c r="T767" s="89"/>
      <c r="U767" s="89"/>
      <c r="V767" s="89"/>
      <c r="W767" s="89"/>
      <c r="X767" s="89"/>
      <c r="Y767" s="89"/>
      <c r="Z767" s="89"/>
      <c r="AA767" s="89"/>
    </row>
    <row r="768" ht="15.75" customHeight="1">
      <c r="A768" s="89"/>
      <c r="B768" s="89"/>
      <c r="C768" s="89"/>
      <c r="D768" s="89"/>
      <c r="E768" s="89"/>
      <c r="F768" s="89"/>
      <c r="G768" s="89"/>
      <c r="H768" s="89"/>
      <c r="I768" s="89"/>
      <c r="J768" s="89"/>
      <c r="K768" s="89"/>
      <c r="L768" s="89"/>
      <c r="M768" s="89"/>
      <c r="N768" s="89"/>
      <c r="O768" s="89"/>
      <c r="P768" s="89"/>
      <c r="Q768" s="89"/>
      <c r="R768" s="89"/>
      <c r="S768" s="89"/>
      <c r="T768" s="89"/>
      <c r="U768" s="89"/>
      <c r="V768" s="89"/>
      <c r="W768" s="89"/>
      <c r="X768" s="89"/>
      <c r="Y768" s="89"/>
      <c r="Z768" s="89"/>
      <c r="AA768" s="89"/>
    </row>
    <row r="769" ht="15.75" customHeight="1">
      <c r="A769" s="89"/>
      <c r="B769" s="89"/>
      <c r="C769" s="89"/>
      <c r="D769" s="89"/>
      <c r="E769" s="89"/>
      <c r="F769" s="89"/>
      <c r="G769" s="89"/>
      <c r="H769" s="89"/>
      <c r="I769" s="89"/>
      <c r="J769" s="89"/>
      <c r="K769" s="89"/>
      <c r="L769" s="89"/>
      <c r="M769" s="89"/>
      <c r="N769" s="89"/>
      <c r="O769" s="89"/>
      <c r="P769" s="89"/>
      <c r="Q769" s="89"/>
      <c r="R769" s="89"/>
      <c r="S769" s="89"/>
      <c r="T769" s="89"/>
      <c r="U769" s="89"/>
      <c r="V769" s="89"/>
      <c r="W769" s="89"/>
      <c r="X769" s="89"/>
      <c r="Y769" s="89"/>
      <c r="Z769" s="89"/>
      <c r="AA769" s="89"/>
    </row>
    <row r="770" ht="15.75" customHeight="1">
      <c r="A770" s="89"/>
      <c r="B770" s="89"/>
      <c r="C770" s="89"/>
      <c r="D770" s="89"/>
      <c r="E770" s="89"/>
      <c r="F770" s="89"/>
      <c r="G770" s="89"/>
      <c r="H770" s="89"/>
      <c r="I770" s="89"/>
      <c r="J770" s="89"/>
      <c r="K770" s="89"/>
      <c r="L770" s="89"/>
      <c r="M770" s="89"/>
      <c r="N770" s="89"/>
      <c r="O770" s="89"/>
      <c r="P770" s="89"/>
      <c r="Q770" s="89"/>
      <c r="R770" s="89"/>
      <c r="S770" s="89"/>
      <c r="T770" s="89"/>
      <c r="U770" s="89"/>
      <c r="V770" s="89"/>
      <c r="W770" s="89"/>
      <c r="X770" s="89"/>
      <c r="Y770" s="89"/>
      <c r="Z770" s="89"/>
      <c r="AA770" s="89"/>
    </row>
    <row r="771" ht="15.75" customHeight="1">
      <c r="A771" s="89"/>
      <c r="B771" s="89"/>
      <c r="C771" s="89"/>
      <c r="D771" s="89"/>
      <c r="E771" s="89"/>
      <c r="F771" s="89"/>
      <c r="G771" s="89"/>
      <c r="H771" s="89"/>
      <c r="I771" s="89"/>
      <c r="J771" s="89"/>
      <c r="K771" s="89"/>
      <c r="L771" s="89"/>
      <c r="M771" s="89"/>
      <c r="N771" s="89"/>
      <c r="O771" s="89"/>
      <c r="P771" s="89"/>
      <c r="Q771" s="89"/>
      <c r="R771" s="89"/>
      <c r="S771" s="89"/>
      <c r="T771" s="89"/>
      <c r="U771" s="89"/>
      <c r="V771" s="89"/>
      <c r="W771" s="89"/>
      <c r="X771" s="89"/>
      <c r="Y771" s="89"/>
      <c r="Z771" s="89"/>
      <c r="AA771" s="89"/>
    </row>
    <row r="772" ht="15.75" customHeight="1">
      <c r="A772" s="89"/>
      <c r="B772" s="89"/>
      <c r="C772" s="89"/>
      <c r="D772" s="89"/>
      <c r="E772" s="89"/>
      <c r="F772" s="89"/>
      <c r="G772" s="89"/>
      <c r="H772" s="89"/>
      <c r="I772" s="89"/>
      <c r="J772" s="89"/>
      <c r="K772" s="89"/>
      <c r="L772" s="89"/>
      <c r="M772" s="89"/>
      <c r="N772" s="89"/>
      <c r="O772" s="89"/>
      <c r="P772" s="89"/>
      <c r="Q772" s="89"/>
      <c r="R772" s="89"/>
      <c r="S772" s="89"/>
      <c r="T772" s="89"/>
      <c r="U772" s="89"/>
      <c r="V772" s="89"/>
      <c r="W772" s="89"/>
      <c r="X772" s="89"/>
      <c r="Y772" s="89"/>
      <c r="Z772" s="89"/>
      <c r="AA772" s="89"/>
    </row>
    <row r="773" ht="15.75" customHeight="1">
      <c r="A773" s="89"/>
      <c r="B773" s="89"/>
      <c r="C773" s="89"/>
      <c r="D773" s="89"/>
      <c r="E773" s="89"/>
      <c r="F773" s="89"/>
      <c r="G773" s="89"/>
      <c r="H773" s="89"/>
      <c r="I773" s="89"/>
      <c r="J773" s="89"/>
      <c r="K773" s="89"/>
      <c r="L773" s="89"/>
      <c r="M773" s="89"/>
      <c r="N773" s="89"/>
      <c r="O773" s="89"/>
      <c r="P773" s="89"/>
      <c r="Q773" s="89"/>
      <c r="R773" s="89"/>
      <c r="S773" s="89"/>
      <c r="T773" s="89"/>
      <c r="U773" s="89"/>
      <c r="V773" s="89"/>
      <c r="W773" s="89"/>
      <c r="X773" s="89"/>
      <c r="Y773" s="89"/>
      <c r="Z773" s="89"/>
      <c r="AA773" s="89"/>
    </row>
    <row r="774" ht="15.75" customHeight="1">
      <c r="A774" s="89"/>
      <c r="B774" s="89"/>
      <c r="C774" s="89"/>
      <c r="D774" s="89"/>
      <c r="E774" s="89"/>
      <c r="F774" s="89"/>
      <c r="G774" s="89"/>
      <c r="H774" s="89"/>
      <c r="I774" s="89"/>
      <c r="J774" s="89"/>
      <c r="K774" s="89"/>
      <c r="L774" s="89"/>
      <c r="M774" s="89"/>
      <c r="N774" s="89"/>
      <c r="O774" s="89"/>
      <c r="P774" s="89"/>
      <c r="Q774" s="89"/>
      <c r="R774" s="89"/>
      <c r="S774" s="89"/>
      <c r="T774" s="89"/>
      <c r="U774" s="89"/>
      <c r="V774" s="89"/>
      <c r="W774" s="89"/>
      <c r="X774" s="89"/>
      <c r="Y774" s="89"/>
      <c r="Z774" s="89"/>
      <c r="AA774" s="89"/>
    </row>
    <row r="775" ht="15.75" customHeight="1">
      <c r="A775" s="89"/>
      <c r="B775" s="89"/>
      <c r="C775" s="89"/>
      <c r="D775" s="89"/>
      <c r="E775" s="89"/>
      <c r="F775" s="89"/>
      <c r="G775" s="89"/>
      <c r="H775" s="89"/>
      <c r="I775" s="89"/>
      <c r="J775" s="89"/>
      <c r="K775" s="89"/>
      <c r="L775" s="89"/>
      <c r="M775" s="89"/>
      <c r="N775" s="89"/>
      <c r="O775" s="89"/>
      <c r="P775" s="89"/>
      <c r="Q775" s="89"/>
      <c r="R775" s="89"/>
      <c r="S775" s="89"/>
      <c r="T775" s="89"/>
      <c r="U775" s="89"/>
      <c r="V775" s="89"/>
      <c r="W775" s="89"/>
      <c r="X775" s="89"/>
      <c r="Y775" s="89"/>
      <c r="Z775" s="89"/>
      <c r="AA775" s="89"/>
    </row>
    <row r="776" ht="15.75" customHeight="1">
      <c r="A776" s="89"/>
      <c r="B776" s="89"/>
      <c r="C776" s="89"/>
      <c r="D776" s="89"/>
      <c r="E776" s="89"/>
      <c r="F776" s="89"/>
      <c r="G776" s="89"/>
      <c r="H776" s="89"/>
      <c r="I776" s="89"/>
      <c r="J776" s="89"/>
      <c r="K776" s="89"/>
      <c r="L776" s="89"/>
      <c r="M776" s="89"/>
      <c r="N776" s="89"/>
      <c r="O776" s="89"/>
      <c r="P776" s="89"/>
      <c r="Q776" s="89"/>
      <c r="R776" s="89"/>
      <c r="S776" s="89"/>
      <c r="T776" s="89"/>
      <c r="U776" s="89"/>
      <c r="V776" s="89"/>
      <c r="W776" s="89"/>
      <c r="X776" s="89"/>
      <c r="Y776" s="89"/>
      <c r="Z776" s="89"/>
      <c r="AA776" s="89"/>
    </row>
    <row r="777" ht="15.75" customHeight="1">
      <c r="A777" s="89"/>
      <c r="B777" s="89"/>
      <c r="C777" s="89"/>
      <c r="D777" s="89"/>
      <c r="E777" s="89"/>
      <c r="F777" s="89"/>
      <c r="G777" s="89"/>
      <c r="H777" s="89"/>
      <c r="I777" s="89"/>
      <c r="J777" s="89"/>
      <c r="K777" s="89"/>
      <c r="L777" s="89"/>
      <c r="M777" s="89"/>
      <c r="N777" s="89"/>
      <c r="O777" s="89"/>
      <c r="P777" s="89"/>
      <c r="Q777" s="89"/>
      <c r="R777" s="89"/>
      <c r="S777" s="89"/>
      <c r="T777" s="89"/>
      <c r="U777" s="89"/>
      <c r="V777" s="89"/>
      <c r="W777" s="89"/>
      <c r="X777" s="89"/>
      <c r="Y777" s="89"/>
      <c r="Z777" s="89"/>
      <c r="AA777" s="89"/>
    </row>
    <row r="778" ht="15.75" customHeight="1">
      <c r="A778" s="89"/>
      <c r="B778" s="89"/>
      <c r="C778" s="89"/>
      <c r="D778" s="89"/>
      <c r="E778" s="89"/>
      <c r="F778" s="89"/>
      <c r="G778" s="89"/>
      <c r="H778" s="89"/>
      <c r="I778" s="89"/>
      <c r="J778" s="89"/>
      <c r="K778" s="89"/>
      <c r="L778" s="89"/>
      <c r="M778" s="89"/>
      <c r="N778" s="89"/>
      <c r="O778" s="89"/>
      <c r="P778" s="89"/>
      <c r="Q778" s="89"/>
      <c r="R778" s="89"/>
      <c r="S778" s="89"/>
      <c r="T778" s="89"/>
      <c r="U778" s="89"/>
      <c r="V778" s="89"/>
      <c r="W778" s="89"/>
      <c r="X778" s="89"/>
      <c r="Y778" s="89"/>
      <c r="Z778" s="89"/>
      <c r="AA778" s="89"/>
    </row>
    <row r="779" ht="15.75" customHeight="1">
      <c r="A779" s="89"/>
      <c r="B779" s="89"/>
      <c r="C779" s="89"/>
      <c r="D779" s="89"/>
      <c r="E779" s="89"/>
      <c r="F779" s="89"/>
      <c r="G779" s="89"/>
      <c r="H779" s="89"/>
      <c r="I779" s="89"/>
      <c r="J779" s="89"/>
      <c r="K779" s="89"/>
      <c r="L779" s="89"/>
      <c r="M779" s="89"/>
      <c r="N779" s="89"/>
      <c r="O779" s="89"/>
      <c r="P779" s="89"/>
      <c r="Q779" s="89"/>
      <c r="R779" s="89"/>
      <c r="S779" s="89"/>
      <c r="T779" s="89"/>
      <c r="U779" s="89"/>
      <c r="V779" s="89"/>
      <c r="W779" s="89"/>
      <c r="X779" s="89"/>
      <c r="Y779" s="89"/>
      <c r="Z779" s="89"/>
      <c r="AA779" s="89"/>
    </row>
    <row r="780" ht="15.75" customHeight="1">
      <c r="A780" s="89"/>
      <c r="B780" s="89"/>
      <c r="C780" s="89"/>
      <c r="D780" s="89"/>
      <c r="E780" s="89"/>
      <c r="F780" s="89"/>
      <c r="G780" s="89"/>
      <c r="H780" s="89"/>
      <c r="I780" s="89"/>
      <c r="J780" s="89"/>
      <c r="K780" s="89"/>
      <c r="L780" s="89"/>
      <c r="M780" s="89"/>
      <c r="N780" s="89"/>
      <c r="O780" s="89"/>
      <c r="P780" s="89"/>
      <c r="Q780" s="89"/>
      <c r="R780" s="89"/>
      <c r="S780" s="89"/>
      <c r="T780" s="89"/>
      <c r="U780" s="89"/>
      <c r="V780" s="89"/>
      <c r="W780" s="89"/>
      <c r="X780" s="89"/>
      <c r="Y780" s="89"/>
      <c r="Z780" s="89"/>
      <c r="AA780" s="89"/>
    </row>
    <row r="781" ht="15.75" customHeight="1">
      <c r="A781" s="89"/>
      <c r="B781" s="89"/>
      <c r="C781" s="89"/>
      <c r="D781" s="89"/>
      <c r="E781" s="89"/>
      <c r="F781" s="89"/>
      <c r="G781" s="89"/>
      <c r="H781" s="89"/>
      <c r="I781" s="89"/>
      <c r="J781" s="89"/>
      <c r="K781" s="89"/>
      <c r="L781" s="89"/>
      <c r="M781" s="89"/>
      <c r="N781" s="89"/>
      <c r="O781" s="89"/>
      <c r="P781" s="89"/>
      <c r="Q781" s="89"/>
      <c r="R781" s="89"/>
      <c r="S781" s="89"/>
      <c r="T781" s="89"/>
      <c r="U781" s="89"/>
      <c r="V781" s="89"/>
      <c r="W781" s="89"/>
      <c r="X781" s="89"/>
      <c r="Y781" s="89"/>
      <c r="Z781" s="89"/>
      <c r="AA781" s="89"/>
    </row>
    <row r="782" ht="15.75" customHeight="1">
      <c r="A782" s="89"/>
      <c r="B782" s="89"/>
      <c r="C782" s="89"/>
      <c r="D782" s="89"/>
      <c r="E782" s="89"/>
      <c r="F782" s="89"/>
      <c r="G782" s="89"/>
      <c r="H782" s="89"/>
      <c r="I782" s="89"/>
      <c r="J782" s="89"/>
      <c r="K782" s="89"/>
      <c r="L782" s="89"/>
      <c r="M782" s="89"/>
      <c r="N782" s="89"/>
      <c r="O782" s="89"/>
      <c r="P782" s="89"/>
      <c r="Q782" s="89"/>
      <c r="R782" s="89"/>
      <c r="S782" s="89"/>
      <c r="T782" s="89"/>
      <c r="U782" s="89"/>
      <c r="V782" s="89"/>
      <c r="W782" s="89"/>
      <c r="X782" s="89"/>
      <c r="Y782" s="89"/>
      <c r="Z782" s="89"/>
      <c r="AA782" s="89"/>
    </row>
    <row r="783" ht="15.75" customHeight="1">
      <c r="A783" s="89"/>
      <c r="B783" s="89"/>
      <c r="C783" s="89"/>
      <c r="D783" s="89"/>
      <c r="E783" s="89"/>
      <c r="F783" s="89"/>
      <c r="G783" s="89"/>
      <c r="H783" s="89"/>
      <c r="I783" s="89"/>
      <c r="J783" s="89"/>
      <c r="K783" s="89"/>
      <c r="L783" s="89"/>
      <c r="M783" s="89"/>
      <c r="N783" s="89"/>
      <c r="O783" s="89"/>
      <c r="P783" s="89"/>
      <c r="Q783" s="89"/>
      <c r="R783" s="89"/>
      <c r="S783" s="89"/>
      <c r="T783" s="89"/>
      <c r="U783" s="89"/>
      <c r="V783" s="89"/>
      <c r="W783" s="89"/>
      <c r="X783" s="89"/>
      <c r="Y783" s="89"/>
      <c r="Z783" s="89"/>
      <c r="AA783" s="89"/>
    </row>
    <row r="784" ht="15.75" customHeight="1">
      <c r="A784" s="89"/>
      <c r="B784" s="89"/>
      <c r="C784" s="89"/>
      <c r="D784" s="89"/>
      <c r="E784" s="89"/>
      <c r="F784" s="89"/>
      <c r="G784" s="89"/>
      <c r="H784" s="89"/>
      <c r="I784" s="89"/>
      <c r="J784" s="89"/>
      <c r="K784" s="89"/>
      <c r="L784" s="89"/>
      <c r="M784" s="89"/>
      <c r="N784" s="89"/>
      <c r="O784" s="89"/>
      <c r="P784" s="89"/>
      <c r="Q784" s="89"/>
      <c r="R784" s="89"/>
      <c r="S784" s="89"/>
      <c r="T784" s="89"/>
      <c r="U784" s="89"/>
      <c r="V784" s="89"/>
      <c r="W784" s="89"/>
      <c r="X784" s="89"/>
      <c r="Y784" s="89"/>
      <c r="Z784" s="89"/>
      <c r="AA784" s="89"/>
    </row>
    <row r="785" ht="15.75" customHeight="1">
      <c r="A785" s="89"/>
      <c r="B785" s="89"/>
      <c r="C785" s="89"/>
      <c r="D785" s="89"/>
      <c r="E785" s="89"/>
      <c r="F785" s="89"/>
      <c r="G785" s="89"/>
      <c r="H785" s="89"/>
      <c r="I785" s="89"/>
      <c r="J785" s="89"/>
      <c r="K785" s="89"/>
      <c r="L785" s="89"/>
      <c r="M785" s="89"/>
      <c r="N785" s="89"/>
      <c r="O785" s="89"/>
      <c r="P785" s="89"/>
      <c r="Q785" s="89"/>
      <c r="R785" s="89"/>
      <c r="S785" s="89"/>
      <c r="T785" s="89"/>
      <c r="U785" s="89"/>
      <c r="V785" s="89"/>
      <c r="W785" s="89"/>
      <c r="X785" s="89"/>
      <c r="Y785" s="89"/>
      <c r="Z785" s="89"/>
      <c r="AA785" s="89"/>
    </row>
    <row r="786" ht="15.75" customHeight="1">
      <c r="A786" s="89"/>
      <c r="B786" s="89"/>
      <c r="C786" s="89"/>
      <c r="D786" s="89"/>
      <c r="E786" s="89"/>
      <c r="F786" s="89"/>
      <c r="G786" s="89"/>
      <c r="H786" s="89"/>
      <c r="I786" s="89"/>
      <c r="J786" s="89"/>
      <c r="K786" s="89"/>
      <c r="L786" s="89"/>
      <c r="M786" s="89"/>
      <c r="N786" s="89"/>
      <c r="O786" s="89"/>
      <c r="P786" s="89"/>
      <c r="Q786" s="89"/>
      <c r="R786" s="89"/>
      <c r="S786" s="89"/>
      <c r="T786" s="89"/>
      <c r="U786" s="89"/>
      <c r="V786" s="89"/>
      <c r="W786" s="89"/>
      <c r="X786" s="89"/>
      <c r="Y786" s="89"/>
      <c r="Z786" s="89"/>
      <c r="AA786" s="89"/>
    </row>
    <row r="787" ht="15.75" customHeight="1">
      <c r="A787" s="89"/>
      <c r="B787" s="89"/>
      <c r="C787" s="89"/>
      <c r="D787" s="89"/>
      <c r="E787" s="89"/>
      <c r="F787" s="89"/>
      <c r="G787" s="89"/>
      <c r="H787" s="89"/>
      <c r="I787" s="89"/>
      <c r="J787" s="89"/>
      <c r="K787" s="89"/>
      <c r="L787" s="89"/>
      <c r="M787" s="89"/>
      <c r="N787" s="89"/>
      <c r="O787" s="89"/>
      <c r="P787" s="89"/>
      <c r="Q787" s="89"/>
      <c r="R787" s="89"/>
      <c r="S787" s="89"/>
      <c r="T787" s="89"/>
      <c r="U787" s="89"/>
      <c r="V787" s="89"/>
      <c r="W787" s="89"/>
      <c r="X787" s="89"/>
      <c r="Y787" s="89"/>
      <c r="Z787" s="89"/>
      <c r="AA787" s="89"/>
    </row>
    <row r="788" ht="15.75" customHeight="1">
      <c r="A788" s="89"/>
      <c r="B788" s="89"/>
      <c r="C788" s="89"/>
      <c r="D788" s="89"/>
      <c r="E788" s="89"/>
      <c r="F788" s="89"/>
      <c r="G788" s="89"/>
      <c r="H788" s="89"/>
      <c r="I788" s="89"/>
      <c r="J788" s="89"/>
      <c r="K788" s="89"/>
      <c r="L788" s="89"/>
      <c r="M788" s="89"/>
      <c r="N788" s="89"/>
      <c r="O788" s="89"/>
      <c r="P788" s="89"/>
      <c r="Q788" s="89"/>
      <c r="R788" s="89"/>
      <c r="S788" s="89"/>
      <c r="T788" s="89"/>
      <c r="U788" s="89"/>
      <c r="V788" s="89"/>
      <c r="W788" s="89"/>
      <c r="X788" s="89"/>
      <c r="Y788" s="89"/>
      <c r="Z788" s="89"/>
      <c r="AA788" s="89"/>
    </row>
    <row r="789" ht="15.75" customHeight="1">
      <c r="A789" s="89"/>
      <c r="B789" s="89"/>
      <c r="C789" s="89"/>
      <c r="D789" s="89"/>
      <c r="E789" s="89"/>
      <c r="F789" s="89"/>
      <c r="G789" s="89"/>
      <c r="H789" s="89"/>
      <c r="I789" s="89"/>
      <c r="J789" s="89"/>
      <c r="K789" s="89"/>
      <c r="L789" s="89"/>
      <c r="M789" s="89"/>
      <c r="N789" s="89"/>
      <c r="O789" s="89"/>
      <c r="P789" s="89"/>
      <c r="Q789" s="89"/>
      <c r="R789" s="89"/>
      <c r="S789" s="89"/>
      <c r="T789" s="89"/>
      <c r="U789" s="89"/>
      <c r="V789" s="89"/>
      <c r="W789" s="89"/>
      <c r="X789" s="89"/>
      <c r="Y789" s="89"/>
      <c r="Z789" s="89"/>
      <c r="AA789" s="89"/>
    </row>
    <row r="790" ht="15.75" customHeight="1">
      <c r="A790" s="89"/>
      <c r="B790" s="89"/>
      <c r="C790" s="89"/>
      <c r="D790" s="89"/>
      <c r="E790" s="89"/>
      <c r="F790" s="89"/>
      <c r="G790" s="89"/>
      <c r="H790" s="89"/>
      <c r="I790" s="89"/>
      <c r="J790" s="89"/>
      <c r="K790" s="89"/>
      <c r="L790" s="89"/>
      <c r="M790" s="89"/>
      <c r="N790" s="89"/>
      <c r="O790" s="89"/>
      <c r="P790" s="89"/>
      <c r="Q790" s="89"/>
      <c r="R790" s="89"/>
      <c r="S790" s="89"/>
      <c r="T790" s="89"/>
      <c r="U790" s="89"/>
      <c r="V790" s="89"/>
      <c r="W790" s="89"/>
      <c r="X790" s="89"/>
      <c r="Y790" s="89"/>
      <c r="Z790" s="89"/>
      <c r="AA790" s="89"/>
    </row>
    <row r="791" ht="15.75" customHeight="1">
      <c r="A791" s="89"/>
      <c r="B791" s="89"/>
      <c r="C791" s="89"/>
      <c r="D791" s="89"/>
      <c r="E791" s="89"/>
      <c r="F791" s="89"/>
      <c r="G791" s="89"/>
      <c r="H791" s="89"/>
      <c r="I791" s="89"/>
      <c r="J791" s="89"/>
      <c r="K791" s="89"/>
      <c r="L791" s="89"/>
      <c r="M791" s="89"/>
      <c r="N791" s="89"/>
      <c r="O791" s="89"/>
      <c r="P791" s="89"/>
      <c r="Q791" s="89"/>
      <c r="R791" s="89"/>
      <c r="S791" s="89"/>
      <c r="T791" s="89"/>
      <c r="U791" s="89"/>
      <c r="V791" s="89"/>
      <c r="W791" s="89"/>
      <c r="X791" s="89"/>
      <c r="Y791" s="89"/>
      <c r="Z791" s="89"/>
      <c r="AA791" s="89"/>
    </row>
    <row r="792" ht="15.75" customHeight="1">
      <c r="A792" s="89"/>
      <c r="B792" s="89"/>
      <c r="C792" s="89"/>
      <c r="D792" s="89"/>
      <c r="E792" s="89"/>
      <c r="F792" s="89"/>
      <c r="G792" s="89"/>
      <c r="H792" s="89"/>
      <c r="I792" s="89"/>
      <c r="J792" s="89"/>
      <c r="K792" s="89"/>
      <c r="L792" s="89"/>
      <c r="M792" s="89"/>
      <c r="N792" s="89"/>
      <c r="O792" s="89"/>
      <c r="P792" s="89"/>
      <c r="Q792" s="89"/>
      <c r="R792" s="89"/>
      <c r="S792" s="89"/>
      <c r="T792" s="89"/>
      <c r="U792" s="89"/>
      <c r="V792" s="89"/>
      <c r="W792" s="89"/>
      <c r="X792" s="89"/>
      <c r="Y792" s="89"/>
      <c r="Z792" s="89"/>
      <c r="AA792" s="89"/>
    </row>
    <row r="793" ht="15.75" customHeight="1">
      <c r="A793" s="89"/>
      <c r="B793" s="89"/>
      <c r="C793" s="89"/>
      <c r="D793" s="89"/>
      <c r="E793" s="89"/>
      <c r="F793" s="89"/>
      <c r="G793" s="89"/>
      <c r="H793" s="89"/>
      <c r="I793" s="89"/>
      <c r="J793" s="89"/>
      <c r="K793" s="89"/>
      <c r="L793" s="89"/>
      <c r="M793" s="89"/>
      <c r="N793" s="89"/>
      <c r="O793" s="89"/>
      <c r="P793" s="89"/>
      <c r="Q793" s="89"/>
      <c r="R793" s="89"/>
      <c r="S793" s="89"/>
      <c r="T793" s="89"/>
      <c r="U793" s="89"/>
      <c r="V793" s="89"/>
      <c r="W793" s="89"/>
      <c r="X793" s="89"/>
      <c r="Y793" s="89"/>
      <c r="Z793" s="89"/>
      <c r="AA793" s="89"/>
    </row>
    <row r="794" ht="15.75" customHeight="1">
      <c r="A794" s="89"/>
      <c r="B794" s="89"/>
      <c r="C794" s="89"/>
      <c r="D794" s="89"/>
      <c r="E794" s="89"/>
      <c r="F794" s="89"/>
      <c r="G794" s="89"/>
      <c r="H794" s="89"/>
      <c r="I794" s="89"/>
      <c r="J794" s="89"/>
      <c r="K794" s="89"/>
      <c r="L794" s="89"/>
      <c r="M794" s="89"/>
      <c r="N794" s="89"/>
      <c r="O794" s="89"/>
      <c r="P794" s="89"/>
      <c r="Q794" s="89"/>
      <c r="R794" s="89"/>
      <c r="S794" s="89"/>
      <c r="T794" s="89"/>
      <c r="U794" s="89"/>
      <c r="V794" s="89"/>
      <c r="W794" s="89"/>
      <c r="X794" s="89"/>
      <c r="Y794" s="89"/>
      <c r="Z794" s="89"/>
      <c r="AA794" s="89"/>
    </row>
    <row r="795" ht="15.75" customHeight="1">
      <c r="A795" s="89"/>
      <c r="B795" s="89"/>
      <c r="C795" s="89"/>
      <c r="D795" s="89"/>
      <c r="E795" s="89"/>
      <c r="F795" s="89"/>
      <c r="G795" s="89"/>
      <c r="H795" s="89"/>
      <c r="I795" s="89"/>
      <c r="J795" s="89"/>
      <c r="K795" s="89"/>
      <c r="L795" s="89"/>
      <c r="M795" s="89"/>
      <c r="N795" s="89"/>
      <c r="O795" s="89"/>
      <c r="P795" s="89"/>
      <c r="Q795" s="89"/>
      <c r="R795" s="89"/>
      <c r="S795" s="89"/>
      <c r="T795" s="89"/>
      <c r="U795" s="89"/>
      <c r="V795" s="89"/>
      <c r="W795" s="89"/>
      <c r="X795" s="89"/>
      <c r="Y795" s="89"/>
      <c r="Z795" s="89"/>
      <c r="AA795" s="89"/>
    </row>
    <row r="796" ht="15.75" customHeight="1">
      <c r="A796" s="89"/>
      <c r="B796" s="89"/>
      <c r="C796" s="89"/>
      <c r="D796" s="89"/>
      <c r="E796" s="89"/>
      <c r="F796" s="89"/>
      <c r="G796" s="89"/>
      <c r="H796" s="89"/>
      <c r="I796" s="89"/>
      <c r="J796" s="89"/>
      <c r="K796" s="89"/>
      <c r="L796" s="89"/>
      <c r="M796" s="89"/>
      <c r="N796" s="89"/>
      <c r="O796" s="89"/>
      <c r="P796" s="89"/>
      <c r="Q796" s="89"/>
      <c r="R796" s="89"/>
      <c r="S796" s="89"/>
      <c r="T796" s="89"/>
      <c r="U796" s="89"/>
      <c r="V796" s="89"/>
      <c r="W796" s="89"/>
      <c r="X796" s="89"/>
      <c r="Y796" s="89"/>
      <c r="Z796" s="89"/>
      <c r="AA796" s="89"/>
    </row>
    <row r="797" ht="15.75" customHeight="1">
      <c r="A797" s="89"/>
      <c r="B797" s="89"/>
      <c r="C797" s="89"/>
      <c r="D797" s="89"/>
      <c r="E797" s="89"/>
      <c r="F797" s="89"/>
      <c r="G797" s="89"/>
      <c r="H797" s="89"/>
      <c r="I797" s="89"/>
      <c r="J797" s="89"/>
      <c r="K797" s="89"/>
      <c r="L797" s="89"/>
      <c r="M797" s="89"/>
      <c r="N797" s="89"/>
      <c r="O797" s="89"/>
      <c r="P797" s="89"/>
      <c r="Q797" s="89"/>
      <c r="R797" s="89"/>
      <c r="S797" s="89"/>
      <c r="T797" s="89"/>
      <c r="U797" s="89"/>
      <c r="V797" s="89"/>
      <c r="W797" s="89"/>
      <c r="X797" s="89"/>
      <c r="Y797" s="89"/>
      <c r="Z797" s="89"/>
      <c r="AA797" s="89"/>
    </row>
    <row r="798" ht="15.75" customHeight="1">
      <c r="A798" s="89"/>
      <c r="B798" s="89"/>
      <c r="C798" s="89"/>
      <c r="D798" s="89"/>
      <c r="E798" s="89"/>
      <c r="F798" s="89"/>
      <c r="G798" s="89"/>
      <c r="H798" s="89"/>
      <c r="I798" s="89"/>
      <c r="J798" s="89"/>
      <c r="K798" s="89"/>
      <c r="L798" s="89"/>
      <c r="M798" s="89"/>
      <c r="N798" s="89"/>
      <c r="O798" s="89"/>
      <c r="P798" s="89"/>
      <c r="Q798" s="89"/>
      <c r="R798" s="89"/>
      <c r="S798" s="89"/>
      <c r="T798" s="89"/>
      <c r="U798" s="89"/>
      <c r="V798" s="89"/>
      <c r="W798" s="89"/>
      <c r="X798" s="89"/>
      <c r="Y798" s="89"/>
      <c r="Z798" s="89"/>
      <c r="AA798" s="89"/>
    </row>
    <row r="799" ht="15.75" customHeight="1">
      <c r="A799" s="89"/>
      <c r="B799" s="89"/>
      <c r="C799" s="89"/>
      <c r="D799" s="89"/>
      <c r="E799" s="89"/>
      <c r="F799" s="89"/>
      <c r="G799" s="89"/>
      <c r="H799" s="89"/>
      <c r="I799" s="89"/>
      <c r="J799" s="89"/>
      <c r="K799" s="89"/>
      <c r="L799" s="89"/>
      <c r="M799" s="89"/>
      <c r="N799" s="89"/>
      <c r="O799" s="89"/>
      <c r="P799" s="89"/>
      <c r="Q799" s="89"/>
      <c r="R799" s="89"/>
      <c r="S799" s="89"/>
      <c r="T799" s="89"/>
      <c r="U799" s="89"/>
      <c r="V799" s="89"/>
      <c r="W799" s="89"/>
      <c r="X799" s="89"/>
      <c r="Y799" s="89"/>
      <c r="Z799" s="89"/>
      <c r="AA799" s="89"/>
    </row>
    <row r="800" ht="15.75" customHeight="1">
      <c r="A800" s="89"/>
      <c r="B800" s="89"/>
      <c r="C800" s="89"/>
      <c r="D800" s="89"/>
      <c r="E800" s="89"/>
      <c r="F800" s="89"/>
      <c r="G800" s="89"/>
      <c r="H800" s="89"/>
      <c r="I800" s="89"/>
      <c r="J800" s="89"/>
      <c r="K800" s="89"/>
      <c r="L800" s="89"/>
      <c r="M800" s="89"/>
      <c r="N800" s="89"/>
      <c r="O800" s="89"/>
      <c r="P800" s="89"/>
      <c r="Q800" s="89"/>
      <c r="R800" s="89"/>
      <c r="S800" s="89"/>
      <c r="T800" s="89"/>
      <c r="U800" s="89"/>
      <c r="V800" s="89"/>
      <c r="W800" s="89"/>
      <c r="X800" s="89"/>
      <c r="Y800" s="89"/>
      <c r="Z800" s="89"/>
      <c r="AA800" s="89"/>
    </row>
    <row r="801" ht="15.75" customHeight="1">
      <c r="A801" s="89"/>
      <c r="B801" s="89"/>
      <c r="C801" s="89"/>
      <c r="D801" s="89"/>
      <c r="E801" s="89"/>
      <c r="F801" s="89"/>
      <c r="G801" s="89"/>
      <c r="H801" s="89"/>
      <c r="I801" s="89"/>
      <c r="J801" s="89"/>
      <c r="K801" s="89"/>
      <c r="L801" s="89"/>
      <c r="M801" s="89"/>
      <c r="N801" s="89"/>
      <c r="O801" s="89"/>
      <c r="P801" s="89"/>
      <c r="Q801" s="89"/>
      <c r="R801" s="89"/>
      <c r="S801" s="89"/>
      <c r="T801" s="89"/>
      <c r="U801" s="89"/>
      <c r="V801" s="89"/>
      <c r="W801" s="89"/>
      <c r="X801" s="89"/>
      <c r="Y801" s="89"/>
      <c r="Z801" s="89"/>
      <c r="AA801" s="89"/>
    </row>
    <row r="802" ht="15.75" customHeight="1">
      <c r="A802" s="89"/>
      <c r="B802" s="89"/>
      <c r="C802" s="89"/>
      <c r="D802" s="89"/>
      <c r="E802" s="89"/>
      <c r="F802" s="89"/>
      <c r="G802" s="89"/>
      <c r="H802" s="89"/>
      <c r="I802" s="89"/>
      <c r="J802" s="89"/>
      <c r="K802" s="89"/>
      <c r="L802" s="89"/>
      <c r="M802" s="89"/>
      <c r="N802" s="89"/>
      <c r="O802" s="89"/>
      <c r="P802" s="89"/>
      <c r="Q802" s="89"/>
      <c r="R802" s="89"/>
      <c r="S802" s="89"/>
      <c r="T802" s="89"/>
      <c r="U802" s="89"/>
      <c r="V802" s="89"/>
      <c r="W802" s="89"/>
      <c r="X802" s="89"/>
      <c r="Y802" s="89"/>
      <c r="Z802" s="89"/>
      <c r="AA802" s="89"/>
    </row>
    <row r="803" ht="15.75" customHeight="1">
      <c r="A803" s="89"/>
      <c r="B803" s="89"/>
      <c r="C803" s="89"/>
      <c r="D803" s="89"/>
      <c r="E803" s="89"/>
      <c r="F803" s="89"/>
      <c r="G803" s="89"/>
      <c r="H803" s="89"/>
      <c r="I803" s="89"/>
      <c r="J803" s="89"/>
      <c r="K803" s="89"/>
      <c r="L803" s="89"/>
      <c r="M803" s="89"/>
      <c r="N803" s="89"/>
      <c r="O803" s="89"/>
      <c r="P803" s="89"/>
      <c r="Q803" s="89"/>
      <c r="R803" s="89"/>
      <c r="S803" s="89"/>
      <c r="T803" s="89"/>
      <c r="U803" s="89"/>
      <c r="V803" s="89"/>
      <c r="W803" s="89"/>
      <c r="X803" s="89"/>
      <c r="Y803" s="89"/>
      <c r="Z803" s="89"/>
      <c r="AA803" s="89"/>
    </row>
    <row r="804" ht="15.75" customHeight="1">
      <c r="A804" s="89"/>
      <c r="B804" s="89"/>
      <c r="C804" s="89"/>
      <c r="D804" s="89"/>
      <c r="E804" s="89"/>
      <c r="F804" s="89"/>
      <c r="G804" s="89"/>
      <c r="H804" s="89"/>
      <c r="I804" s="89"/>
      <c r="J804" s="89"/>
      <c r="K804" s="89"/>
      <c r="L804" s="89"/>
      <c r="M804" s="89"/>
      <c r="N804" s="89"/>
      <c r="O804" s="89"/>
      <c r="P804" s="89"/>
      <c r="Q804" s="89"/>
      <c r="R804" s="89"/>
      <c r="S804" s="89"/>
      <c r="T804" s="89"/>
      <c r="U804" s="89"/>
      <c r="V804" s="89"/>
      <c r="W804" s="89"/>
      <c r="X804" s="89"/>
      <c r="Y804" s="89"/>
      <c r="Z804" s="89"/>
      <c r="AA804" s="89"/>
    </row>
    <row r="805" ht="15.75" customHeight="1">
      <c r="A805" s="89"/>
      <c r="B805" s="89"/>
      <c r="C805" s="89"/>
      <c r="D805" s="89"/>
      <c r="E805" s="89"/>
      <c r="F805" s="89"/>
      <c r="G805" s="89"/>
      <c r="H805" s="89"/>
      <c r="I805" s="89"/>
      <c r="J805" s="89"/>
      <c r="K805" s="89"/>
      <c r="L805" s="89"/>
      <c r="M805" s="89"/>
      <c r="N805" s="89"/>
      <c r="O805" s="89"/>
      <c r="P805" s="89"/>
      <c r="Q805" s="89"/>
      <c r="R805" s="89"/>
      <c r="S805" s="89"/>
      <c r="T805" s="89"/>
      <c r="U805" s="89"/>
      <c r="V805" s="89"/>
      <c r="W805" s="89"/>
      <c r="X805" s="89"/>
      <c r="Y805" s="89"/>
      <c r="Z805" s="89"/>
      <c r="AA805" s="89"/>
    </row>
    <row r="806" ht="15.75" customHeight="1">
      <c r="A806" s="89"/>
      <c r="B806" s="89"/>
      <c r="C806" s="89"/>
      <c r="D806" s="89"/>
      <c r="E806" s="89"/>
      <c r="F806" s="89"/>
      <c r="G806" s="89"/>
      <c r="H806" s="89"/>
      <c r="I806" s="89"/>
      <c r="J806" s="89"/>
      <c r="K806" s="89"/>
      <c r="L806" s="89"/>
      <c r="M806" s="89"/>
      <c r="N806" s="89"/>
      <c r="O806" s="89"/>
      <c r="P806" s="89"/>
      <c r="Q806" s="89"/>
      <c r="R806" s="89"/>
      <c r="S806" s="89"/>
      <c r="T806" s="89"/>
      <c r="U806" s="89"/>
      <c r="V806" s="89"/>
      <c r="W806" s="89"/>
      <c r="X806" s="89"/>
      <c r="Y806" s="89"/>
      <c r="Z806" s="89"/>
      <c r="AA806" s="89"/>
    </row>
    <row r="807" ht="15.75" customHeight="1">
      <c r="A807" s="89"/>
      <c r="B807" s="89"/>
      <c r="C807" s="89"/>
      <c r="D807" s="89"/>
      <c r="E807" s="89"/>
      <c r="F807" s="89"/>
      <c r="G807" s="89"/>
      <c r="H807" s="89"/>
      <c r="I807" s="89"/>
      <c r="J807" s="89"/>
      <c r="K807" s="89"/>
      <c r="L807" s="89"/>
      <c r="M807" s="89"/>
      <c r="N807" s="89"/>
      <c r="O807" s="89"/>
      <c r="P807" s="89"/>
      <c r="Q807" s="89"/>
      <c r="R807" s="89"/>
      <c r="S807" s="89"/>
      <c r="T807" s="89"/>
      <c r="U807" s="89"/>
      <c r="V807" s="89"/>
      <c r="W807" s="89"/>
      <c r="X807" s="89"/>
      <c r="Y807" s="89"/>
      <c r="Z807" s="89"/>
      <c r="AA807" s="89"/>
    </row>
    <row r="808" ht="15.75" customHeight="1">
      <c r="A808" s="89"/>
      <c r="B808" s="89"/>
      <c r="C808" s="89"/>
      <c r="D808" s="89"/>
      <c r="E808" s="89"/>
      <c r="F808" s="89"/>
      <c r="G808" s="89"/>
      <c r="H808" s="89"/>
      <c r="I808" s="89"/>
      <c r="J808" s="89"/>
      <c r="K808" s="89"/>
      <c r="L808" s="89"/>
      <c r="M808" s="89"/>
      <c r="N808" s="89"/>
      <c r="O808" s="89"/>
      <c r="P808" s="89"/>
      <c r="Q808" s="89"/>
      <c r="R808" s="89"/>
      <c r="S808" s="89"/>
      <c r="T808" s="89"/>
      <c r="U808" s="89"/>
      <c r="V808" s="89"/>
      <c r="W808" s="89"/>
      <c r="X808" s="89"/>
      <c r="Y808" s="89"/>
      <c r="Z808" s="89"/>
      <c r="AA808" s="89"/>
    </row>
    <row r="809" ht="15.75" customHeight="1">
      <c r="A809" s="89"/>
      <c r="B809" s="89"/>
      <c r="C809" s="89"/>
      <c r="D809" s="89"/>
      <c r="E809" s="89"/>
      <c r="F809" s="89"/>
      <c r="G809" s="89"/>
      <c r="H809" s="89"/>
      <c r="I809" s="89"/>
      <c r="J809" s="89"/>
      <c r="K809" s="89"/>
      <c r="L809" s="89"/>
      <c r="M809" s="89"/>
      <c r="N809" s="89"/>
      <c r="O809" s="89"/>
      <c r="P809" s="89"/>
      <c r="Q809" s="89"/>
      <c r="R809" s="89"/>
      <c r="S809" s="89"/>
      <c r="T809" s="89"/>
      <c r="U809" s="89"/>
      <c r="V809" s="89"/>
      <c r="W809" s="89"/>
      <c r="X809" s="89"/>
      <c r="Y809" s="89"/>
      <c r="Z809" s="89"/>
      <c r="AA809" s="89"/>
    </row>
    <row r="810" ht="15.75" customHeight="1">
      <c r="A810" s="89"/>
      <c r="B810" s="89"/>
      <c r="C810" s="89"/>
      <c r="D810" s="89"/>
      <c r="E810" s="89"/>
      <c r="F810" s="89"/>
      <c r="G810" s="89"/>
      <c r="H810" s="89"/>
      <c r="I810" s="89"/>
      <c r="J810" s="89"/>
      <c r="K810" s="89"/>
      <c r="L810" s="89"/>
      <c r="M810" s="89"/>
      <c r="N810" s="89"/>
      <c r="O810" s="89"/>
      <c r="P810" s="89"/>
      <c r="Q810" s="89"/>
      <c r="R810" s="89"/>
      <c r="S810" s="89"/>
      <c r="T810" s="89"/>
      <c r="U810" s="89"/>
      <c r="V810" s="89"/>
      <c r="W810" s="89"/>
      <c r="X810" s="89"/>
      <c r="Y810" s="89"/>
      <c r="Z810" s="89"/>
      <c r="AA810" s="89"/>
    </row>
    <row r="811" ht="15.75" customHeight="1">
      <c r="A811" s="89"/>
      <c r="B811" s="89"/>
      <c r="C811" s="89"/>
      <c r="D811" s="89"/>
      <c r="E811" s="89"/>
      <c r="F811" s="89"/>
      <c r="G811" s="89"/>
      <c r="H811" s="89"/>
      <c r="I811" s="89"/>
      <c r="J811" s="89"/>
      <c r="K811" s="89"/>
      <c r="L811" s="89"/>
      <c r="M811" s="89"/>
      <c r="N811" s="89"/>
      <c r="O811" s="89"/>
      <c r="P811" s="89"/>
      <c r="Q811" s="89"/>
      <c r="R811" s="89"/>
      <c r="S811" s="89"/>
      <c r="T811" s="89"/>
      <c r="U811" s="89"/>
      <c r="V811" s="89"/>
      <c r="W811" s="89"/>
      <c r="X811" s="89"/>
      <c r="Y811" s="89"/>
      <c r="Z811" s="89"/>
      <c r="AA811" s="89"/>
    </row>
    <row r="812" ht="15.75" customHeight="1">
      <c r="A812" s="89"/>
      <c r="B812" s="89"/>
      <c r="C812" s="89"/>
      <c r="D812" s="89"/>
      <c r="E812" s="89"/>
      <c r="F812" s="89"/>
      <c r="G812" s="89"/>
      <c r="H812" s="89"/>
      <c r="I812" s="89"/>
      <c r="J812" s="89"/>
      <c r="K812" s="89"/>
      <c r="L812" s="89"/>
      <c r="M812" s="89"/>
      <c r="N812" s="89"/>
      <c r="O812" s="89"/>
      <c r="P812" s="89"/>
      <c r="Q812" s="89"/>
      <c r="R812" s="89"/>
      <c r="S812" s="89"/>
      <c r="T812" s="89"/>
      <c r="U812" s="89"/>
      <c r="V812" s="89"/>
      <c r="W812" s="89"/>
      <c r="X812" s="89"/>
      <c r="Y812" s="89"/>
      <c r="Z812" s="89"/>
      <c r="AA812" s="89"/>
    </row>
    <row r="813" ht="15.75" customHeight="1">
      <c r="A813" s="89"/>
      <c r="B813" s="89"/>
      <c r="C813" s="89"/>
      <c r="D813" s="89"/>
      <c r="E813" s="89"/>
      <c r="F813" s="89"/>
      <c r="G813" s="89"/>
      <c r="H813" s="89"/>
      <c r="I813" s="89"/>
      <c r="J813" s="89"/>
      <c r="K813" s="89"/>
      <c r="L813" s="89"/>
      <c r="M813" s="89"/>
      <c r="N813" s="89"/>
      <c r="O813" s="89"/>
      <c r="P813" s="89"/>
      <c r="Q813" s="89"/>
      <c r="R813" s="89"/>
      <c r="S813" s="89"/>
      <c r="T813" s="89"/>
      <c r="U813" s="89"/>
      <c r="V813" s="89"/>
      <c r="W813" s="89"/>
      <c r="X813" s="89"/>
      <c r="Y813" s="89"/>
      <c r="Z813" s="89"/>
      <c r="AA813" s="89"/>
    </row>
    <row r="814" ht="15.75" customHeight="1">
      <c r="A814" s="89"/>
      <c r="B814" s="89"/>
      <c r="C814" s="89"/>
      <c r="D814" s="89"/>
      <c r="E814" s="89"/>
      <c r="F814" s="89"/>
      <c r="G814" s="89"/>
      <c r="H814" s="89"/>
      <c r="I814" s="89"/>
      <c r="J814" s="89"/>
      <c r="K814" s="89"/>
      <c r="L814" s="89"/>
      <c r="M814" s="89"/>
      <c r="N814" s="89"/>
      <c r="O814" s="89"/>
      <c r="P814" s="89"/>
      <c r="Q814" s="89"/>
      <c r="R814" s="89"/>
      <c r="S814" s="89"/>
      <c r="T814" s="89"/>
      <c r="U814" s="89"/>
      <c r="V814" s="89"/>
      <c r="W814" s="89"/>
      <c r="X814" s="89"/>
      <c r="Y814" s="89"/>
      <c r="Z814" s="89"/>
      <c r="AA814" s="89"/>
    </row>
    <row r="815" ht="15.75" customHeight="1">
      <c r="A815" s="89"/>
      <c r="B815" s="89"/>
      <c r="C815" s="89"/>
      <c r="D815" s="89"/>
      <c r="E815" s="89"/>
      <c r="F815" s="89"/>
      <c r="G815" s="89"/>
      <c r="H815" s="89"/>
      <c r="I815" s="89"/>
      <c r="J815" s="89"/>
      <c r="K815" s="89"/>
      <c r="L815" s="89"/>
      <c r="M815" s="89"/>
      <c r="N815" s="89"/>
      <c r="O815" s="89"/>
      <c r="P815" s="89"/>
      <c r="Q815" s="89"/>
      <c r="R815" s="89"/>
      <c r="S815" s="89"/>
      <c r="T815" s="89"/>
      <c r="U815" s="89"/>
      <c r="V815" s="89"/>
      <c r="W815" s="89"/>
      <c r="X815" s="89"/>
      <c r="Y815" s="89"/>
      <c r="Z815" s="89"/>
      <c r="AA815" s="89"/>
    </row>
    <row r="816" ht="15.75" customHeight="1">
      <c r="A816" s="89"/>
      <c r="B816" s="89"/>
      <c r="C816" s="89"/>
      <c r="D816" s="89"/>
      <c r="E816" s="89"/>
      <c r="F816" s="89"/>
      <c r="G816" s="89"/>
      <c r="H816" s="89"/>
      <c r="I816" s="89"/>
      <c r="J816" s="89"/>
      <c r="K816" s="89"/>
      <c r="L816" s="89"/>
      <c r="M816" s="89"/>
      <c r="N816" s="89"/>
      <c r="O816" s="89"/>
      <c r="P816" s="89"/>
      <c r="Q816" s="89"/>
      <c r="R816" s="89"/>
      <c r="S816" s="89"/>
      <c r="T816" s="89"/>
      <c r="U816" s="89"/>
      <c r="V816" s="89"/>
      <c r="W816" s="89"/>
      <c r="X816" s="89"/>
      <c r="Y816" s="89"/>
      <c r="Z816" s="89"/>
      <c r="AA816" s="89"/>
    </row>
    <row r="817" ht="15.75" customHeight="1">
      <c r="A817" s="89"/>
      <c r="B817" s="89"/>
      <c r="C817" s="89"/>
      <c r="D817" s="89"/>
      <c r="E817" s="89"/>
      <c r="F817" s="89"/>
      <c r="G817" s="89"/>
      <c r="H817" s="89"/>
      <c r="I817" s="89"/>
      <c r="J817" s="89"/>
      <c r="K817" s="89"/>
      <c r="L817" s="89"/>
      <c r="M817" s="89"/>
      <c r="N817" s="89"/>
      <c r="O817" s="89"/>
      <c r="P817" s="89"/>
      <c r="Q817" s="89"/>
      <c r="R817" s="89"/>
      <c r="S817" s="89"/>
      <c r="T817" s="89"/>
      <c r="U817" s="89"/>
      <c r="V817" s="89"/>
      <c r="W817" s="89"/>
      <c r="X817" s="89"/>
      <c r="Y817" s="89"/>
      <c r="Z817" s="89"/>
      <c r="AA817" s="89"/>
    </row>
    <row r="818" ht="15.75" customHeight="1">
      <c r="A818" s="89"/>
      <c r="B818" s="89"/>
      <c r="C818" s="89"/>
      <c r="D818" s="89"/>
      <c r="E818" s="89"/>
      <c r="F818" s="89"/>
      <c r="G818" s="89"/>
      <c r="H818" s="89"/>
      <c r="I818" s="89"/>
      <c r="J818" s="89"/>
      <c r="K818" s="89"/>
      <c r="L818" s="89"/>
      <c r="M818" s="89"/>
      <c r="N818" s="89"/>
      <c r="O818" s="89"/>
      <c r="P818" s="89"/>
      <c r="Q818" s="89"/>
      <c r="R818" s="89"/>
      <c r="S818" s="89"/>
      <c r="T818" s="89"/>
      <c r="U818" s="89"/>
      <c r="V818" s="89"/>
      <c r="W818" s="89"/>
      <c r="X818" s="89"/>
      <c r="Y818" s="89"/>
      <c r="Z818" s="89"/>
      <c r="AA818" s="89"/>
    </row>
    <row r="819" ht="15.75" customHeight="1">
      <c r="A819" s="89"/>
      <c r="B819" s="89"/>
      <c r="C819" s="89"/>
      <c r="D819" s="89"/>
      <c r="E819" s="89"/>
      <c r="F819" s="89"/>
      <c r="G819" s="89"/>
      <c r="H819" s="89"/>
      <c r="I819" s="89"/>
      <c r="J819" s="89"/>
      <c r="K819" s="89"/>
      <c r="L819" s="89"/>
      <c r="M819" s="89"/>
      <c r="N819" s="89"/>
      <c r="O819" s="89"/>
      <c r="P819" s="89"/>
      <c r="Q819" s="89"/>
      <c r="R819" s="89"/>
      <c r="S819" s="89"/>
      <c r="T819" s="89"/>
      <c r="U819" s="89"/>
      <c r="V819" s="89"/>
      <c r="W819" s="89"/>
      <c r="X819" s="89"/>
      <c r="Y819" s="89"/>
      <c r="Z819" s="89"/>
      <c r="AA819" s="89"/>
    </row>
    <row r="820" ht="15.75" customHeight="1">
      <c r="A820" s="89"/>
      <c r="B820" s="89"/>
      <c r="C820" s="89"/>
      <c r="D820" s="89"/>
      <c r="E820" s="89"/>
      <c r="F820" s="89"/>
      <c r="G820" s="89"/>
      <c r="H820" s="89"/>
      <c r="I820" s="89"/>
      <c r="J820" s="89"/>
      <c r="K820" s="89"/>
      <c r="L820" s="89"/>
      <c r="M820" s="89"/>
      <c r="N820" s="89"/>
      <c r="O820" s="89"/>
      <c r="P820" s="89"/>
      <c r="Q820" s="89"/>
      <c r="R820" s="89"/>
      <c r="S820" s="89"/>
      <c r="T820" s="89"/>
      <c r="U820" s="89"/>
      <c r="V820" s="89"/>
      <c r="W820" s="89"/>
      <c r="X820" s="89"/>
      <c r="Y820" s="89"/>
      <c r="Z820" s="89"/>
      <c r="AA820" s="89"/>
    </row>
    <row r="821" ht="15.75" customHeight="1">
      <c r="A821" s="89"/>
      <c r="B821" s="89"/>
      <c r="C821" s="89"/>
      <c r="D821" s="89"/>
      <c r="E821" s="89"/>
      <c r="F821" s="89"/>
      <c r="G821" s="89"/>
      <c r="H821" s="89"/>
      <c r="I821" s="89"/>
      <c r="J821" s="89"/>
      <c r="K821" s="89"/>
      <c r="L821" s="89"/>
      <c r="M821" s="89"/>
      <c r="N821" s="89"/>
      <c r="O821" s="89"/>
      <c r="P821" s="89"/>
      <c r="Q821" s="89"/>
      <c r="R821" s="89"/>
      <c r="S821" s="89"/>
      <c r="T821" s="89"/>
      <c r="U821" s="89"/>
      <c r="V821" s="89"/>
      <c r="W821" s="89"/>
      <c r="X821" s="89"/>
      <c r="Y821" s="89"/>
      <c r="Z821" s="89"/>
      <c r="AA821" s="89"/>
    </row>
    <row r="822" ht="15.75" customHeight="1">
      <c r="A822" s="89"/>
      <c r="B822" s="89"/>
      <c r="C822" s="89"/>
      <c r="D822" s="89"/>
      <c r="E822" s="89"/>
      <c r="F822" s="89"/>
      <c r="G822" s="89"/>
      <c r="H822" s="89"/>
      <c r="I822" s="89"/>
      <c r="J822" s="89"/>
      <c r="K822" s="89"/>
      <c r="L822" s="89"/>
      <c r="M822" s="89"/>
      <c r="N822" s="89"/>
      <c r="O822" s="89"/>
      <c r="P822" s="89"/>
      <c r="Q822" s="89"/>
      <c r="R822" s="89"/>
      <c r="S822" s="89"/>
      <c r="T822" s="89"/>
      <c r="U822" s="89"/>
      <c r="V822" s="89"/>
      <c r="W822" s="89"/>
      <c r="X822" s="89"/>
      <c r="Y822" s="89"/>
      <c r="Z822" s="89"/>
      <c r="AA822" s="89"/>
    </row>
    <row r="823" ht="15.75" customHeight="1">
      <c r="A823" s="89"/>
      <c r="B823" s="89"/>
      <c r="C823" s="89"/>
      <c r="D823" s="89"/>
      <c r="E823" s="89"/>
      <c r="F823" s="89"/>
      <c r="G823" s="89"/>
      <c r="H823" s="89"/>
      <c r="I823" s="89"/>
      <c r="J823" s="89"/>
      <c r="K823" s="89"/>
      <c r="L823" s="89"/>
      <c r="M823" s="89"/>
      <c r="N823" s="89"/>
      <c r="O823" s="89"/>
      <c r="P823" s="89"/>
      <c r="Q823" s="89"/>
      <c r="R823" s="89"/>
      <c r="S823" s="89"/>
      <c r="T823" s="89"/>
      <c r="U823" s="89"/>
      <c r="V823" s="89"/>
      <c r="W823" s="89"/>
      <c r="X823" s="89"/>
      <c r="Y823" s="89"/>
      <c r="Z823" s="89"/>
      <c r="AA823" s="89"/>
    </row>
    <row r="824" ht="15.75" customHeight="1">
      <c r="A824" s="89"/>
      <c r="B824" s="89"/>
      <c r="C824" s="89"/>
      <c r="D824" s="89"/>
      <c r="E824" s="89"/>
      <c r="F824" s="89"/>
      <c r="G824" s="89"/>
      <c r="H824" s="89"/>
      <c r="I824" s="89"/>
      <c r="J824" s="89"/>
      <c r="K824" s="89"/>
      <c r="L824" s="89"/>
      <c r="M824" s="89"/>
      <c r="N824" s="89"/>
      <c r="O824" s="89"/>
      <c r="P824" s="89"/>
      <c r="Q824" s="89"/>
      <c r="R824" s="89"/>
      <c r="S824" s="89"/>
      <c r="T824" s="89"/>
      <c r="U824" s="89"/>
      <c r="V824" s="89"/>
      <c r="W824" s="89"/>
      <c r="X824" s="89"/>
      <c r="Y824" s="89"/>
      <c r="Z824" s="89"/>
      <c r="AA824" s="89"/>
    </row>
    <row r="825" ht="15.75" customHeight="1">
      <c r="A825" s="89"/>
      <c r="B825" s="89"/>
      <c r="C825" s="89"/>
      <c r="D825" s="89"/>
      <c r="E825" s="89"/>
      <c r="F825" s="89"/>
      <c r="G825" s="89"/>
      <c r="H825" s="89"/>
      <c r="I825" s="89"/>
      <c r="J825" s="89"/>
      <c r="K825" s="89"/>
      <c r="L825" s="89"/>
      <c r="M825" s="89"/>
      <c r="N825" s="89"/>
      <c r="O825" s="89"/>
      <c r="P825" s="89"/>
      <c r="Q825" s="89"/>
      <c r="R825" s="89"/>
      <c r="S825" s="89"/>
      <c r="T825" s="89"/>
      <c r="U825" s="89"/>
      <c r="V825" s="89"/>
      <c r="W825" s="89"/>
      <c r="X825" s="89"/>
      <c r="Y825" s="89"/>
      <c r="Z825" s="89"/>
      <c r="AA825" s="89"/>
    </row>
    <row r="826" ht="15.75" customHeight="1">
      <c r="A826" s="89"/>
      <c r="B826" s="89"/>
      <c r="C826" s="89"/>
      <c r="D826" s="89"/>
      <c r="E826" s="89"/>
      <c r="F826" s="89"/>
      <c r="G826" s="89"/>
      <c r="H826" s="89"/>
      <c r="I826" s="89"/>
      <c r="J826" s="89"/>
      <c r="K826" s="89"/>
      <c r="L826" s="89"/>
      <c r="M826" s="89"/>
      <c r="N826" s="89"/>
      <c r="O826" s="89"/>
      <c r="P826" s="89"/>
      <c r="Q826" s="89"/>
      <c r="R826" s="89"/>
      <c r="S826" s="89"/>
      <c r="T826" s="89"/>
      <c r="U826" s="89"/>
      <c r="V826" s="89"/>
      <c r="W826" s="89"/>
      <c r="X826" s="89"/>
      <c r="Y826" s="89"/>
      <c r="Z826" s="89"/>
      <c r="AA826" s="89"/>
    </row>
    <row r="827" ht="15.75" customHeight="1">
      <c r="A827" s="89"/>
      <c r="B827" s="89"/>
      <c r="C827" s="89"/>
      <c r="D827" s="89"/>
      <c r="E827" s="89"/>
      <c r="F827" s="89"/>
      <c r="G827" s="89"/>
      <c r="H827" s="89"/>
      <c r="I827" s="89"/>
      <c r="J827" s="89"/>
      <c r="K827" s="89"/>
      <c r="L827" s="89"/>
      <c r="M827" s="89"/>
      <c r="N827" s="89"/>
      <c r="O827" s="89"/>
      <c r="P827" s="89"/>
      <c r="Q827" s="89"/>
      <c r="R827" s="89"/>
      <c r="S827" s="89"/>
      <c r="T827" s="89"/>
      <c r="U827" s="89"/>
      <c r="V827" s="89"/>
      <c r="W827" s="89"/>
      <c r="X827" s="89"/>
      <c r="Y827" s="89"/>
      <c r="Z827" s="89"/>
      <c r="AA827" s="89"/>
    </row>
    <row r="828" ht="15.75" customHeight="1">
      <c r="A828" s="89"/>
      <c r="B828" s="89"/>
      <c r="C828" s="89"/>
      <c r="D828" s="89"/>
      <c r="E828" s="89"/>
      <c r="F828" s="89"/>
      <c r="G828" s="89"/>
      <c r="H828" s="89"/>
      <c r="I828" s="89"/>
      <c r="J828" s="89"/>
      <c r="K828" s="89"/>
      <c r="L828" s="89"/>
      <c r="M828" s="89"/>
      <c r="N828" s="89"/>
      <c r="O828" s="89"/>
      <c r="P828" s="89"/>
      <c r="Q828" s="89"/>
      <c r="R828" s="89"/>
      <c r="S828" s="89"/>
      <c r="T828" s="89"/>
      <c r="U828" s="89"/>
      <c r="V828" s="89"/>
      <c r="W828" s="89"/>
      <c r="X828" s="89"/>
      <c r="Y828" s="89"/>
      <c r="Z828" s="89"/>
      <c r="AA828" s="89"/>
    </row>
    <row r="829" ht="15.75" customHeight="1">
      <c r="A829" s="89"/>
      <c r="B829" s="89"/>
      <c r="C829" s="89"/>
      <c r="D829" s="89"/>
      <c r="E829" s="89"/>
      <c r="F829" s="89"/>
      <c r="G829" s="89"/>
      <c r="H829" s="89"/>
      <c r="I829" s="89"/>
      <c r="J829" s="89"/>
      <c r="K829" s="89"/>
      <c r="L829" s="89"/>
      <c r="M829" s="89"/>
      <c r="N829" s="89"/>
      <c r="O829" s="89"/>
      <c r="P829" s="89"/>
      <c r="Q829" s="89"/>
      <c r="R829" s="89"/>
      <c r="S829" s="89"/>
      <c r="T829" s="89"/>
      <c r="U829" s="89"/>
      <c r="V829" s="89"/>
      <c r="W829" s="89"/>
      <c r="X829" s="89"/>
      <c r="Y829" s="89"/>
      <c r="Z829" s="89"/>
      <c r="AA829" s="89"/>
    </row>
    <row r="830" ht="15.75" customHeight="1">
      <c r="A830" s="89"/>
      <c r="B830" s="89"/>
      <c r="C830" s="89"/>
      <c r="D830" s="89"/>
      <c r="E830" s="89"/>
      <c r="F830" s="89"/>
      <c r="G830" s="89"/>
      <c r="H830" s="89"/>
      <c r="I830" s="89"/>
      <c r="J830" s="89"/>
      <c r="K830" s="89"/>
      <c r="L830" s="89"/>
      <c r="M830" s="89"/>
      <c r="N830" s="89"/>
      <c r="O830" s="89"/>
      <c r="P830" s="89"/>
      <c r="Q830" s="89"/>
      <c r="R830" s="89"/>
      <c r="S830" s="89"/>
      <c r="T830" s="89"/>
      <c r="U830" s="89"/>
      <c r="V830" s="89"/>
      <c r="W830" s="89"/>
      <c r="X830" s="89"/>
      <c r="Y830" s="89"/>
      <c r="Z830" s="89"/>
      <c r="AA830" s="89"/>
    </row>
    <row r="831" ht="15.75" customHeight="1">
      <c r="A831" s="89"/>
      <c r="B831" s="89"/>
      <c r="C831" s="89"/>
      <c r="D831" s="89"/>
      <c r="E831" s="89"/>
      <c r="F831" s="89"/>
      <c r="G831" s="89"/>
      <c r="H831" s="89"/>
      <c r="I831" s="89"/>
      <c r="J831" s="89"/>
      <c r="K831" s="89"/>
      <c r="L831" s="89"/>
      <c r="M831" s="89"/>
      <c r="N831" s="89"/>
      <c r="O831" s="89"/>
      <c r="P831" s="89"/>
      <c r="Q831" s="89"/>
      <c r="R831" s="89"/>
      <c r="S831" s="89"/>
      <c r="T831" s="89"/>
      <c r="U831" s="89"/>
      <c r="V831" s="89"/>
      <c r="W831" s="89"/>
      <c r="X831" s="89"/>
      <c r="Y831" s="89"/>
      <c r="Z831" s="89"/>
      <c r="AA831" s="89"/>
    </row>
    <row r="832" ht="15.75" customHeight="1">
      <c r="A832" s="89"/>
      <c r="B832" s="89"/>
      <c r="C832" s="89"/>
      <c r="D832" s="89"/>
      <c r="E832" s="89"/>
      <c r="F832" s="89"/>
      <c r="G832" s="89"/>
      <c r="H832" s="89"/>
      <c r="I832" s="89"/>
      <c r="J832" s="89"/>
      <c r="K832" s="89"/>
      <c r="L832" s="89"/>
      <c r="M832" s="89"/>
      <c r="N832" s="89"/>
      <c r="O832" s="89"/>
      <c r="P832" s="89"/>
      <c r="Q832" s="89"/>
      <c r="R832" s="89"/>
      <c r="S832" s="89"/>
      <c r="T832" s="89"/>
      <c r="U832" s="89"/>
      <c r="V832" s="89"/>
      <c r="W832" s="89"/>
      <c r="X832" s="89"/>
      <c r="Y832" s="89"/>
      <c r="Z832" s="89"/>
      <c r="AA832" s="89"/>
    </row>
    <row r="833" ht="15.75" customHeight="1">
      <c r="A833" s="89"/>
      <c r="B833" s="89"/>
      <c r="C833" s="89"/>
      <c r="D833" s="89"/>
      <c r="E833" s="89"/>
      <c r="F833" s="89"/>
      <c r="G833" s="89"/>
      <c r="H833" s="89"/>
      <c r="I833" s="89"/>
      <c r="J833" s="89"/>
      <c r="K833" s="89"/>
      <c r="L833" s="89"/>
      <c r="M833" s="89"/>
      <c r="N833" s="89"/>
      <c r="O833" s="89"/>
      <c r="P833" s="89"/>
      <c r="Q833" s="89"/>
      <c r="R833" s="89"/>
      <c r="S833" s="89"/>
      <c r="T833" s="89"/>
      <c r="U833" s="89"/>
      <c r="V833" s="89"/>
      <c r="W833" s="89"/>
      <c r="X833" s="89"/>
      <c r="Y833" s="89"/>
      <c r="Z833" s="89"/>
      <c r="AA833" s="89"/>
    </row>
    <row r="834" ht="15.75" customHeight="1">
      <c r="A834" s="89"/>
      <c r="B834" s="89"/>
      <c r="C834" s="89"/>
      <c r="D834" s="89"/>
      <c r="E834" s="89"/>
      <c r="F834" s="89"/>
      <c r="G834" s="89"/>
      <c r="H834" s="89"/>
      <c r="I834" s="89"/>
      <c r="J834" s="89"/>
      <c r="K834" s="89"/>
      <c r="L834" s="89"/>
      <c r="M834" s="89"/>
      <c r="N834" s="89"/>
      <c r="O834" s="89"/>
      <c r="P834" s="89"/>
      <c r="Q834" s="89"/>
      <c r="R834" s="89"/>
      <c r="S834" s="89"/>
      <c r="T834" s="89"/>
      <c r="U834" s="89"/>
      <c r="V834" s="89"/>
      <c r="W834" s="89"/>
      <c r="X834" s="89"/>
      <c r="Y834" s="89"/>
      <c r="Z834" s="89"/>
      <c r="AA834" s="89"/>
    </row>
    <row r="835" ht="15.75" customHeight="1">
      <c r="A835" s="89"/>
      <c r="B835" s="89"/>
      <c r="C835" s="89"/>
      <c r="D835" s="89"/>
      <c r="E835" s="89"/>
      <c r="F835" s="89"/>
      <c r="G835" s="89"/>
      <c r="H835" s="89"/>
      <c r="I835" s="89"/>
      <c r="J835" s="89"/>
      <c r="K835" s="89"/>
      <c r="L835" s="89"/>
      <c r="M835" s="89"/>
      <c r="N835" s="89"/>
      <c r="O835" s="89"/>
      <c r="P835" s="89"/>
      <c r="Q835" s="89"/>
      <c r="R835" s="89"/>
      <c r="S835" s="89"/>
      <c r="T835" s="89"/>
      <c r="U835" s="89"/>
      <c r="V835" s="89"/>
      <c r="W835" s="89"/>
      <c r="X835" s="89"/>
      <c r="Y835" s="89"/>
      <c r="Z835" s="89"/>
      <c r="AA835" s="89"/>
    </row>
    <row r="836" ht="15.75" customHeight="1">
      <c r="A836" s="89"/>
      <c r="B836" s="89"/>
      <c r="C836" s="89"/>
      <c r="D836" s="89"/>
      <c r="E836" s="89"/>
      <c r="F836" s="89"/>
      <c r="G836" s="89"/>
      <c r="H836" s="89"/>
      <c r="I836" s="89"/>
      <c r="J836" s="89"/>
      <c r="K836" s="89"/>
      <c r="L836" s="89"/>
      <c r="M836" s="89"/>
      <c r="N836" s="89"/>
      <c r="O836" s="89"/>
      <c r="P836" s="89"/>
      <c r="Q836" s="89"/>
      <c r="R836" s="89"/>
      <c r="S836" s="89"/>
      <c r="T836" s="89"/>
      <c r="U836" s="89"/>
      <c r="V836" s="89"/>
      <c r="W836" s="89"/>
      <c r="X836" s="89"/>
      <c r="Y836" s="89"/>
      <c r="Z836" s="89"/>
      <c r="AA836" s="89"/>
    </row>
    <row r="837" ht="15.75" customHeight="1">
      <c r="A837" s="89"/>
      <c r="B837" s="89"/>
      <c r="C837" s="89"/>
      <c r="D837" s="89"/>
      <c r="E837" s="89"/>
      <c r="F837" s="89"/>
      <c r="G837" s="89"/>
      <c r="H837" s="89"/>
      <c r="I837" s="89"/>
      <c r="J837" s="89"/>
      <c r="K837" s="89"/>
      <c r="L837" s="89"/>
      <c r="M837" s="89"/>
      <c r="N837" s="89"/>
      <c r="O837" s="89"/>
      <c r="P837" s="89"/>
      <c r="Q837" s="89"/>
      <c r="R837" s="89"/>
      <c r="S837" s="89"/>
      <c r="T837" s="89"/>
      <c r="U837" s="89"/>
      <c r="V837" s="89"/>
      <c r="W837" s="89"/>
      <c r="X837" s="89"/>
      <c r="Y837" s="89"/>
      <c r="Z837" s="89"/>
      <c r="AA837" s="89"/>
    </row>
    <row r="838" ht="15.75" customHeight="1">
      <c r="A838" s="89"/>
      <c r="B838" s="89"/>
      <c r="C838" s="89"/>
      <c r="D838" s="89"/>
      <c r="E838" s="89"/>
      <c r="F838" s="89"/>
      <c r="G838" s="89"/>
      <c r="H838" s="89"/>
      <c r="I838" s="89"/>
      <c r="J838" s="89"/>
      <c r="K838" s="89"/>
      <c r="L838" s="89"/>
      <c r="M838" s="89"/>
      <c r="N838" s="89"/>
      <c r="O838" s="89"/>
      <c r="P838" s="89"/>
      <c r="Q838" s="89"/>
      <c r="R838" s="89"/>
      <c r="S838" s="89"/>
      <c r="T838" s="89"/>
      <c r="U838" s="89"/>
      <c r="V838" s="89"/>
      <c r="W838" s="89"/>
      <c r="X838" s="89"/>
      <c r="Y838" s="89"/>
      <c r="Z838" s="89"/>
      <c r="AA838" s="89"/>
    </row>
    <row r="839" ht="15.75" customHeight="1">
      <c r="A839" s="89"/>
      <c r="B839" s="89"/>
      <c r="C839" s="89"/>
      <c r="D839" s="89"/>
      <c r="E839" s="89"/>
      <c r="F839" s="89"/>
      <c r="G839" s="89"/>
      <c r="H839" s="89"/>
      <c r="I839" s="89"/>
      <c r="J839" s="89"/>
      <c r="K839" s="89"/>
      <c r="L839" s="89"/>
      <c r="M839" s="89"/>
      <c r="N839" s="89"/>
      <c r="O839" s="89"/>
      <c r="P839" s="89"/>
      <c r="Q839" s="89"/>
      <c r="R839" s="89"/>
      <c r="S839" s="89"/>
      <c r="T839" s="89"/>
      <c r="U839" s="89"/>
      <c r="V839" s="89"/>
      <c r="W839" s="89"/>
      <c r="X839" s="89"/>
      <c r="Y839" s="89"/>
      <c r="Z839" s="89"/>
      <c r="AA839" s="89"/>
    </row>
    <row r="840" ht="15.75" customHeight="1">
      <c r="A840" s="89"/>
      <c r="B840" s="89"/>
      <c r="C840" s="89"/>
      <c r="D840" s="89"/>
      <c r="E840" s="89"/>
      <c r="F840" s="89"/>
      <c r="G840" s="89"/>
      <c r="H840" s="89"/>
      <c r="I840" s="89"/>
      <c r="J840" s="89"/>
      <c r="K840" s="89"/>
      <c r="L840" s="89"/>
      <c r="M840" s="89"/>
      <c r="N840" s="89"/>
      <c r="O840" s="89"/>
      <c r="P840" s="89"/>
      <c r="Q840" s="89"/>
      <c r="R840" s="89"/>
      <c r="S840" s="89"/>
      <c r="T840" s="89"/>
      <c r="U840" s="89"/>
      <c r="V840" s="89"/>
      <c r="W840" s="89"/>
      <c r="X840" s="89"/>
      <c r="Y840" s="89"/>
      <c r="Z840" s="89"/>
      <c r="AA840" s="89"/>
    </row>
    <row r="841" ht="15.75" customHeight="1">
      <c r="A841" s="89"/>
      <c r="B841" s="89"/>
      <c r="C841" s="89"/>
      <c r="D841" s="89"/>
      <c r="E841" s="89"/>
      <c r="F841" s="89"/>
      <c r="G841" s="89"/>
      <c r="H841" s="89"/>
      <c r="I841" s="89"/>
      <c r="J841" s="89"/>
      <c r="K841" s="89"/>
      <c r="L841" s="89"/>
      <c r="M841" s="89"/>
      <c r="N841" s="89"/>
      <c r="O841" s="89"/>
      <c r="P841" s="89"/>
      <c r="Q841" s="89"/>
      <c r="R841" s="89"/>
      <c r="S841" s="89"/>
      <c r="T841" s="89"/>
      <c r="U841" s="89"/>
      <c r="V841" s="89"/>
      <c r="W841" s="89"/>
      <c r="X841" s="89"/>
      <c r="Y841" s="89"/>
      <c r="Z841" s="89"/>
      <c r="AA841" s="89"/>
    </row>
    <row r="842" ht="15.75" customHeight="1">
      <c r="A842" s="89"/>
      <c r="B842" s="89"/>
      <c r="C842" s="89"/>
      <c r="D842" s="89"/>
      <c r="E842" s="89"/>
      <c r="F842" s="89"/>
      <c r="G842" s="89"/>
      <c r="H842" s="89"/>
      <c r="I842" s="89"/>
      <c r="J842" s="89"/>
      <c r="K842" s="89"/>
      <c r="L842" s="89"/>
      <c r="M842" s="89"/>
      <c r="N842" s="89"/>
      <c r="O842" s="89"/>
      <c r="P842" s="89"/>
      <c r="Q842" s="89"/>
      <c r="R842" s="89"/>
      <c r="S842" s="89"/>
      <c r="T842" s="89"/>
      <c r="U842" s="89"/>
      <c r="V842" s="89"/>
      <c r="W842" s="89"/>
      <c r="X842" s="89"/>
      <c r="Y842" s="89"/>
      <c r="Z842" s="89"/>
      <c r="AA842" s="89"/>
    </row>
    <row r="843" ht="15.75" customHeight="1">
      <c r="A843" s="89"/>
      <c r="B843" s="89"/>
      <c r="C843" s="89"/>
      <c r="D843" s="89"/>
      <c r="E843" s="89"/>
      <c r="F843" s="89"/>
      <c r="G843" s="89"/>
      <c r="H843" s="89"/>
      <c r="I843" s="89"/>
      <c r="J843" s="89"/>
      <c r="K843" s="89"/>
      <c r="L843" s="89"/>
      <c r="M843" s="89"/>
      <c r="N843" s="89"/>
      <c r="O843" s="89"/>
      <c r="P843" s="89"/>
      <c r="Q843" s="89"/>
      <c r="R843" s="89"/>
      <c r="S843" s="89"/>
      <c r="T843" s="89"/>
      <c r="U843" s="89"/>
      <c r="V843" s="89"/>
      <c r="W843" s="89"/>
      <c r="X843" s="89"/>
      <c r="Y843" s="89"/>
      <c r="Z843" s="89"/>
      <c r="AA843" s="89"/>
    </row>
    <row r="844" ht="15.75" customHeight="1">
      <c r="A844" s="89"/>
      <c r="B844" s="89"/>
      <c r="C844" s="89"/>
      <c r="D844" s="89"/>
      <c r="E844" s="89"/>
      <c r="F844" s="89"/>
      <c r="G844" s="89"/>
      <c r="H844" s="89"/>
      <c r="I844" s="89"/>
      <c r="J844" s="89"/>
      <c r="K844" s="89"/>
      <c r="L844" s="89"/>
      <c r="M844" s="89"/>
      <c r="N844" s="89"/>
      <c r="O844" s="89"/>
      <c r="P844" s="89"/>
      <c r="Q844" s="89"/>
      <c r="R844" s="89"/>
      <c r="S844" s="89"/>
      <c r="T844" s="89"/>
      <c r="U844" s="89"/>
      <c r="V844" s="89"/>
      <c r="W844" s="89"/>
      <c r="X844" s="89"/>
      <c r="Y844" s="89"/>
      <c r="Z844" s="89"/>
      <c r="AA844" s="89"/>
    </row>
    <row r="845" ht="15.75" customHeight="1">
      <c r="A845" s="89"/>
      <c r="B845" s="89"/>
      <c r="C845" s="89"/>
      <c r="D845" s="89"/>
      <c r="E845" s="89"/>
      <c r="F845" s="89"/>
      <c r="G845" s="89"/>
      <c r="H845" s="89"/>
      <c r="I845" s="89"/>
      <c r="J845" s="89"/>
      <c r="K845" s="89"/>
      <c r="L845" s="89"/>
      <c r="M845" s="89"/>
      <c r="N845" s="89"/>
      <c r="O845" s="89"/>
      <c r="P845" s="89"/>
      <c r="Q845" s="89"/>
      <c r="R845" s="89"/>
      <c r="S845" s="89"/>
      <c r="T845" s="89"/>
      <c r="U845" s="89"/>
      <c r="V845" s="89"/>
      <c r="W845" s="89"/>
      <c r="X845" s="89"/>
      <c r="Y845" s="89"/>
      <c r="Z845" s="89"/>
      <c r="AA845" s="89"/>
    </row>
    <row r="846" ht="15.75" customHeight="1">
      <c r="A846" s="89"/>
      <c r="B846" s="89"/>
      <c r="C846" s="89"/>
      <c r="D846" s="89"/>
      <c r="E846" s="89"/>
      <c r="F846" s="89"/>
      <c r="G846" s="89"/>
      <c r="H846" s="89"/>
      <c r="I846" s="89"/>
      <c r="J846" s="89"/>
      <c r="K846" s="89"/>
      <c r="L846" s="89"/>
      <c r="M846" s="89"/>
      <c r="N846" s="89"/>
      <c r="O846" s="89"/>
      <c r="P846" s="89"/>
      <c r="Q846" s="89"/>
      <c r="R846" s="89"/>
      <c r="S846" s="89"/>
      <c r="T846" s="89"/>
      <c r="U846" s="89"/>
      <c r="V846" s="89"/>
      <c r="W846" s="89"/>
      <c r="X846" s="89"/>
      <c r="Y846" s="89"/>
      <c r="Z846" s="89"/>
      <c r="AA846" s="89"/>
    </row>
    <row r="847" ht="15.75" customHeight="1">
      <c r="A847" s="89"/>
      <c r="B847" s="89"/>
      <c r="C847" s="89"/>
      <c r="D847" s="89"/>
      <c r="E847" s="89"/>
      <c r="F847" s="89"/>
      <c r="G847" s="89"/>
      <c r="H847" s="89"/>
      <c r="I847" s="89"/>
      <c r="J847" s="89"/>
      <c r="K847" s="89"/>
      <c r="L847" s="89"/>
      <c r="M847" s="89"/>
      <c r="N847" s="89"/>
      <c r="O847" s="89"/>
      <c r="P847" s="89"/>
      <c r="Q847" s="89"/>
      <c r="R847" s="89"/>
      <c r="S847" s="89"/>
      <c r="T847" s="89"/>
      <c r="U847" s="89"/>
      <c r="V847" s="89"/>
      <c r="W847" s="89"/>
      <c r="X847" s="89"/>
      <c r="Y847" s="89"/>
      <c r="Z847" s="89"/>
      <c r="AA847" s="89"/>
    </row>
    <row r="848" ht="15.75" customHeight="1">
      <c r="A848" s="89"/>
      <c r="B848" s="89"/>
      <c r="C848" s="89"/>
      <c r="D848" s="89"/>
      <c r="E848" s="89"/>
      <c r="F848" s="89"/>
      <c r="G848" s="89"/>
      <c r="H848" s="89"/>
      <c r="I848" s="89"/>
      <c r="J848" s="89"/>
      <c r="K848" s="89"/>
      <c r="L848" s="89"/>
      <c r="M848" s="89"/>
      <c r="N848" s="89"/>
      <c r="O848" s="89"/>
      <c r="P848" s="89"/>
      <c r="Q848" s="89"/>
      <c r="R848" s="89"/>
      <c r="S848" s="89"/>
      <c r="T848" s="89"/>
      <c r="U848" s="89"/>
      <c r="V848" s="89"/>
      <c r="W848" s="89"/>
      <c r="X848" s="89"/>
      <c r="Y848" s="89"/>
      <c r="Z848" s="89"/>
      <c r="AA848" s="89"/>
    </row>
    <row r="849" ht="15.75" customHeight="1">
      <c r="A849" s="89"/>
      <c r="B849" s="89"/>
      <c r="C849" s="89"/>
      <c r="D849" s="89"/>
      <c r="E849" s="89"/>
      <c r="F849" s="89"/>
      <c r="G849" s="89"/>
      <c r="H849" s="89"/>
      <c r="I849" s="89"/>
      <c r="J849" s="89"/>
      <c r="K849" s="89"/>
      <c r="L849" s="89"/>
      <c r="M849" s="89"/>
      <c r="N849" s="89"/>
      <c r="O849" s="89"/>
      <c r="P849" s="89"/>
      <c r="Q849" s="89"/>
      <c r="R849" s="89"/>
      <c r="S849" s="89"/>
      <c r="T849" s="89"/>
      <c r="U849" s="89"/>
      <c r="V849" s="89"/>
      <c r="W849" s="89"/>
      <c r="X849" s="89"/>
      <c r="Y849" s="89"/>
      <c r="Z849" s="89"/>
      <c r="AA849" s="89"/>
    </row>
    <row r="850" ht="15.75" customHeight="1">
      <c r="A850" s="89"/>
      <c r="B850" s="89"/>
      <c r="C850" s="89"/>
      <c r="D850" s="89"/>
      <c r="E850" s="89"/>
      <c r="F850" s="89"/>
      <c r="G850" s="89"/>
      <c r="H850" s="89"/>
      <c r="I850" s="89"/>
      <c r="J850" s="89"/>
      <c r="K850" s="89"/>
      <c r="L850" s="89"/>
      <c r="M850" s="89"/>
      <c r="N850" s="89"/>
      <c r="O850" s="89"/>
      <c r="P850" s="89"/>
      <c r="Q850" s="89"/>
      <c r="R850" s="89"/>
      <c r="S850" s="89"/>
      <c r="T850" s="89"/>
      <c r="U850" s="89"/>
      <c r="V850" s="89"/>
      <c r="W850" s="89"/>
      <c r="X850" s="89"/>
      <c r="Y850" s="89"/>
      <c r="Z850" s="89"/>
      <c r="AA850" s="89"/>
    </row>
    <row r="851" ht="15.75" customHeight="1">
      <c r="A851" s="89"/>
      <c r="B851" s="89"/>
      <c r="C851" s="89"/>
      <c r="D851" s="89"/>
      <c r="E851" s="89"/>
      <c r="F851" s="89"/>
      <c r="G851" s="89"/>
      <c r="H851" s="89"/>
      <c r="I851" s="89"/>
      <c r="J851" s="89"/>
      <c r="K851" s="89"/>
      <c r="L851" s="89"/>
      <c r="M851" s="89"/>
      <c r="N851" s="89"/>
      <c r="O851" s="89"/>
      <c r="P851" s="89"/>
      <c r="Q851" s="89"/>
      <c r="R851" s="89"/>
      <c r="S851" s="89"/>
      <c r="T851" s="89"/>
      <c r="U851" s="89"/>
      <c r="V851" s="89"/>
      <c r="W851" s="89"/>
      <c r="X851" s="89"/>
      <c r="Y851" s="89"/>
      <c r="Z851" s="89"/>
      <c r="AA851" s="89"/>
    </row>
    <row r="852" ht="15.75" customHeight="1">
      <c r="A852" s="89"/>
      <c r="B852" s="89"/>
      <c r="C852" s="89"/>
      <c r="D852" s="89"/>
      <c r="E852" s="89"/>
      <c r="F852" s="89"/>
      <c r="G852" s="89"/>
      <c r="H852" s="89"/>
      <c r="I852" s="89"/>
      <c r="J852" s="89"/>
      <c r="K852" s="89"/>
      <c r="L852" s="89"/>
      <c r="M852" s="89"/>
      <c r="N852" s="89"/>
      <c r="O852" s="89"/>
      <c r="P852" s="89"/>
      <c r="Q852" s="89"/>
      <c r="R852" s="89"/>
      <c r="S852" s="89"/>
      <c r="T852" s="89"/>
      <c r="U852" s="89"/>
      <c r="V852" s="89"/>
      <c r="W852" s="89"/>
      <c r="X852" s="89"/>
      <c r="Y852" s="89"/>
      <c r="Z852" s="89"/>
      <c r="AA852" s="89"/>
    </row>
    <row r="853" ht="15.75" customHeight="1">
      <c r="A853" s="89"/>
      <c r="B853" s="89"/>
      <c r="C853" s="89"/>
      <c r="D853" s="89"/>
      <c r="E853" s="89"/>
      <c r="F853" s="89"/>
      <c r="G853" s="89"/>
      <c r="H853" s="89"/>
      <c r="I853" s="89"/>
      <c r="J853" s="89"/>
      <c r="K853" s="89"/>
      <c r="L853" s="89"/>
      <c r="M853" s="89"/>
      <c r="N853" s="89"/>
      <c r="O853" s="89"/>
      <c r="P853" s="89"/>
      <c r="Q853" s="89"/>
      <c r="R853" s="89"/>
      <c r="S853" s="89"/>
      <c r="T853" s="89"/>
      <c r="U853" s="89"/>
      <c r="V853" s="89"/>
      <c r="W853" s="89"/>
      <c r="X853" s="89"/>
      <c r="Y853" s="89"/>
      <c r="Z853" s="89"/>
      <c r="AA853" s="89"/>
    </row>
    <row r="854" ht="15.75" customHeight="1">
      <c r="A854" s="89"/>
      <c r="B854" s="89"/>
      <c r="C854" s="89"/>
      <c r="D854" s="89"/>
      <c r="E854" s="89"/>
      <c r="F854" s="89"/>
      <c r="G854" s="89"/>
      <c r="H854" s="89"/>
      <c r="I854" s="89"/>
      <c r="J854" s="89"/>
      <c r="K854" s="89"/>
      <c r="L854" s="89"/>
      <c r="M854" s="89"/>
      <c r="N854" s="89"/>
      <c r="O854" s="89"/>
      <c r="P854" s="89"/>
      <c r="Q854" s="89"/>
      <c r="R854" s="89"/>
      <c r="S854" s="89"/>
      <c r="T854" s="89"/>
      <c r="U854" s="89"/>
      <c r="V854" s="89"/>
      <c r="W854" s="89"/>
      <c r="X854" s="89"/>
      <c r="Y854" s="89"/>
      <c r="Z854" s="89"/>
      <c r="AA854" s="89"/>
    </row>
    <row r="855" ht="15.75" customHeight="1">
      <c r="A855" s="89"/>
      <c r="B855" s="89"/>
      <c r="C855" s="89"/>
      <c r="D855" s="89"/>
      <c r="E855" s="89"/>
      <c r="F855" s="89"/>
      <c r="G855" s="89"/>
      <c r="H855" s="89"/>
      <c r="I855" s="89"/>
      <c r="J855" s="89"/>
      <c r="K855" s="89"/>
      <c r="L855" s="89"/>
      <c r="M855" s="89"/>
      <c r="N855" s="89"/>
      <c r="O855" s="89"/>
      <c r="P855" s="89"/>
      <c r="Q855" s="89"/>
      <c r="R855" s="89"/>
      <c r="S855" s="89"/>
      <c r="T855" s="89"/>
      <c r="U855" s="89"/>
      <c r="V855" s="89"/>
      <c r="W855" s="89"/>
      <c r="X855" s="89"/>
      <c r="Y855" s="89"/>
      <c r="Z855" s="89"/>
      <c r="AA855" s="89"/>
    </row>
    <row r="856" ht="15.75" customHeight="1">
      <c r="A856" s="89"/>
      <c r="B856" s="89"/>
      <c r="C856" s="89"/>
      <c r="D856" s="89"/>
      <c r="E856" s="89"/>
      <c r="F856" s="89"/>
      <c r="G856" s="89"/>
      <c r="H856" s="89"/>
      <c r="I856" s="89"/>
      <c r="J856" s="89"/>
      <c r="K856" s="89"/>
      <c r="L856" s="89"/>
      <c r="M856" s="89"/>
      <c r="N856" s="89"/>
      <c r="O856" s="89"/>
      <c r="P856" s="89"/>
      <c r="Q856" s="89"/>
      <c r="R856" s="89"/>
      <c r="S856" s="89"/>
      <c r="T856" s="89"/>
      <c r="U856" s="89"/>
      <c r="V856" s="89"/>
      <c r="W856" s="89"/>
      <c r="X856" s="89"/>
      <c r="Y856" s="89"/>
      <c r="Z856" s="89"/>
      <c r="AA856" s="89"/>
    </row>
    <row r="857" ht="15.75" customHeight="1">
      <c r="A857" s="89"/>
      <c r="B857" s="89"/>
      <c r="C857" s="89"/>
      <c r="D857" s="89"/>
      <c r="E857" s="89"/>
      <c r="F857" s="89"/>
      <c r="G857" s="89"/>
      <c r="H857" s="89"/>
      <c r="I857" s="89"/>
      <c r="J857" s="89"/>
      <c r="K857" s="89"/>
      <c r="L857" s="89"/>
      <c r="M857" s="89"/>
      <c r="N857" s="89"/>
      <c r="O857" s="89"/>
      <c r="P857" s="89"/>
      <c r="Q857" s="89"/>
      <c r="R857" s="89"/>
      <c r="S857" s="89"/>
      <c r="T857" s="89"/>
      <c r="U857" s="89"/>
      <c r="V857" s="89"/>
      <c r="W857" s="89"/>
      <c r="X857" s="89"/>
      <c r="Y857" s="89"/>
      <c r="Z857" s="89"/>
      <c r="AA857" s="89"/>
    </row>
    <row r="858" ht="15.75" customHeight="1">
      <c r="A858" s="89"/>
      <c r="B858" s="89"/>
      <c r="C858" s="89"/>
      <c r="D858" s="89"/>
      <c r="E858" s="89"/>
      <c r="F858" s="89"/>
      <c r="G858" s="89"/>
      <c r="H858" s="89"/>
      <c r="I858" s="89"/>
      <c r="J858" s="89"/>
      <c r="K858" s="89"/>
      <c r="L858" s="89"/>
      <c r="M858" s="89"/>
      <c r="N858" s="89"/>
      <c r="O858" s="89"/>
      <c r="P858" s="89"/>
      <c r="Q858" s="89"/>
      <c r="R858" s="89"/>
      <c r="S858" s="89"/>
      <c r="T858" s="89"/>
      <c r="U858" s="89"/>
      <c r="V858" s="89"/>
      <c r="W858" s="89"/>
      <c r="X858" s="89"/>
      <c r="Y858" s="89"/>
      <c r="Z858" s="89"/>
      <c r="AA858" s="89"/>
    </row>
    <row r="859" ht="15.75" customHeight="1">
      <c r="A859" s="89"/>
      <c r="B859" s="89"/>
      <c r="C859" s="89"/>
      <c r="D859" s="89"/>
      <c r="E859" s="89"/>
      <c r="F859" s="89"/>
      <c r="G859" s="89"/>
      <c r="H859" s="89"/>
      <c r="I859" s="89"/>
      <c r="J859" s="89"/>
      <c r="K859" s="89"/>
      <c r="L859" s="89"/>
      <c r="M859" s="89"/>
      <c r="N859" s="89"/>
      <c r="O859" s="89"/>
      <c r="P859" s="89"/>
      <c r="Q859" s="89"/>
      <c r="R859" s="89"/>
      <c r="S859" s="89"/>
      <c r="T859" s="89"/>
      <c r="U859" s="89"/>
      <c r="V859" s="89"/>
      <c r="W859" s="89"/>
      <c r="X859" s="89"/>
      <c r="Y859" s="89"/>
      <c r="Z859" s="89"/>
      <c r="AA859" s="89"/>
    </row>
    <row r="860" ht="15.75" customHeight="1">
      <c r="A860" s="89"/>
      <c r="B860" s="89"/>
      <c r="C860" s="89"/>
      <c r="D860" s="89"/>
      <c r="E860" s="89"/>
      <c r="F860" s="89"/>
      <c r="G860" s="89"/>
      <c r="H860" s="89"/>
      <c r="I860" s="89"/>
      <c r="J860" s="89"/>
      <c r="K860" s="89"/>
      <c r="L860" s="89"/>
      <c r="M860" s="89"/>
      <c r="N860" s="89"/>
      <c r="O860" s="89"/>
      <c r="P860" s="89"/>
      <c r="Q860" s="89"/>
      <c r="R860" s="89"/>
      <c r="S860" s="89"/>
      <c r="T860" s="89"/>
      <c r="U860" s="89"/>
      <c r="V860" s="89"/>
      <c r="W860" s="89"/>
      <c r="X860" s="89"/>
      <c r="Y860" s="89"/>
      <c r="Z860" s="89"/>
      <c r="AA860" s="89"/>
    </row>
    <row r="861" ht="15.75" customHeight="1">
      <c r="A861" s="89"/>
      <c r="B861" s="89"/>
      <c r="C861" s="89"/>
      <c r="D861" s="89"/>
      <c r="E861" s="89"/>
      <c r="F861" s="89"/>
      <c r="G861" s="89"/>
      <c r="H861" s="89"/>
      <c r="I861" s="89"/>
      <c r="J861" s="89"/>
      <c r="K861" s="89"/>
      <c r="L861" s="89"/>
      <c r="M861" s="89"/>
      <c r="N861" s="89"/>
      <c r="O861" s="89"/>
      <c r="P861" s="89"/>
      <c r="Q861" s="89"/>
      <c r="R861" s="89"/>
      <c r="S861" s="89"/>
      <c r="T861" s="89"/>
      <c r="U861" s="89"/>
      <c r="V861" s="89"/>
      <c r="W861" s="89"/>
      <c r="X861" s="89"/>
      <c r="Y861" s="89"/>
      <c r="Z861" s="89"/>
      <c r="AA861" s="89"/>
    </row>
    <row r="862" ht="15.75" customHeight="1">
      <c r="A862" s="89"/>
      <c r="B862" s="89"/>
      <c r="C862" s="89"/>
      <c r="D862" s="89"/>
      <c r="E862" s="89"/>
      <c r="F862" s="89"/>
      <c r="G862" s="89"/>
      <c r="H862" s="89"/>
      <c r="I862" s="89"/>
      <c r="J862" s="89"/>
      <c r="K862" s="89"/>
      <c r="L862" s="89"/>
      <c r="M862" s="89"/>
      <c r="N862" s="89"/>
      <c r="O862" s="89"/>
      <c r="P862" s="89"/>
      <c r="Q862" s="89"/>
      <c r="R862" s="89"/>
      <c r="S862" s="89"/>
      <c r="T862" s="89"/>
      <c r="U862" s="89"/>
      <c r="V862" s="89"/>
      <c r="W862" s="89"/>
      <c r="X862" s="89"/>
      <c r="Y862" s="89"/>
      <c r="Z862" s="89"/>
      <c r="AA862" s="89"/>
    </row>
    <row r="863" ht="15.75" customHeight="1">
      <c r="A863" s="89"/>
      <c r="B863" s="89"/>
      <c r="C863" s="89"/>
      <c r="D863" s="89"/>
      <c r="E863" s="89"/>
      <c r="F863" s="89"/>
      <c r="G863" s="89"/>
      <c r="H863" s="89"/>
      <c r="I863" s="89"/>
      <c r="J863" s="89"/>
      <c r="K863" s="89"/>
      <c r="L863" s="89"/>
      <c r="M863" s="89"/>
      <c r="N863" s="89"/>
      <c r="O863" s="89"/>
      <c r="P863" s="89"/>
      <c r="Q863" s="89"/>
      <c r="R863" s="89"/>
      <c r="S863" s="89"/>
      <c r="T863" s="89"/>
      <c r="U863" s="89"/>
      <c r="V863" s="89"/>
      <c r="W863" s="89"/>
      <c r="X863" s="89"/>
      <c r="Y863" s="89"/>
      <c r="Z863" s="89"/>
      <c r="AA863" s="89"/>
    </row>
    <row r="864" ht="15.75" customHeight="1">
      <c r="A864" s="89"/>
      <c r="B864" s="89"/>
      <c r="C864" s="89"/>
      <c r="D864" s="89"/>
      <c r="E864" s="89"/>
      <c r="F864" s="89"/>
      <c r="G864" s="89"/>
      <c r="H864" s="89"/>
      <c r="I864" s="89"/>
      <c r="J864" s="89"/>
      <c r="K864" s="89"/>
      <c r="L864" s="89"/>
      <c r="M864" s="89"/>
      <c r="N864" s="89"/>
      <c r="O864" s="89"/>
      <c r="P864" s="89"/>
      <c r="Q864" s="89"/>
      <c r="R864" s="89"/>
      <c r="S864" s="89"/>
      <c r="T864" s="89"/>
      <c r="U864" s="89"/>
      <c r="V864" s="89"/>
      <c r="W864" s="89"/>
      <c r="X864" s="89"/>
      <c r="Y864" s="89"/>
      <c r="Z864" s="89"/>
      <c r="AA864" s="89"/>
    </row>
    <row r="865" ht="15.75" customHeight="1">
      <c r="A865" s="89"/>
      <c r="B865" s="89"/>
      <c r="C865" s="89"/>
      <c r="D865" s="89"/>
      <c r="E865" s="89"/>
      <c r="F865" s="89"/>
      <c r="G865" s="89"/>
      <c r="H865" s="89"/>
      <c r="I865" s="89"/>
      <c r="J865" s="89"/>
      <c r="K865" s="89"/>
      <c r="L865" s="89"/>
      <c r="M865" s="89"/>
      <c r="N865" s="89"/>
      <c r="O865" s="89"/>
      <c r="P865" s="89"/>
      <c r="Q865" s="89"/>
      <c r="R865" s="89"/>
      <c r="S865" s="89"/>
      <c r="T865" s="89"/>
      <c r="U865" s="89"/>
      <c r="V865" s="89"/>
      <c r="W865" s="89"/>
      <c r="X865" s="89"/>
      <c r="Y865" s="89"/>
      <c r="Z865" s="89"/>
      <c r="AA865" s="89"/>
    </row>
    <row r="866" ht="15.75" customHeight="1">
      <c r="A866" s="89"/>
      <c r="B866" s="89"/>
      <c r="C866" s="89"/>
      <c r="D866" s="89"/>
      <c r="E866" s="89"/>
      <c r="F866" s="89"/>
      <c r="G866" s="89"/>
      <c r="H866" s="89"/>
      <c r="I866" s="89"/>
      <c r="J866" s="89"/>
      <c r="K866" s="89"/>
      <c r="L866" s="89"/>
      <c r="M866" s="89"/>
      <c r="N866" s="89"/>
      <c r="O866" s="89"/>
      <c r="P866" s="89"/>
      <c r="Q866" s="89"/>
      <c r="R866" s="89"/>
      <c r="S866" s="89"/>
      <c r="T866" s="89"/>
      <c r="U866" s="89"/>
      <c r="V866" s="89"/>
      <c r="W866" s="89"/>
      <c r="X866" s="89"/>
      <c r="Y866" s="89"/>
      <c r="Z866" s="89"/>
      <c r="AA866" s="89"/>
    </row>
    <row r="867" ht="15.75" customHeight="1">
      <c r="A867" s="89"/>
      <c r="B867" s="89"/>
      <c r="C867" s="89"/>
      <c r="D867" s="89"/>
      <c r="E867" s="89"/>
      <c r="F867" s="89"/>
      <c r="G867" s="89"/>
      <c r="H867" s="89"/>
      <c r="I867" s="89"/>
      <c r="J867" s="89"/>
      <c r="K867" s="89"/>
      <c r="L867" s="89"/>
      <c r="M867" s="89"/>
      <c r="N867" s="89"/>
      <c r="O867" s="89"/>
      <c r="P867" s="89"/>
      <c r="Q867" s="89"/>
      <c r="R867" s="89"/>
      <c r="S867" s="89"/>
      <c r="T867" s="89"/>
      <c r="U867" s="89"/>
      <c r="V867" s="89"/>
      <c r="W867" s="89"/>
      <c r="X867" s="89"/>
      <c r="Y867" s="89"/>
      <c r="Z867" s="89"/>
      <c r="AA867" s="89"/>
    </row>
    <row r="868" ht="15.75" customHeight="1">
      <c r="A868" s="89"/>
      <c r="B868" s="89"/>
      <c r="C868" s="89"/>
      <c r="D868" s="89"/>
      <c r="E868" s="89"/>
      <c r="F868" s="89"/>
      <c r="G868" s="89"/>
      <c r="H868" s="89"/>
      <c r="I868" s="89"/>
      <c r="J868" s="89"/>
      <c r="K868" s="89"/>
      <c r="L868" s="89"/>
      <c r="M868" s="89"/>
      <c r="N868" s="89"/>
      <c r="O868" s="89"/>
      <c r="P868" s="89"/>
      <c r="Q868" s="89"/>
      <c r="R868" s="89"/>
      <c r="S868" s="89"/>
      <c r="T868" s="89"/>
      <c r="U868" s="89"/>
      <c r="V868" s="89"/>
      <c r="W868" s="89"/>
      <c r="X868" s="89"/>
      <c r="Y868" s="89"/>
      <c r="Z868" s="89"/>
      <c r="AA868" s="89"/>
    </row>
    <row r="869" ht="15.75" customHeight="1">
      <c r="A869" s="89"/>
      <c r="B869" s="89"/>
      <c r="C869" s="89"/>
      <c r="D869" s="89"/>
      <c r="E869" s="89"/>
      <c r="F869" s="89"/>
      <c r="G869" s="89"/>
      <c r="H869" s="89"/>
      <c r="I869" s="89"/>
      <c r="J869" s="89"/>
      <c r="K869" s="89"/>
      <c r="L869" s="89"/>
      <c r="M869" s="89"/>
      <c r="N869" s="89"/>
      <c r="O869" s="89"/>
      <c r="P869" s="89"/>
      <c r="Q869" s="89"/>
      <c r="R869" s="89"/>
      <c r="S869" s="89"/>
      <c r="T869" s="89"/>
      <c r="U869" s="89"/>
      <c r="V869" s="89"/>
      <c r="W869" s="89"/>
      <c r="X869" s="89"/>
      <c r="Y869" s="89"/>
      <c r="Z869" s="89"/>
      <c r="AA869" s="89"/>
    </row>
    <row r="870" ht="15.75" customHeight="1">
      <c r="A870" s="89"/>
      <c r="B870" s="89"/>
      <c r="C870" s="89"/>
      <c r="D870" s="89"/>
      <c r="E870" s="89"/>
      <c r="F870" s="89"/>
      <c r="G870" s="89"/>
      <c r="H870" s="89"/>
      <c r="I870" s="89"/>
      <c r="J870" s="89"/>
      <c r="K870" s="89"/>
      <c r="L870" s="89"/>
      <c r="M870" s="89"/>
      <c r="N870" s="89"/>
      <c r="O870" s="89"/>
      <c r="P870" s="89"/>
      <c r="Q870" s="89"/>
      <c r="R870" s="89"/>
      <c r="S870" s="89"/>
      <c r="T870" s="89"/>
      <c r="U870" s="89"/>
      <c r="V870" s="89"/>
      <c r="W870" s="89"/>
      <c r="X870" s="89"/>
      <c r="Y870" s="89"/>
      <c r="Z870" s="89"/>
      <c r="AA870" s="89"/>
    </row>
    <row r="871" ht="15.75" customHeight="1">
      <c r="A871" s="89"/>
      <c r="B871" s="89"/>
      <c r="C871" s="89"/>
      <c r="D871" s="89"/>
      <c r="E871" s="89"/>
      <c r="F871" s="89"/>
      <c r="G871" s="89"/>
      <c r="H871" s="89"/>
      <c r="I871" s="89"/>
      <c r="J871" s="89"/>
      <c r="K871" s="89"/>
      <c r="L871" s="89"/>
      <c r="M871" s="89"/>
      <c r="N871" s="89"/>
      <c r="O871" s="89"/>
      <c r="P871" s="89"/>
      <c r="Q871" s="89"/>
      <c r="R871" s="89"/>
      <c r="S871" s="89"/>
      <c r="T871" s="89"/>
      <c r="U871" s="89"/>
      <c r="V871" s="89"/>
      <c r="W871" s="89"/>
      <c r="X871" s="89"/>
      <c r="Y871" s="89"/>
      <c r="Z871" s="89"/>
      <c r="AA871" s="89"/>
    </row>
    <row r="872" ht="15.75" customHeight="1">
      <c r="A872" s="89"/>
      <c r="B872" s="89"/>
      <c r="C872" s="89"/>
      <c r="D872" s="89"/>
      <c r="E872" s="89"/>
      <c r="F872" s="89"/>
      <c r="G872" s="89"/>
      <c r="H872" s="89"/>
      <c r="I872" s="89"/>
      <c r="J872" s="89"/>
      <c r="K872" s="89"/>
      <c r="L872" s="89"/>
      <c r="M872" s="89"/>
      <c r="N872" s="89"/>
      <c r="O872" s="89"/>
      <c r="P872" s="89"/>
      <c r="Q872" s="89"/>
      <c r="R872" s="89"/>
      <c r="S872" s="89"/>
      <c r="T872" s="89"/>
      <c r="U872" s="89"/>
      <c r="V872" s="89"/>
      <c r="W872" s="89"/>
      <c r="X872" s="89"/>
      <c r="Y872" s="89"/>
      <c r="Z872" s="89"/>
      <c r="AA872" s="89"/>
    </row>
    <row r="873" ht="15.75" customHeight="1">
      <c r="A873" s="89"/>
      <c r="B873" s="89"/>
      <c r="C873" s="89"/>
      <c r="D873" s="89"/>
      <c r="E873" s="89"/>
      <c r="F873" s="89"/>
      <c r="G873" s="89"/>
      <c r="H873" s="89"/>
      <c r="I873" s="89"/>
      <c r="J873" s="89"/>
      <c r="K873" s="89"/>
      <c r="L873" s="89"/>
      <c r="M873" s="89"/>
      <c r="N873" s="89"/>
      <c r="O873" s="89"/>
      <c r="P873" s="89"/>
      <c r="Q873" s="89"/>
      <c r="R873" s="89"/>
      <c r="S873" s="89"/>
      <c r="T873" s="89"/>
      <c r="U873" s="89"/>
      <c r="V873" s="89"/>
      <c r="W873" s="89"/>
      <c r="X873" s="89"/>
      <c r="Y873" s="89"/>
      <c r="Z873" s="89"/>
      <c r="AA873" s="89"/>
    </row>
    <row r="874" ht="15.75" customHeight="1">
      <c r="A874" s="89"/>
      <c r="B874" s="89"/>
      <c r="C874" s="89"/>
      <c r="D874" s="89"/>
      <c r="E874" s="89"/>
      <c r="F874" s="89"/>
      <c r="G874" s="89"/>
      <c r="H874" s="89"/>
      <c r="I874" s="89"/>
      <c r="J874" s="89"/>
      <c r="K874" s="89"/>
      <c r="L874" s="89"/>
      <c r="M874" s="89"/>
      <c r="N874" s="89"/>
      <c r="O874" s="89"/>
      <c r="P874" s="89"/>
      <c r="Q874" s="89"/>
      <c r="R874" s="89"/>
      <c r="S874" s="89"/>
      <c r="T874" s="89"/>
      <c r="U874" s="89"/>
      <c r="V874" s="89"/>
      <c r="W874" s="89"/>
      <c r="X874" s="89"/>
      <c r="Y874" s="89"/>
      <c r="Z874" s="89"/>
      <c r="AA874" s="89"/>
    </row>
    <row r="875" ht="15.75" customHeight="1">
      <c r="A875" s="89"/>
      <c r="B875" s="89"/>
      <c r="C875" s="89"/>
      <c r="D875" s="89"/>
      <c r="E875" s="89"/>
      <c r="F875" s="89"/>
      <c r="G875" s="89"/>
      <c r="H875" s="89"/>
      <c r="I875" s="89"/>
      <c r="J875" s="89"/>
      <c r="K875" s="89"/>
      <c r="L875" s="89"/>
      <c r="M875" s="89"/>
      <c r="N875" s="89"/>
      <c r="O875" s="89"/>
      <c r="P875" s="89"/>
      <c r="Q875" s="89"/>
      <c r="R875" s="89"/>
      <c r="S875" s="89"/>
      <c r="T875" s="89"/>
      <c r="U875" s="89"/>
      <c r="V875" s="89"/>
      <c r="W875" s="89"/>
      <c r="X875" s="89"/>
      <c r="Y875" s="89"/>
      <c r="Z875" s="89"/>
      <c r="AA875" s="89"/>
    </row>
    <row r="876" ht="15.75" customHeight="1">
      <c r="A876" s="89"/>
      <c r="B876" s="89"/>
      <c r="C876" s="89"/>
      <c r="D876" s="89"/>
      <c r="E876" s="89"/>
      <c r="F876" s="89"/>
      <c r="G876" s="89"/>
      <c r="H876" s="89"/>
      <c r="I876" s="89"/>
      <c r="J876" s="89"/>
      <c r="K876" s="89"/>
      <c r="L876" s="89"/>
      <c r="M876" s="89"/>
      <c r="N876" s="89"/>
      <c r="O876" s="89"/>
      <c r="P876" s="89"/>
      <c r="Q876" s="89"/>
      <c r="R876" s="89"/>
      <c r="S876" s="89"/>
      <c r="T876" s="89"/>
      <c r="U876" s="89"/>
      <c r="V876" s="89"/>
      <c r="W876" s="89"/>
      <c r="X876" s="89"/>
      <c r="Y876" s="89"/>
      <c r="Z876" s="89"/>
      <c r="AA876" s="89"/>
    </row>
    <row r="877" ht="15.75" customHeight="1">
      <c r="A877" s="89"/>
      <c r="B877" s="89"/>
      <c r="C877" s="89"/>
      <c r="D877" s="89"/>
      <c r="E877" s="89"/>
      <c r="F877" s="89"/>
      <c r="G877" s="89"/>
      <c r="H877" s="89"/>
      <c r="I877" s="89"/>
      <c r="J877" s="89"/>
      <c r="K877" s="89"/>
      <c r="L877" s="89"/>
      <c r="M877" s="89"/>
      <c r="N877" s="89"/>
      <c r="O877" s="89"/>
      <c r="P877" s="89"/>
      <c r="Q877" s="89"/>
      <c r="R877" s="89"/>
      <c r="S877" s="89"/>
      <c r="T877" s="89"/>
      <c r="U877" s="89"/>
      <c r="V877" s="89"/>
      <c r="W877" s="89"/>
      <c r="X877" s="89"/>
      <c r="Y877" s="89"/>
      <c r="Z877" s="89"/>
      <c r="AA877" s="89"/>
    </row>
    <row r="878" ht="15.75" customHeight="1">
      <c r="A878" s="89"/>
      <c r="B878" s="89"/>
      <c r="C878" s="89"/>
      <c r="D878" s="89"/>
      <c r="E878" s="89"/>
      <c r="F878" s="89"/>
      <c r="G878" s="89"/>
      <c r="H878" s="89"/>
      <c r="I878" s="89"/>
      <c r="J878" s="89"/>
      <c r="K878" s="89"/>
      <c r="L878" s="89"/>
      <c r="M878" s="89"/>
      <c r="N878" s="89"/>
      <c r="O878" s="89"/>
      <c r="P878" s="89"/>
      <c r="Q878" s="89"/>
      <c r="R878" s="89"/>
      <c r="S878" s="89"/>
      <c r="T878" s="89"/>
      <c r="U878" s="89"/>
      <c r="V878" s="89"/>
      <c r="W878" s="89"/>
      <c r="X878" s="89"/>
      <c r="Y878" s="89"/>
      <c r="Z878" s="89"/>
      <c r="AA878" s="89"/>
    </row>
    <row r="879" ht="15.75" customHeight="1">
      <c r="A879" s="89"/>
      <c r="B879" s="89"/>
      <c r="C879" s="89"/>
      <c r="D879" s="89"/>
      <c r="E879" s="89"/>
      <c r="F879" s="89"/>
      <c r="G879" s="89"/>
      <c r="H879" s="89"/>
      <c r="I879" s="89"/>
      <c r="J879" s="89"/>
      <c r="K879" s="89"/>
      <c r="L879" s="89"/>
      <c r="M879" s="89"/>
      <c r="N879" s="89"/>
      <c r="O879" s="89"/>
      <c r="P879" s="89"/>
      <c r="Q879" s="89"/>
      <c r="R879" s="89"/>
      <c r="S879" s="89"/>
      <c r="T879" s="89"/>
      <c r="U879" s="89"/>
      <c r="V879" s="89"/>
      <c r="W879" s="89"/>
      <c r="X879" s="89"/>
      <c r="Y879" s="89"/>
      <c r="Z879" s="89"/>
      <c r="AA879" s="89"/>
    </row>
    <row r="880" ht="15.75" customHeight="1">
      <c r="A880" s="89"/>
      <c r="B880" s="89"/>
      <c r="C880" s="89"/>
      <c r="D880" s="89"/>
      <c r="E880" s="89"/>
      <c r="F880" s="89"/>
      <c r="G880" s="89"/>
      <c r="H880" s="89"/>
      <c r="I880" s="89"/>
      <c r="J880" s="89"/>
      <c r="K880" s="89"/>
      <c r="L880" s="89"/>
      <c r="M880" s="89"/>
      <c r="N880" s="89"/>
      <c r="O880" s="89"/>
      <c r="P880" s="89"/>
      <c r="Q880" s="89"/>
      <c r="R880" s="89"/>
      <c r="S880" s="89"/>
      <c r="T880" s="89"/>
      <c r="U880" s="89"/>
      <c r="V880" s="89"/>
      <c r="W880" s="89"/>
      <c r="X880" s="89"/>
      <c r="Y880" s="89"/>
      <c r="Z880" s="89"/>
      <c r="AA880" s="89"/>
    </row>
    <row r="881" ht="15.75" customHeight="1">
      <c r="A881" s="89"/>
      <c r="B881" s="89"/>
      <c r="C881" s="89"/>
      <c r="D881" s="89"/>
      <c r="E881" s="89"/>
      <c r="F881" s="89"/>
      <c r="G881" s="89"/>
      <c r="H881" s="89"/>
      <c r="I881" s="89"/>
      <c r="J881" s="89"/>
      <c r="K881" s="89"/>
      <c r="L881" s="89"/>
      <c r="M881" s="89"/>
      <c r="N881" s="89"/>
      <c r="O881" s="89"/>
      <c r="P881" s="89"/>
      <c r="Q881" s="89"/>
      <c r="R881" s="89"/>
      <c r="S881" s="89"/>
      <c r="T881" s="89"/>
      <c r="U881" s="89"/>
      <c r="V881" s="89"/>
      <c r="W881" s="89"/>
      <c r="X881" s="89"/>
      <c r="Y881" s="89"/>
      <c r="Z881" s="89"/>
      <c r="AA881" s="89"/>
    </row>
    <row r="882" ht="15.75" customHeight="1">
      <c r="A882" s="89"/>
      <c r="B882" s="89"/>
      <c r="C882" s="89"/>
      <c r="D882" s="89"/>
      <c r="E882" s="89"/>
      <c r="F882" s="89"/>
      <c r="G882" s="89"/>
      <c r="H882" s="89"/>
      <c r="I882" s="89"/>
      <c r="J882" s="89"/>
      <c r="K882" s="89"/>
      <c r="L882" s="89"/>
      <c r="M882" s="89"/>
      <c r="N882" s="89"/>
      <c r="O882" s="89"/>
      <c r="P882" s="89"/>
      <c r="Q882" s="89"/>
      <c r="R882" s="89"/>
      <c r="S882" s="89"/>
      <c r="T882" s="89"/>
      <c r="U882" s="89"/>
      <c r="V882" s="89"/>
      <c r="W882" s="89"/>
      <c r="X882" s="89"/>
      <c r="Y882" s="89"/>
      <c r="Z882" s="89"/>
      <c r="AA882" s="89"/>
    </row>
    <row r="883" ht="15.75" customHeight="1">
      <c r="A883" s="89"/>
      <c r="B883" s="89"/>
      <c r="C883" s="89"/>
      <c r="D883" s="89"/>
      <c r="E883" s="89"/>
      <c r="F883" s="89"/>
      <c r="G883" s="89"/>
      <c r="H883" s="89"/>
      <c r="I883" s="89"/>
      <c r="J883" s="89"/>
      <c r="K883" s="89"/>
      <c r="L883" s="89"/>
      <c r="M883" s="89"/>
      <c r="N883" s="89"/>
      <c r="O883" s="89"/>
      <c r="P883" s="89"/>
      <c r="Q883" s="89"/>
      <c r="R883" s="89"/>
      <c r="S883" s="89"/>
      <c r="T883" s="89"/>
      <c r="U883" s="89"/>
      <c r="V883" s="89"/>
      <c r="W883" s="89"/>
      <c r="X883" s="89"/>
      <c r="Y883" s="89"/>
      <c r="Z883" s="89"/>
      <c r="AA883" s="89"/>
    </row>
    <row r="884" ht="15.75" customHeight="1">
      <c r="A884" s="89"/>
      <c r="B884" s="89"/>
      <c r="C884" s="89"/>
      <c r="D884" s="89"/>
      <c r="E884" s="89"/>
      <c r="F884" s="89"/>
      <c r="G884" s="89"/>
      <c r="H884" s="89"/>
      <c r="I884" s="89"/>
      <c r="J884" s="89"/>
      <c r="K884" s="89"/>
      <c r="L884" s="89"/>
      <c r="M884" s="89"/>
      <c r="N884" s="89"/>
      <c r="O884" s="89"/>
      <c r="P884" s="89"/>
      <c r="Q884" s="89"/>
      <c r="R884" s="89"/>
      <c r="S884" s="89"/>
      <c r="T884" s="89"/>
      <c r="U884" s="89"/>
      <c r="V884" s="89"/>
      <c r="W884" s="89"/>
      <c r="X884" s="89"/>
      <c r="Y884" s="89"/>
      <c r="Z884" s="89"/>
      <c r="AA884" s="89"/>
    </row>
    <row r="885" ht="15.75" customHeight="1">
      <c r="A885" s="89"/>
      <c r="B885" s="89"/>
      <c r="C885" s="89"/>
      <c r="D885" s="89"/>
      <c r="E885" s="89"/>
      <c r="F885" s="89"/>
      <c r="G885" s="89"/>
      <c r="H885" s="89"/>
      <c r="I885" s="89"/>
      <c r="J885" s="89"/>
      <c r="K885" s="89"/>
      <c r="L885" s="89"/>
      <c r="M885" s="89"/>
      <c r="N885" s="89"/>
      <c r="O885" s="89"/>
      <c r="P885" s="89"/>
      <c r="Q885" s="89"/>
      <c r="R885" s="89"/>
      <c r="S885" s="89"/>
      <c r="T885" s="89"/>
      <c r="U885" s="89"/>
      <c r="V885" s="89"/>
      <c r="W885" s="89"/>
      <c r="X885" s="89"/>
      <c r="Y885" s="89"/>
      <c r="Z885" s="89"/>
      <c r="AA885" s="89"/>
    </row>
    <row r="886" ht="15.75" customHeight="1">
      <c r="A886" s="89"/>
      <c r="B886" s="89"/>
      <c r="C886" s="89"/>
      <c r="D886" s="89"/>
      <c r="E886" s="89"/>
      <c r="F886" s="89"/>
      <c r="G886" s="89"/>
      <c r="H886" s="89"/>
      <c r="I886" s="89"/>
      <c r="J886" s="89"/>
      <c r="K886" s="89"/>
      <c r="L886" s="89"/>
      <c r="M886" s="89"/>
      <c r="N886" s="89"/>
      <c r="O886" s="89"/>
      <c r="P886" s="89"/>
      <c r="Q886" s="89"/>
      <c r="R886" s="89"/>
      <c r="S886" s="89"/>
      <c r="T886" s="89"/>
      <c r="U886" s="89"/>
      <c r="V886" s="89"/>
      <c r="W886" s="89"/>
      <c r="X886" s="89"/>
      <c r="Y886" s="89"/>
      <c r="Z886" s="89"/>
      <c r="AA886" s="89"/>
    </row>
    <row r="887" ht="15.75" customHeight="1">
      <c r="A887" s="89"/>
      <c r="B887" s="89"/>
      <c r="C887" s="89"/>
      <c r="D887" s="89"/>
      <c r="E887" s="89"/>
      <c r="F887" s="89"/>
      <c r="G887" s="89"/>
      <c r="H887" s="89"/>
      <c r="I887" s="89"/>
      <c r="J887" s="89"/>
      <c r="K887" s="89"/>
      <c r="L887" s="89"/>
      <c r="M887" s="89"/>
      <c r="N887" s="89"/>
      <c r="O887" s="89"/>
      <c r="P887" s="89"/>
      <c r="Q887" s="89"/>
      <c r="R887" s="89"/>
      <c r="S887" s="89"/>
      <c r="T887" s="89"/>
      <c r="U887" s="89"/>
      <c r="V887" s="89"/>
      <c r="W887" s="89"/>
      <c r="X887" s="89"/>
      <c r="Y887" s="89"/>
      <c r="Z887" s="89"/>
      <c r="AA887" s="89"/>
    </row>
    <row r="888" ht="15.75" customHeight="1">
      <c r="A888" s="89"/>
      <c r="B888" s="89"/>
      <c r="C888" s="89"/>
      <c r="D888" s="89"/>
      <c r="E888" s="89"/>
      <c r="F888" s="89"/>
      <c r="G888" s="89"/>
      <c r="H888" s="89"/>
      <c r="I888" s="89"/>
      <c r="J888" s="89"/>
      <c r="K888" s="89"/>
      <c r="L888" s="89"/>
      <c r="M888" s="89"/>
      <c r="N888" s="89"/>
      <c r="O888" s="89"/>
      <c r="P888" s="89"/>
      <c r="Q888" s="89"/>
      <c r="R888" s="89"/>
      <c r="S888" s="89"/>
      <c r="T888" s="89"/>
      <c r="U888" s="89"/>
      <c r="V888" s="89"/>
      <c r="W888" s="89"/>
      <c r="X888" s="89"/>
      <c r="Y888" s="89"/>
      <c r="Z888" s="89"/>
      <c r="AA888" s="89"/>
    </row>
    <row r="889" ht="15.75" customHeight="1">
      <c r="A889" s="89"/>
      <c r="B889" s="89"/>
      <c r="C889" s="89"/>
      <c r="D889" s="89"/>
      <c r="E889" s="89"/>
      <c r="F889" s="89"/>
      <c r="G889" s="89"/>
      <c r="H889" s="89"/>
      <c r="I889" s="89"/>
      <c r="J889" s="89"/>
      <c r="K889" s="89"/>
      <c r="L889" s="89"/>
      <c r="M889" s="89"/>
      <c r="N889" s="89"/>
      <c r="O889" s="89"/>
      <c r="P889" s="89"/>
      <c r="Q889" s="89"/>
      <c r="R889" s="89"/>
      <c r="S889" s="89"/>
      <c r="T889" s="89"/>
      <c r="U889" s="89"/>
      <c r="V889" s="89"/>
      <c r="W889" s="89"/>
      <c r="X889" s="89"/>
      <c r="Y889" s="89"/>
      <c r="Z889" s="89"/>
      <c r="AA889" s="89"/>
    </row>
    <row r="890" ht="15.75" customHeight="1">
      <c r="A890" s="89"/>
      <c r="B890" s="89"/>
      <c r="C890" s="89"/>
      <c r="D890" s="89"/>
      <c r="E890" s="89"/>
      <c r="F890" s="89"/>
      <c r="G890" s="89"/>
      <c r="H890" s="89"/>
      <c r="I890" s="89"/>
      <c r="J890" s="89"/>
      <c r="K890" s="89"/>
      <c r="L890" s="89"/>
      <c r="M890" s="89"/>
      <c r="N890" s="89"/>
      <c r="O890" s="89"/>
      <c r="P890" s="89"/>
      <c r="Q890" s="89"/>
      <c r="R890" s="89"/>
      <c r="S890" s="89"/>
      <c r="T890" s="89"/>
      <c r="U890" s="89"/>
      <c r="V890" s="89"/>
      <c r="W890" s="89"/>
      <c r="X890" s="89"/>
      <c r="Y890" s="89"/>
      <c r="Z890" s="89"/>
      <c r="AA890" s="89"/>
    </row>
    <row r="891" ht="15.75" customHeight="1">
      <c r="A891" s="89"/>
      <c r="B891" s="89"/>
      <c r="C891" s="89"/>
      <c r="D891" s="89"/>
      <c r="E891" s="89"/>
      <c r="F891" s="89"/>
      <c r="G891" s="89"/>
      <c r="H891" s="89"/>
      <c r="I891" s="89"/>
      <c r="J891" s="89"/>
      <c r="K891" s="89"/>
      <c r="L891" s="89"/>
      <c r="M891" s="89"/>
      <c r="N891" s="89"/>
      <c r="O891" s="89"/>
      <c r="P891" s="89"/>
      <c r="Q891" s="89"/>
      <c r="R891" s="89"/>
      <c r="S891" s="89"/>
      <c r="T891" s="89"/>
      <c r="U891" s="89"/>
      <c r="V891" s="89"/>
      <c r="W891" s="89"/>
      <c r="X891" s="89"/>
      <c r="Y891" s="89"/>
      <c r="Z891" s="89"/>
      <c r="AA891" s="89"/>
    </row>
    <row r="892" ht="15.75" customHeight="1">
      <c r="A892" s="89"/>
      <c r="B892" s="89"/>
      <c r="C892" s="89"/>
      <c r="D892" s="89"/>
      <c r="E892" s="89"/>
      <c r="F892" s="89"/>
      <c r="G892" s="89"/>
      <c r="H892" s="89"/>
      <c r="I892" s="89"/>
      <c r="J892" s="89"/>
      <c r="K892" s="89"/>
      <c r="L892" s="89"/>
      <c r="M892" s="89"/>
      <c r="N892" s="89"/>
      <c r="O892" s="89"/>
      <c r="P892" s="89"/>
      <c r="Q892" s="89"/>
      <c r="R892" s="89"/>
      <c r="S892" s="89"/>
      <c r="T892" s="89"/>
      <c r="U892" s="89"/>
      <c r="V892" s="89"/>
      <c r="W892" s="89"/>
      <c r="X892" s="89"/>
      <c r="Y892" s="89"/>
      <c r="Z892" s="89"/>
      <c r="AA892" s="89"/>
    </row>
    <row r="893" ht="15.75" customHeight="1">
      <c r="A893" s="89"/>
      <c r="B893" s="89"/>
      <c r="C893" s="89"/>
      <c r="D893" s="89"/>
      <c r="E893" s="89"/>
      <c r="F893" s="89"/>
      <c r="G893" s="89"/>
      <c r="H893" s="89"/>
      <c r="I893" s="89"/>
      <c r="J893" s="89"/>
      <c r="K893" s="89"/>
      <c r="L893" s="89"/>
      <c r="M893" s="89"/>
      <c r="N893" s="89"/>
      <c r="O893" s="89"/>
      <c r="P893" s="89"/>
      <c r="Q893" s="89"/>
      <c r="R893" s="89"/>
      <c r="S893" s="89"/>
      <c r="T893" s="89"/>
      <c r="U893" s="89"/>
      <c r="V893" s="89"/>
      <c r="W893" s="89"/>
      <c r="X893" s="89"/>
      <c r="Y893" s="89"/>
      <c r="Z893" s="89"/>
      <c r="AA893" s="89"/>
    </row>
    <row r="894" ht="15.75" customHeight="1">
      <c r="A894" s="89"/>
      <c r="B894" s="89"/>
      <c r="C894" s="89"/>
      <c r="D894" s="89"/>
      <c r="E894" s="89"/>
      <c r="F894" s="89"/>
      <c r="G894" s="89"/>
      <c r="H894" s="89"/>
      <c r="I894" s="89"/>
      <c r="J894" s="89"/>
      <c r="K894" s="89"/>
      <c r="L894" s="89"/>
      <c r="M894" s="89"/>
      <c r="N894" s="89"/>
      <c r="O894" s="89"/>
      <c r="P894" s="89"/>
      <c r="Q894" s="89"/>
      <c r="R894" s="89"/>
      <c r="S894" s="89"/>
      <c r="T894" s="89"/>
      <c r="U894" s="89"/>
      <c r="V894" s="89"/>
      <c r="W894" s="89"/>
      <c r="X894" s="89"/>
      <c r="Y894" s="89"/>
      <c r="Z894" s="89"/>
      <c r="AA894" s="89"/>
    </row>
    <row r="895" ht="15.75" customHeight="1">
      <c r="A895" s="89"/>
      <c r="B895" s="89"/>
      <c r="C895" s="89"/>
      <c r="D895" s="89"/>
      <c r="E895" s="89"/>
      <c r="F895" s="89"/>
      <c r="G895" s="89"/>
      <c r="H895" s="89"/>
      <c r="I895" s="89"/>
      <c r="J895" s="89"/>
      <c r="K895" s="89"/>
      <c r="L895" s="89"/>
      <c r="M895" s="89"/>
      <c r="N895" s="89"/>
      <c r="O895" s="89"/>
      <c r="P895" s="89"/>
      <c r="Q895" s="89"/>
      <c r="R895" s="89"/>
      <c r="S895" s="89"/>
      <c r="T895" s="89"/>
      <c r="U895" s="89"/>
      <c r="V895" s="89"/>
      <c r="W895" s="89"/>
      <c r="X895" s="89"/>
      <c r="Y895" s="89"/>
      <c r="Z895" s="89"/>
      <c r="AA895" s="89"/>
    </row>
    <row r="896" ht="15.75" customHeight="1">
      <c r="A896" s="89"/>
      <c r="B896" s="89"/>
      <c r="C896" s="89"/>
      <c r="D896" s="89"/>
      <c r="E896" s="89"/>
      <c r="F896" s="89"/>
      <c r="G896" s="89"/>
      <c r="H896" s="89"/>
      <c r="I896" s="89"/>
      <c r="J896" s="89"/>
      <c r="K896" s="89"/>
      <c r="L896" s="89"/>
      <c r="M896" s="89"/>
      <c r="N896" s="89"/>
      <c r="O896" s="89"/>
      <c r="P896" s="89"/>
      <c r="Q896" s="89"/>
      <c r="R896" s="89"/>
      <c r="S896" s="89"/>
      <c r="T896" s="89"/>
      <c r="U896" s="89"/>
      <c r="V896" s="89"/>
      <c r="W896" s="89"/>
      <c r="X896" s="89"/>
      <c r="Y896" s="89"/>
      <c r="Z896" s="89"/>
      <c r="AA896" s="89"/>
    </row>
    <row r="897" ht="15.75" customHeight="1">
      <c r="A897" s="89"/>
      <c r="B897" s="89"/>
      <c r="C897" s="89"/>
      <c r="D897" s="89"/>
      <c r="E897" s="89"/>
      <c r="F897" s="89"/>
      <c r="G897" s="89"/>
      <c r="H897" s="89"/>
      <c r="I897" s="89"/>
      <c r="J897" s="89"/>
      <c r="K897" s="89"/>
      <c r="L897" s="89"/>
      <c r="M897" s="89"/>
      <c r="N897" s="89"/>
      <c r="O897" s="89"/>
      <c r="P897" s="89"/>
      <c r="Q897" s="89"/>
      <c r="R897" s="89"/>
      <c r="S897" s="89"/>
      <c r="T897" s="89"/>
      <c r="U897" s="89"/>
      <c r="V897" s="89"/>
      <c r="W897" s="89"/>
      <c r="X897" s="89"/>
      <c r="Y897" s="89"/>
      <c r="Z897" s="89"/>
      <c r="AA897" s="89"/>
    </row>
    <row r="898" ht="15.75" customHeight="1">
      <c r="A898" s="89"/>
      <c r="B898" s="89"/>
      <c r="C898" s="89"/>
      <c r="D898" s="89"/>
      <c r="E898" s="89"/>
      <c r="F898" s="89"/>
      <c r="G898" s="89"/>
      <c r="H898" s="89"/>
      <c r="I898" s="89"/>
      <c r="J898" s="89"/>
      <c r="K898" s="89"/>
      <c r="L898" s="89"/>
      <c r="M898" s="89"/>
      <c r="N898" s="89"/>
      <c r="O898" s="89"/>
      <c r="P898" s="89"/>
      <c r="Q898" s="89"/>
      <c r="R898" s="89"/>
      <c r="S898" s="89"/>
      <c r="T898" s="89"/>
      <c r="U898" s="89"/>
      <c r="V898" s="89"/>
      <c r="W898" s="89"/>
      <c r="X898" s="89"/>
      <c r="Y898" s="89"/>
      <c r="Z898" s="89"/>
      <c r="AA898" s="89"/>
    </row>
    <row r="899" ht="15.75" customHeight="1">
      <c r="A899" s="89"/>
      <c r="B899" s="89"/>
      <c r="C899" s="89"/>
      <c r="D899" s="89"/>
      <c r="E899" s="89"/>
      <c r="F899" s="89"/>
      <c r="G899" s="89"/>
      <c r="H899" s="89"/>
      <c r="I899" s="89"/>
      <c r="J899" s="89"/>
      <c r="K899" s="89"/>
      <c r="L899" s="89"/>
      <c r="M899" s="89"/>
      <c r="N899" s="89"/>
      <c r="O899" s="89"/>
      <c r="P899" s="89"/>
      <c r="Q899" s="89"/>
      <c r="R899" s="89"/>
      <c r="S899" s="89"/>
      <c r="T899" s="89"/>
      <c r="U899" s="89"/>
      <c r="V899" s="89"/>
      <c r="W899" s="89"/>
      <c r="X899" s="89"/>
      <c r="Y899" s="89"/>
      <c r="Z899" s="89"/>
      <c r="AA899" s="89"/>
    </row>
    <row r="900" ht="15.75" customHeight="1">
      <c r="A900" s="89"/>
      <c r="B900" s="89"/>
      <c r="C900" s="89"/>
      <c r="D900" s="89"/>
      <c r="E900" s="89"/>
      <c r="F900" s="89"/>
      <c r="G900" s="89"/>
      <c r="H900" s="89"/>
      <c r="I900" s="89"/>
      <c r="J900" s="89"/>
      <c r="K900" s="89"/>
      <c r="L900" s="89"/>
      <c r="M900" s="89"/>
      <c r="N900" s="89"/>
      <c r="O900" s="89"/>
      <c r="P900" s="89"/>
      <c r="Q900" s="89"/>
      <c r="R900" s="89"/>
      <c r="S900" s="89"/>
      <c r="T900" s="89"/>
      <c r="U900" s="89"/>
      <c r="V900" s="89"/>
      <c r="W900" s="89"/>
      <c r="X900" s="89"/>
      <c r="Y900" s="89"/>
      <c r="Z900" s="89"/>
      <c r="AA900" s="89"/>
    </row>
    <row r="901" ht="15.75" customHeight="1">
      <c r="A901" s="89"/>
      <c r="B901" s="89"/>
      <c r="C901" s="89"/>
      <c r="D901" s="89"/>
      <c r="E901" s="89"/>
      <c r="F901" s="89"/>
      <c r="G901" s="89"/>
      <c r="H901" s="89"/>
      <c r="I901" s="89"/>
      <c r="J901" s="89"/>
      <c r="K901" s="89"/>
      <c r="L901" s="89"/>
      <c r="M901" s="89"/>
      <c r="N901" s="89"/>
      <c r="O901" s="89"/>
      <c r="P901" s="89"/>
      <c r="Q901" s="89"/>
      <c r="R901" s="89"/>
      <c r="S901" s="89"/>
      <c r="T901" s="89"/>
      <c r="U901" s="89"/>
      <c r="V901" s="89"/>
      <c r="W901" s="89"/>
      <c r="X901" s="89"/>
      <c r="Y901" s="89"/>
      <c r="Z901" s="89"/>
      <c r="AA901" s="89"/>
    </row>
    <row r="902" ht="15.75" customHeight="1">
      <c r="A902" s="89"/>
      <c r="B902" s="89"/>
      <c r="C902" s="89"/>
      <c r="D902" s="89"/>
      <c r="E902" s="89"/>
      <c r="F902" s="89"/>
      <c r="G902" s="89"/>
      <c r="H902" s="89"/>
      <c r="I902" s="89"/>
      <c r="J902" s="89"/>
      <c r="K902" s="89"/>
      <c r="L902" s="89"/>
      <c r="M902" s="89"/>
      <c r="N902" s="89"/>
      <c r="O902" s="89"/>
      <c r="P902" s="89"/>
      <c r="Q902" s="89"/>
      <c r="R902" s="89"/>
      <c r="S902" s="89"/>
      <c r="T902" s="89"/>
      <c r="U902" s="89"/>
      <c r="V902" s="89"/>
      <c r="W902" s="89"/>
      <c r="X902" s="89"/>
      <c r="Y902" s="89"/>
      <c r="Z902" s="89"/>
      <c r="AA902" s="89"/>
    </row>
    <row r="903" ht="15.75" customHeight="1">
      <c r="A903" s="89"/>
      <c r="B903" s="89"/>
      <c r="C903" s="89"/>
      <c r="D903" s="89"/>
      <c r="E903" s="89"/>
      <c r="F903" s="89"/>
      <c r="G903" s="89"/>
      <c r="H903" s="89"/>
      <c r="I903" s="89"/>
      <c r="J903" s="89"/>
      <c r="K903" s="89"/>
      <c r="L903" s="89"/>
      <c r="M903" s="89"/>
      <c r="N903" s="89"/>
      <c r="O903" s="89"/>
      <c r="P903" s="89"/>
      <c r="Q903" s="89"/>
      <c r="R903" s="89"/>
      <c r="S903" s="89"/>
      <c r="T903" s="89"/>
      <c r="U903" s="89"/>
      <c r="V903" s="89"/>
      <c r="W903" s="89"/>
      <c r="X903" s="89"/>
      <c r="Y903" s="89"/>
      <c r="Z903" s="89"/>
      <c r="AA903" s="89"/>
    </row>
    <row r="904" ht="15.75" customHeight="1">
      <c r="A904" s="89"/>
      <c r="B904" s="89"/>
      <c r="C904" s="89"/>
      <c r="D904" s="89"/>
      <c r="E904" s="89"/>
      <c r="F904" s="89"/>
      <c r="G904" s="89"/>
      <c r="H904" s="89"/>
      <c r="I904" s="89"/>
      <c r="J904" s="89"/>
      <c r="K904" s="89"/>
      <c r="L904" s="89"/>
      <c r="M904" s="89"/>
      <c r="N904" s="89"/>
      <c r="O904" s="89"/>
      <c r="P904" s="89"/>
      <c r="Q904" s="89"/>
      <c r="R904" s="89"/>
      <c r="S904" s="89"/>
      <c r="T904" s="89"/>
      <c r="U904" s="89"/>
      <c r="V904" s="89"/>
      <c r="W904" s="89"/>
      <c r="X904" s="89"/>
      <c r="Y904" s="89"/>
      <c r="Z904" s="89"/>
      <c r="AA904" s="89"/>
    </row>
    <row r="905" ht="15.75" customHeight="1">
      <c r="A905" s="89"/>
      <c r="B905" s="89"/>
      <c r="C905" s="89"/>
      <c r="D905" s="89"/>
      <c r="E905" s="89"/>
      <c r="F905" s="89"/>
      <c r="G905" s="89"/>
      <c r="H905" s="89"/>
      <c r="I905" s="89"/>
      <c r="J905" s="89"/>
      <c r="K905" s="89"/>
      <c r="L905" s="89"/>
      <c r="M905" s="89"/>
      <c r="N905" s="89"/>
      <c r="O905" s="89"/>
      <c r="P905" s="89"/>
      <c r="Q905" s="89"/>
      <c r="R905" s="89"/>
      <c r="S905" s="89"/>
      <c r="T905" s="89"/>
      <c r="U905" s="89"/>
      <c r="V905" s="89"/>
      <c r="W905" s="89"/>
      <c r="X905" s="89"/>
      <c r="Y905" s="89"/>
      <c r="Z905" s="89"/>
      <c r="AA905" s="89"/>
    </row>
    <row r="906" ht="15.75" customHeight="1">
      <c r="A906" s="89"/>
      <c r="B906" s="89"/>
      <c r="C906" s="89"/>
      <c r="D906" s="89"/>
      <c r="E906" s="89"/>
      <c r="F906" s="89"/>
      <c r="G906" s="89"/>
      <c r="H906" s="89"/>
      <c r="I906" s="89"/>
      <c r="J906" s="89"/>
      <c r="K906" s="89"/>
      <c r="L906" s="89"/>
      <c r="M906" s="89"/>
      <c r="N906" s="89"/>
      <c r="O906" s="89"/>
      <c r="P906" s="89"/>
      <c r="Q906" s="89"/>
      <c r="R906" s="89"/>
      <c r="S906" s="89"/>
      <c r="T906" s="89"/>
      <c r="U906" s="89"/>
      <c r="V906" s="89"/>
      <c r="W906" s="89"/>
      <c r="X906" s="89"/>
      <c r="Y906" s="89"/>
      <c r="Z906" s="89"/>
      <c r="AA906" s="89"/>
    </row>
    <row r="907" ht="15.75" customHeight="1">
      <c r="A907" s="89"/>
      <c r="B907" s="89"/>
      <c r="C907" s="89"/>
      <c r="D907" s="89"/>
      <c r="E907" s="89"/>
      <c r="F907" s="89"/>
      <c r="G907" s="89"/>
      <c r="H907" s="89"/>
      <c r="I907" s="89"/>
      <c r="J907" s="89"/>
      <c r="K907" s="89"/>
      <c r="L907" s="89"/>
      <c r="M907" s="89"/>
      <c r="N907" s="89"/>
      <c r="O907" s="89"/>
      <c r="P907" s="89"/>
      <c r="Q907" s="89"/>
      <c r="R907" s="89"/>
      <c r="S907" s="89"/>
      <c r="T907" s="89"/>
      <c r="U907" s="89"/>
      <c r="V907" s="89"/>
      <c r="W907" s="89"/>
      <c r="X907" s="89"/>
      <c r="Y907" s="89"/>
      <c r="Z907" s="89"/>
      <c r="AA907" s="89"/>
    </row>
    <row r="908" ht="15.75" customHeight="1">
      <c r="A908" s="89"/>
      <c r="B908" s="89"/>
      <c r="C908" s="89"/>
      <c r="D908" s="89"/>
      <c r="E908" s="89"/>
      <c r="F908" s="89"/>
      <c r="G908" s="89"/>
      <c r="H908" s="89"/>
      <c r="I908" s="89"/>
      <c r="J908" s="89"/>
      <c r="K908" s="89"/>
      <c r="L908" s="89"/>
      <c r="M908" s="89"/>
      <c r="N908" s="89"/>
      <c r="O908" s="89"/>
      <c r="P908" s="89"/>
      <c r="Q908" s="89"/>
      <c r="R908" s="89"/>
      <c r="S908" s="89"/>
      <c r="T908" s="89"/>
      <c r="U908" s="89"/>
      <c r="V908" s="89"/>
      <c r="W908" s="89"/>
      <c r="X908" s="89"/>
      <c r="Y908" s="89"/>
      <c r="Z908" s="89"/>
      <c r="AA908" s="89"/>
    </row>
    <row r="909" ht="15.75" customHeight="1">
      <c r="A909" s="89"/>
      <c r="B909" s="89"/>
      <c r="C909" s="89"/>
      <c r="D909" s="89"/>
      <c r="E909" s="89"/>
      <c r="F909" s="89"/>
      <c r="G909" s="89"/>
      <c r="H909" s="89"/>
      <c r="I909" s="89"/>
      <c r="J909" s="89"/>
      <c r="K909" s="89"/>
      <c r="L909" s="89"/>
      <c r="M909" s="89"/>
      <c r="N909" s="89"/>
      <c r="O909" s="89"/>
      <c r="P909" s="89"/>
      <c r="Q909" s="89"/>
      <c r="R909" s="89"/>
      <c r="S909" s="89"/>
      <c r="T909" s="89"/>
      <c r="U909" s="89"/>
      <c r="V909" s="89"/>
      <c r="W909" s="89"/>
      <c r="X909" s="89"/>
      <c r="Y909" s="89"/>
      <c r="Z909" s="89"/>
      <c r="AA909" s="89"/>
    </row>
    <row r="910" ht="15.75" customHeight="1">
      <c r="A910" s="89"/>
      <c r="B910" s="89"/>
      <c r="C910" s="89"/>
      <c r="D910" s="89"/>
      <c r="E910" s="89"/>
      <c r="F910" s="89"/>
      <c r="G910" s="89"/>
      <c r="H910" s="89"/>
      <c r="I910" s="89"/>
      <c r="J910" s="89"/>
      <c r="K910" s="89"/>
      <c r="L910" s="89"/>
      <c r="M910" s="89"/>
      <c r="N910" s="89"/>
      <c r="O910" s="89"/>
      <c r="P910" s="89"/>
      <c r="Q910" s="89"/>
      <c r="R910" s="89"/>
      <c r="S910" s="89"/>
      <c r="T910" s="89"/>
      <c r="U910" s="89"/>
      <c r="V910" s="89"/>
      <c r="W910" s="89"/>
      <c r="X910" s="89"/>
      <c r="Y910" s="89"/>
      <c r="Z910" s="89"/>
      <c r="AA910" s="89"/>
    </row>
    <row r="911" ht="15.75" customHeight="1">
      <c r="A911" s="89"/>
      <c r="B911" s="89"/>
      <c r="C911" s="89"/>
      <c r="D911" s="89"/>
      <c r="E911" s="89"/>
      <c r="F911" s="89"/>
      <c r="G911" s="89"/>
      <c r="H911" s="89"/>
      <c r="I911" s="89"/>
      <c r="J911" s="89"/>
      <c r="K911" s="89"/>
      <c r="L911" s="89"/>
      <c r="M911" s="89"/>
      <c r="N911" s="89"/>
      <c r="O911" s="89"/>
      <c r="P911" s="89"/>
      <c r="Q911" s="89"/>
      <c r="R911" s="89"/>
      <c r="S911" s="89"/>
      <c r="T911" s="89"/>
      <c r="U911" s="89"/>
      <c r="V911" s="89"/>
      <c r="W911" s="89"/>
      <c r="X911" s="89"/>
      <c r="Y911" s="89"/>
      <c r="Z911" s="89"/>
      <c r="AA911" s="89"/>
    </row>
    <row r="912" ht="15.75" customHeight="1">
      <c r="A912" s="89"/>
      <c r="B912" s="89"/>
      <c r="C912" s="89"/>
      <c r="D912" s="89"/>
      <c r="E912" s="89"/>
      <c r="F912" s="89"/>
      <c r="G912" s="89"/>
      <c r="H912" s="89"/>
      <c r="I912" s="89"/>
      <c r="J912" s="89"/>
      <c r="K912" s="89"/>
      <c r="L912" s="89"/>
      <c r="M912" s="89"/>
      <c r="N912" s="89"/>
      <c r="O912" s="89"/>
      <c r="P912" s="89"/>
      <c r="Q912" s="89"/>
      <c r="R912" s="89"/>
      <c r="S912" s="89"/>
      <c r="T912" s="89"/>
      <c r="U912" s="89"/>
      <c r="V912" s="89"/>
      <c r="W912" s="89"/>
      <c r="X912" s="89"/>
      <c r="Y912" s="89"/>
      <c r="Z912" s="89"/>
      <c r="AA912" s="89"/>
    </row>
    <row r="913" ht="15.75" customHeight="1">
      <c r="A913" s="89"/>
      <c r="B913" s="89"/>
      <c r="C913" s="89"/>
      <c r="D913" s="89"/>
      <c r="E913" s="89"/>
      <c r="F913" s="89"/>
      <c r="G913" s="89"/>
      <c r="H913" s="89"/>
      <c r="I913" s="89"/>
      <c r="J913" s="89"/>
      <c r="K913" s="89"/>
      <c r="L913" s="89"/>
      <c r="M913" s="89"/>
      <c r="N913" s="89"/>
      <c r="O913" s="89"/>
      <c r="P913" s="89"/>
      <c r="Q913" s="89"/>
      <c r="R913" s="89"/>
      <c r="S913" s="89"/>
      <c r="T913" s="89"/>
      <c r="U913" s="89"/>
      <c r="V913" s="89"/>
      <c r="W913" s="89"/>
      <c r="X913" s="89"/>
      <c r="Y913" s="89"/>
      <c r="Z913" s="89"/>
      <c r="AA913" s="89"/>
    </row>
    <row r="914" ht="15.75" customHeight="1">
      <c r="A914" s="89"/>
      <c r="B914" s="89"/>
      <c r="C914" s="89"/>
      <c r="D914" s="89"/>
      <c r="E914" s="89"/>
      <c r="F914" s="89"/>
      <c r="G914" s="89"/>
      <c r="H914" s="89"/>
      <c r="I914" s="89"/>
      <c r="J914" s="89"/>
      <c r="K914" s="89"/>
      <c r="L914" s="89"/>
      <c r="M914" s="89"/>
      <c r="N914" s="89"/>
      <c r="O914" s="89"/>
      <c r="P914" s="89"/>
      <c r="Q914" s="89"/>
      <c r="R914" s="89"/>
      <c r="S914" s="89"/>
      <c r="T914" s="89"/>
      <c r="U914" s="89"/>
      <c r="V914" s="89"/>
      <c r="W914" s="89"/>
      <c r="X914" s="89"/>
      <c r="Y914" s="89"/>
      <c r="Z914" s="89"/>
      <c r="AA914" s="89"/>
    </row>
    <row r="915" ht="15.75" customHeight="1">
      <c r="A915" s="89"/>
      <c r="B915" s="89"/>
      <c r="C915" s="89"/>
      <c r="D915" s="89"/>
      <c r="E915" s="89"/>
      <c r="F915" s="89"/>
      <c r="G915" s="89"/>
      <c r="H915" s="89"/>
      <c r="I915" s="89"/>
      <c r="J915" s="89"/>
      <c r="K915" s="89"/>
      <c r="L915" s="89"/>
      <c r="M915" s="89"/>
      <c r="N915" s="89"/>
      <c r="O915" s="89"/>
      <c r="P915" s="89"/>
      <c r="Q915" s="89"/>
      <c r="R915" s="89"/>
      <c r="S915" s="89"/>
      <c r="T915" s="89"/>
      <c r="U915" s="89"/>
      <c r="V915" s="89"/>
      <c r="W915" s="89"/>
      <c r="X915" s="89"/>
      <c r="Y915" s="89"/>
      <c r="Z915" s="89"/>
      <c r="AA915" s="89"/>
    </row>
    <row r="916" ht="15.75" customHeight="1">
      <c r="A916" s="89"/>
      <c r="B916" s="89"/>
      <c r="C916" s="89"/>
      <c r="D916" s="89"/>
      <c r="E916" s="89"/>
      <c r="F916" s="89"/>
      <c r="G916" s="89"/>
      <c r="H916" s="89"/>
      <c r="I916" s="89"/>
      <c r="J916" s="89"/>
      <c r="K916" s="89"/>
      <c r="L916" s="89"/>
      <c r="M916" s="89"/>
      <c r="N916" s="89"/>
      <c r="O916" s="89"/>
      <c r="P916" s="89"/>
      <c r="Q916" s="89"/>
      <c r="R916" s="89"/>
      <c r="S916" s="89"/>
      <c r="T916" s="89"/>
      <c r="U916" s="89"/>
      <c r="V916" s="89"/>
      <c r="W916" s="89"/>
      <c r="X916" s="89"/>
      <c r="Y916" s="89"/>
      <c r="Z916" s="89"/>
      <c r="AA916" s="89"/>
    </row>
    <row r="917" ht="15.75" customHeight="1">
      <c r="A917" s="89"/>
      <c r="B917" s="89"/>
      <c r="C917" s="89"/>
      <c r="D917" s="89"/>
      <c r="E917" s="89"/>
      <c r="F917" s="89"/>
      <c r="G917" s="89"/>
      <c r="H917" s="89"/>
      <c r="I917" s="89"/>
      <c r="J917" s="89"/>
      <c r="K917" s="89"/>
      <c r="L917" s="89"/>
      <c r="M917" s="89"/>
      <c r="N917" s="89"/>
      <c r="O917" s="89"/>
      <c r="P917" s="89"/>
      <c r="Q917" s="89"/>
      <c r="R917" s="89"/>
      <c r="S917" s="89"/>
      <c r="T917" s="89"/>
      <c r="U917" s="89"/>
      <c r="V917" s="89"/>
      <c r="W917" s="89"/>
      <c r="X917" s="89"/>
      <c r="Y917" s="89"/>
      <c r="Z917" s="89"/>
      <c r="AA917" s="89"/>
    </row>
    <row r="918" ht="15.75" customHeight="1">
      <c r="A918" s="89"/>
      <c r="B918" s="89"/>
      <c r="C918" s="89"/>
      <c r="D918" s="89"/>
      <c r="E918" s="89"/>
      <c r="F918" s="89"/>
      <c r="G918" s="89"/>
      <c r="H918" s="89"/>
      <c r="I918" s="89"/>
      <c r="J918" s="89"/>
      <c r="K918" s="89"/>
      <c r="L918" s="89"/>
      <c r="M918" s="89"/>
      <c r="N918" s="89"/>
      <c r="O918" s="89"/>
      <c r="P918" s="89"/>
      <c r="Q918" s="89"/>
      <c r="R918" s="89"/>
      <c r="S918" s="89"/>
      <c r="T918" s="89"/>
      <c r="U918" s="89"/>
      <c r="V918" s="89"/>
      <c r="W918" s="89"/>
      <c r="X918" s="89"/>
      <c r="Y918" s="89"/>
      <c r="Z918" s="89"/>
      <c r="AA918" s="89"/>
    </row>
    <row r="919" ht="15.75" customHeight="1">
      <c r="A919" s="89"/>
      <c r="B919" s="89"/>
      <c r="C919" s="89"/>
      <c r="D919" s="89"/>
      <c r="E919" s="89"/>
      <c r="F919" s="89"/>
      <c r="G919" s="89"/>
      <c r="H919" s="89"/>
      <c r="I919" s="89"/>
      <c r="J919" s="89"/>
      <c r="K919" s="89"/>
      <c r="L919" s="89"/>
      <c r="M919" s="89"/>
      <c r="N919" s="89"/>
      <c r="O919" s="89"/>
      <c r="P919" s="89"/>
      <c r="Q919" s="89"/>
      <c r="R919" s="89"/>
      <c r="S919" s="89"/>
      <c r="T919" s="89"/>
      <c r="U919" s="89"/>
      <c r="V919" s="89"/>
      <c r="W919" s="89"/>
      <c r="X919" s="89"/>
      <c r="Y919" s="89"/>
      <c r="Z919" s="89"/>
      <c r="AA919" s="89"/>
    </row>
    <row r="920" ht="15.75" customHeight="1">
      <c r="A920" s="89"/>
      <c r="B920" s="89"/>
      <c r="C920" s="89"/>
      <c r="D920" s="89"/>
      <c r="E920" s="89"/>
      <c r="F920" s="89"/>
      <c r="G920" s="89"/>
      <c r="H920" s="89"/>
      <c r="I920" s="89"/>
      <c r="J920" s="89"/>
      <c r="K920" s="89"/>
      <c r="L920" s="89"/>
      <c r="M920" s="89"/>
      <c r="N920" s="89"/>
      <c r="O920" s="89"/>
      <c r="P920" s="89"/>
      <c r="Q920" s="89"/>
      <c r="R920" s="89"/>
      <c r="S920" s="89"/>
      <c r="T920" s="89"/>
      <c r="U920" s="89"/>
      <c r="V920" s="89"/>
      <c r="W920" s="89"/>
      <c r="X920" s="89"/>
      <c r="Y920" s="89"/>
      <c r="Z920" s="89"/>
      <c r="AA920" s="89"/>
    </row>
    <row r="921" ht="15.75" customHeight="1">
      <c r="A921" s="89"/>
      <c r="B921" s="89"/>
      <c r="C921" s="89"/>
      <c r="D921" s="89"/>
      <c r="E921" s="89"/>
      <c r="F921" s="89"/>
      <c r="G921" s="89"/>
      <c r="H921" s="89"/>
      <c r="I921" s="89"/>
      <c r="J921" s="89"/>
      <c r="K921" s="89"/>
      <c r="L921" s="89"/>
      <c r="M921" s="89"/>
      <c r="N921" s="89"/>
      <c r="O921" s="89"/>
      <c r="P921" s="89"/>
      <c r="Q921" s="89"/>
      <c r="R921" s="89"/>
      <c r="S921" s="89"/>
      <c r="T921" s="89"/>
      <c r="U921" s="89"/>
      <c r="V921" s="89"/>
      <c r="W921" s="89"/>
      <c r="X921" s="89"/>
      <c r="Y921" s="89"/>
      <c r="Z921" s="89"/>
      <c r="AA921" s="89"/>
    </row>
    <row r="922" ht="15.75" customHeight="1">
      <c r="A922" s="89"/>
      <c r="B922" s="89"/>
      <c r="C922" s="89"/>
      <c r="D922" s="89"/>
      <c r="E922" s="89"/>
      <c r="F922" s="89"/>
      <c r="G922" s="89"/>
      <c r="H922" s="89"/>
      <c r="I922" s="89"/>
      <c r="J922" s="89"/>
      <c r="K922" s="89"/>
      <c r="L922" s="89"/>
      <c r="M922" s="89"/>
      <c r="N922" s="89"/>
      <c r="O922" s="89"/>
      <c r="P922" s="89"/>
      <c r="Q922" s="89"/>
      <c r="R922" s="89"/>
      <c r="S922" s="89"/>
      <c r="T922" s="89"/>
      <c r="U922" s="89"/>
      <c r="V922" s="89"/>
      <c r="W922" s="89"/>
      <c r="X922" s="89"/>
      <c r="Y922" s="89"/>
      <c r="Z922" s="89"/>
      <c r="AA922" s="89"/>
    </row>
    <row r="923" ht="15.75" customHeight="1">
      <c r="A923" s="89"/>
      <c r="B923" s="89"/>
      <c r="C923" s="89"/>
      <c r="D923" s="89"/>
      <c r="E923" s="89"/>
      <c r="F923" s="89"/>
      <c r="G923" s="89"/>
      <c r="H923" s="89"/>
      <c r="I923" s="89"/>
      <c r="J923" s="89"/>
      <c r="K923" s="89"/>
      <c r="L923" s="89"/>
      <c r="M923" s="89"/>
      <c r="N923" s="89"/>
      <c r="O923" s="89"/>
      <c r="P923" s="89"/>
      <c r="Q923" s="89"/>
      <c r="R923" s="89"/>
      <c r="S923" s="89"/>
      <c r="T923" s="89"/>
      <c r="U923" s="89"/>
      <c r="V923" s="89"/>
      <c r="W923" s="89"/>
      <c r="X923" s="89"/>
      <c r="Y923" s="89"/>
      <c r="Z923" s="89"/>
      <c r="AA923" s="89"/>
    </row>
    <row r="924" ht="15.75" customHeight="1">
      <c r="A924" s="89"/>
      <c r="B924" s="89"/>
      <c r="C924" s="89"/>
      <c r="D924" s="89"/>
      <c r="E924" s="89"/>
      <c r="F924" s="89"/>
      <c r="G924" s="89"/>
      <c r="H924" s="89"/>
      <c r="I924" s="89"/>
      <c r="J924" s="89"/>
      <c r="K924" s="89"/>
      <c r="L924" s="89"/>
      <c r="M924" s="89"/>
      <c r="N924" s="89"/>
      <c r="O924" s="89"/>
      <c r="P924" s="89"/>
      <c r="Q924" s="89"/>
      <c r="R924" s="89"/>
      <c r="S924" s="89"/>
      <c r="T924" s="89"/>
      <c r="U924" s="89"/>
      <c r="V924" s="89"/>
      <c r="W924" s="89"/>
      <c r="X924" s="89"/>
      <c r="Y924" s="89"/>
      <c r="Z924" s="89"/>
      <c r="AA924" s="89"/>
    </row>
    <row r="925" ht="15.75" customHeight="1">
      <c r="A925" s="89"/>
      <c r="B925" s="89"/>
      <c r="C925" s="89"/>
      <c r="D925" s="89"/>
      <c r="E925" s="89"/>
      <c r="F925" s="89"/>
      <c r="G925" s="89"/>
      <c r="H925" s="89"/>
      <c r="I925" s="89"/>
      <c r="J925" s="89"/>
      <c r="K925" s="89"/>
      <c r="L925" s="89"/>
      <c r="M925" s="89"/>
      <c r="N925" s="89"/>
      <c r="O925" s="89"/>
      <c r="P925" s="89"/>
      <c r="Q925" s="89"/>
      <c r="R925" s="89"/>
      <c r="S925" s="89"/>
      <c r="T925" s="89"/>
      <c r="U925" s="89"/>
      <c r="V925" s="89"/>
      <c r="W925" s="89"/>
      <c r="X925" s="89"/>
      <c r="Y925" s="89"/>
      <c r="Z925" s="89"/>
      <c r="AA925" s="89"/>
    </row>
    <row r="926" ht="15.75" customHeight="1">
      <c r="A926" s="89"/>
      <c r="B926" s="89"/>
      <c r="C926" s="89"/>
      <c r="D926" s="89"/>
      <c r="E926" s="89"/>
      <c r="F926" s="89"/>
      <c r="G926" s="89"/>
      <c r="H926" s="89"/>
      <c r="I926" s="89"/>
      <c r="J926" s="89"/>
      <c r="K926" s="89"/>
      <c r="L926" s="89"/>
      <c r="M926" s="89"/>
      <c r="N926" s="89"/>
      <c r="O926" s="89"/>
      <c r="P926" s="89"/>
      <c r="Q926" s="89"/>
      <c r="R926" s="89"/>
      <c r="S926" s="89"/>
      <c r="T926" s="89"/>
      <c r="U926" s="89"/>
      <c r="V926" s="89"/>
      <c r="W926" s="89"/>
      <c r="X926" s="89"/>
      <c r="Y926" s="89"/>
      <c r="Z926" s="89"/>
      <c r="AA926" s="89"/>
    </row>
    <row r="927" ht="15.75" customHeight="1">
      <c r="A927" s="89"/>
      <c r="B927" s="89"/>
      <c r="C927" s="89"/>
      <c r="D927" s="89"/>
      <c r="E927" s="89"/>
      <c r="F927" s="89"/>
      <c r="G927" s="89"/>
      <c r="H927" s="89"/>
      <c r="I927" s="89"/>
      <c r="J927" s="89"/>
      <c r="K927" s="89"/>
      <c r="L927" s="89"/>
      <c r="M927" s="89"/>
      <c r="N927" s="89"/>
      <c r="O927" s="89"/>
      <c r="P927" s="89"/>
      <c r="Q927" s="89"/>
      <c r="R927" s="89"/>
      <c r="S927" s="89"/>
      <c r="T927" s="89"/>
      <c r="U927" s="89"/>
      <c r="V927" s="89"/>
      <c r="W927" s="89"/>
      <c r="X927" s="89"/>
      <c r="Y927" s="89"/>
      <c r="Z927" s="89"/>
      <c r="AA927" s="89"/>
    </row>
    <row r="928" ht="15.75" customHeight="1">
      <c r="A928" s="89"/>
      <c r="B928" s="89"/>
      <c r="C928" s="89"/>
      <c r="D928" s="89"/>
      <c r="E928" s="89"/>
      <c r="F928" s="89"/>
      <c r="G928" s="89"/>
      <c r="H928" s="89"/>
      <c r="I928" s="89"/>
      <c r="J928" s="89"/>
      <c r="K928" s="89"/>
      <c r="L928" s="89"/>
      <c r="M928" s="89"/>
      <c r="N928" s="89"/>
      <c r="O928" s="89"/>
      <c r="P928" s="89"/>
      <c r="Q928" s="89"/>
      <c r="R928" s="89"/>
      <c r="S928" s="89"/>
      <c r="T928" s="89"/>
      <c r="U928" s="89"/>
      <c r="V928" s="89"/>
      <c r="W928" s="89"/>
      <c r="X928" s="89"/>
      <c r="Y928" s="89"/>
      <c r="Z928" s="89"/>
      <c r="AA928" s="89"/>
    </row>
    <row r="929" ht="15.75" customHeight="1">
      <c r="A929" s="89"/>
      <c r="B929" s="89"/>
      <c r="C929" s="89"/>
      <c r="D929" s="89"/>
      <c r="E929" s="89"/>
      <c r="F929" s="89"/>
      <c r="G929" s="89"/>
      <c r="H929" s="89"/>
      <c r="I929" s="89"/>
      <c r="J929" s="89"/>
      <c r="K929" s="89"/>
      <c r="L929" s="89"/>
      <c r="M929" s="89"/>
      <c r="N929" s="89"/>
      <c r="O929" s="89"/>
      <c r="P929" s="89"/>
      <c r="Q929" s="89"/>
      <c r="R929" s="89"/>
      <c r="S929" s="89"/>
      <c r="T929" s="89"/>
      <c r="U929" s="89"/>
      <c r="V929" s="89"/>
      <c r="W929" s="89"/>
      <c r="X929" s="89"/>
      <c r="Y929" s="89"/>
      <c r="Z929" s="89"/>
      <c r="AA929" s="89"/>
    </row>
    <row r="930" ht="15.75" customHeight="1">
      <c r="A930" s="89"/>
      <c r="B930" s="89"/>
      <c r="C930" s="89"/>
      <c r="D930" s="89"/>
      <c r="E930" s="89"/>
      <c r="F930" s="89"/>
      <c r="G930" s="89"/>
      <c r="H930" s="89"/>
      <c r="I930" s="89"/>
      <c r="J930" s="89"/>
      <c r="K930" s="89"/>
      <c r="L930" s="89"/>
      <c r="M930" s="89"/>
      <c r="N930" s="89"/>
      <c r="O930" s="89"/>
      <c r="P930" s="89"/>
      <c r="Q930" s="89"/>
      <c r="R930" s="89"/>
      <c r="S930" s="89"/>
      <c r="T930" s="89"/>
      <c r="U930" s="89"/>
      <c r="V930" s="89"/>
      <c r="W930" s="89"/>
      <c r="X930" s="89"/>
      <c r="Y930" s="89"/>
      <c r="Z930" s="89"/>
      <c r="AA930" s="89"/>
    </row>
    <row r="931" ht="15.75" customHeight="1">
      <c r="A931" s="89"/>
      <c r="B931" s="89"/>
      <c r="C931" s="89"/>
      <c r="D931" s="89"/>
      <c r="E931" s="89"/>
      <c r="F931" s="89"/>
      <c r="G931" s="89"/>
      <c r="H931" s="89"/>
      <c r="I931" s="89"/>
      <c r="J931" s="89"/>
      <c r="K931" s="89"/>
      <c r="L931" s="89"/>
      <c r="M931" s="89"/>
      <c r="N931" s="89"/>
      <c r="O931" s="89"/>
      <c r="P931" s="89"/>
      <c r="Q931" s="89"/>
      <c r="R931" s="89"/>
      <c r="S931" s="89"/>
      <c r="T931" s="89"/>
      <c r="U931" s="89"/>
      <c r="V931" s="89"/>
      <c r="W931" s="89"/>
      <c r="X931" s="89"/>
      <c r="Y931" s="89"/>
      <c r="Z931" s="89"/>
      <c r="AA931" s="89"/>
    </row>
    <row r="932" ht="15.75" customHeight="1">
      <c r="A932" s="89"/>
      <c r="B932" s="89"/>
      <c r="C932" s="89"/>
      <c r="D932" s="89"/>
      <c r="E932" s="89"/>
      <c r="F932" s="89"/>
      <c r="G932" s="89"/>
      <c r="H932" s="89"/>
      <c r="I932" s="89"/>
      <c r="J932" s="89"/>
      <c r="K932" s="89"/>
      <c r="L932" s="89"/>
      <c r="M932" s="89"/>
      <c r="N932" s="89"/>
      <c r="O932" s="89"/>
      <c r="P932" s="89"/>
      <c r="Q932" s="89"/>
      <c r="R932" s="89"/>
      <c r="S932" s="89"/>
      <c r="T932" s="89"/>
      <c r="U932" s="89"/>
      <c r="V932" s="89"/>
      <c r="W932" s="89"/>
      <c r="X932" s="89"/>
      <c r="Y932" s="89"/>
      <c r="Z932" s="89"/>
      <c r="AA932" s="89"/>
    </row>
    <row r="933" ht="15.75" customHeight="1">
      <c r="A933" s="89"/>
      <c r="B933" s="89"/>
      <c r="C933" s="89"/>
      <c r="D933" s="89"/>
      <c r="E933" s="89"/>
      <c r="F933" s="89"/>
      <c r="G933" s="89"/>
      <c r="H933" s="89"/>
      <c r="I933" s="89"/>
      <c r="J933" s="89"/>
      <c r="K933" s="89"/>
      <c r="L933" s="89"/>
      <c r="M933" s="89"/>
      <c r="N933" s="89"/>
      <c r="O933" s="89"/>
      <c r="P933" s="89"/>
      <c r="Q933" s="89"/>
      <c r="R933" s="89"/>
      <c r="S933" s="89"/>
      <c r="T933" s="89"/>
      <c r="U933" s="89"/>
      <c r="V933" s="89"/>
      <c r="W933" s="89"/>
      <c r="X933" s="89"/>
      <c r="Y933" s="89"/>
      <c r="Z933" s="89"/>
      <c r="AA933" s="89"/>
    </row>
    <row r="934" ht="15.75" customHeight="1">
      <c r="A934" s="89"/>
      <c r="B934" s="89"/>
      <c r="C934" s="89"/>
      <c r="D934" s="89"/>
      <c r="E934" s="89"/>
      <c r="F934" s="89"/>
      <c r="G934" s="89"/>
      <c r="H934" s="89"/>
      <c r="I934" s="89"/>
      <c r="J934" s="89"/>
      <c r="K934" s="89"/>
      <c r="L934" s="89"/>
      <c r="M934" s="89"/>
      <c r="N934" s="89"/>
      <c r="O934" s="89"/>
      <c r="P934" s="89"/>
      <c r="Q934" s="89"/>
      <c r="R934" s="89"/>
      <c r="S934" s="89"/>
      <c r="T934" s="89"/>
      <c r="U934" s="89"/>
      <c r="V934" s="89"/>
      <c r="W934" s="89"/>
      <c r="X934" s="89"/>
      <c r="Y934" s="89"/>
      <c r="Z934" s="89"/>
      <c r="AA934" s="89"/>
    </row>
    <row r="935" ht="15.75" customHeight="1">
      <c r="A935" s="89"/>
      <c r="B935" s="89"/>
      <c r="C935" s="89"/>
      <c r="D935" s="89"/>
      <c r="E935" s="89"/>
      <c r="F935" s="89"/>
      <c r="G935" s="89"/>
      <c r="H935" s="89"/>
      <c r="I935" s="89"/>
      <c r="J935" s="89"/>
      <c r="K935" s="89"/>
      <c r="L935" s="89"/>
      <c r="M935" s="89"/>
      <c r="N935" s="89"/>
      <c r="O935" s="89"/>
      <c r="P935" s="89"/>
      <c r="Q935" s="89"/>
      <c r="R935" s="89"/>
      <c r="S935" s="89"/>
      <c r="T935" s="89"/>
      <c r="U935" s="89"/>
      <c r="V935" s="89"/>
      <c r="W935" s="89"/>
      <c r="X935" s="89"/>
      <c r="Y935" s="89"/>
      <c r="Z935" s="89"/>
      <c r="AA935" s="89"/>
    </row>
    <row r="936" ht="15.75" customHeight="1">
      <c r="A936" s="89"/>
      <c r="B936" s="89"/>
      <c r="C936" s="89"/>
      <c r="D936" s="89"/>
      <c r="E936" s="89"/>
      <c r="F936" s="89"/>
      <c r="G936" s="89"/>
      <c r="H936" s="89"/>
      <c r="I936" s="89"/>
      <c r="J936" s="89"/>
      <c r="K936" s="89"/>
      <c r="L936" s="89"/>
      <c r="M936" s="89"/>
      <c r="N936" s="89"/>
      <c r="O936" s="89"/>
      <c r="P936" s="89"/>
      <c r="Q936" s="89"/>
      <c r="R936" s="89"/>
      <c r="S936" s="89"/>
      <c r="T936" s="89"/>
      <c r="U936" s="89"/>
      <c r="V936" s="89"/>
      <c r="W936" s="89"/>
      <c r="X936" s="89"/>
      <c r="Y936" s="89"/>
      <c r="Z936" s="89"/>
      <c r="AA936" s="89"/>
    </row>
    <row r="937" ht="15.75" customHeight="1">
      <c r="A937" s="89"/>
      <c r="B937" s="89"/>
      <c r="C937" s="89"/>
      <c r="D937" s="89"/>
      <c r="E937" s="89"/>
      <c r="F937" s="89"/>
      <c r="G937" s="89"/>
      <c r="H937" s="89"/>
      <c r="I937" s="89"/>
      <c r="J937" s="89"/>
      <c r="K937" s="89"/>
      <c r="L937" s="89"/>
      <c r="M937" s="89"/>
      <c r="N937" s="89"/>
      <c r="O937" s="89"/>
      <c r="P937" s="89"/>
      <c r="Q937" s="89"/>
      <c r="R937" s="89"/>
      <c r="S937" s="89"/>
      <c r="T937" s="89"/>
      <c r="U937" s="89"/>
      <c r="V937" s="89"/>
      <c r="W937" s="89"/>
      <c r="X937" s="89"/>
      <c r="Y937" s="89"/>
      <c r="Z937" s="89"/>
      <c r="AA937" s="89"/>
    </row>
    <row r="938" ht="15.75" customHeight="1">
      <c r="A938" s="89"/>
      <c r="B938" s="89"/>
      <c r="C938" s="89"/>
      <c r="D938" s="89"/>
      <c r="E938" s="89"/>
      <c r="F938" s="89"/>
      <c r="G938" s="89"/>
      <c r="H938" s="89"/>
      <c r="I938" s="89"/>
      <c r="J938" s="89"/>
      <c r="K938" s="89"/>
      <c r="L938" s="89"/>
      <c r="M938" s="89"/>
      <c r="N938" s="89"/>
      <c r="O938" s="89"/>
      <c r="P938" s="89"/>
      <c r="Q938" s="89"/>
      <c r="R938" s="89"/>
      <c r="S938" s="89"/>
      <c r="T938" s="89"/>
      <c r="U938" s="89"/>
      <c r="V938" s="89"/>
      <c r="W938" s="89"/>
      <c r="X938" s="89"/>
      <c r="Y938" s="89"/>
      <c r="Z938" s="89"/>
      <c r="AA938" s="89"/>
    </row>
    <row r="939" ht="15.75" customHeight="1">
      <c r="A939" s="89"/>
      <c r="B939" s="89"/>
      <c r="C939" s="89"/>
      <c r="D939" s="89"/>
      <c r="E939" s="89"/>
      <c r="F939" s="89"/>
      <c r="G939" s="89"/>
      <c r="H939" s="89"/>
      <c r="I939" s="89"/>
      <c r="J939" s="89"/>
      <c r="K939" s="89"/>
      <c r="L939" s="89"/>
      <c r="M939" s="89"/>
      <c r="N939" s="89"/>
      <c r="O939" s="89"/>
      <c r="P939" s="89"/>
      <c r="Q939" s="89"/>
      <c r="R939" s="89"/>
      <c r="S939" s="89"/>
      <c r="T939" s="89"/>
      <c r="U939" s="89"/>
      <c r="V939" s="89"/>
      <c r="W939" s="89"/>
      <c r="X939" s="89"/>
      <c r="Y939" s="89"/>
      <c r="Z939" s="89"/>
      <c r="AA939" s="89"/>
    </row>
    <row r="940" ht="15.75" customHeight="1">
      <c r="A940" s="89"/>
      <c r="B940" s="89"/>
      <c r="C940" s="89"/>
      <c r="D940" s="89"/>
      <c r="E940" s="89"/>
      <c r="F940" s="89"/>
      <c r="G940" s="89"/>
      <c r="H940" s="89"/>
      <c r="I940" s="89"/>
      <c r="J940" s="89"/>
      <c r="K940" s="89"/>
      <c r="L940" s="89"/>
      <c r="M940" s="89"/>
      <c r="N940" s="89"/>
      <c r="O940" s="89"/>
      <c r="P940" s="89"/>
      <c r="Q940" s="89"/>
      <c r="R940" s="89"/>
      <c r="S940" s="89"/>
      <c r="T940" s="89"/>
      <c r="U940" s="89"/>
      <c r="V940" s="89"/>
      <c r="W940" s="89"/>
      <c r="X940" s="89"/>
      <c r="Y940" s="89"/>
      <c r="Z940" s="89"/>
      <c r="AA940" s="89"/>
    </row>
    <row r="941" ht="15.75" customHeight="1">
      <c r="A941" s="89"/>
      <c r="B941" s="89"/>
      <c r="C941" s="89"/>
      <c r="D941" s="89"/>
      <c r="E941" s="89"/>
      <c r="F941" s="89"/>
      <c r="G941" s="89"/>
      <c r="H941" s="89"/>
      <c r="I941" s="89"/>
      <c r="J941" s="89"/>
      <c r="K941" s="89"/>
      <c r="L941" s="89"/>
      <c r="M941" s="89"/>
      <c r="N941" s="89"/>
      <c r="O941" s="89"/>
      <c r="P941" s="89"/>
      <c r="Q941" s="89"/>
      <c r="R941" s="89"/>
      <c r="S941" s="89"/>
      <c r="T941" s="89"/>
      <c r="U941" s="89"/>
      <c r="V941" s="89"/>
      <c r="W941" s="89"/>
      <c r="X941" s="89"/>
      <c r="Y941" s="89"/>
      <c r="Z941" s="89"/>
      <c r="AA941" s="89"/>
    </row>
    <row r="942" ht="15.75" customHeight="1">
      <c r="A942" s="89"/>
      <c r="B942" s="89"/>
      <c r="C942" s="89"/>
      <c r="D942" s="89"/>
      <c r="E942" s="89"/>
      <c r="F942" s="89"/>
      <c r="G942" s="89"/>
      <c r="H942" s="89"/>
      <c r="I942" s="89"/>
      <c r="J942" s="89"/>
      <c r="K942" s="89"/>
      <c r="L942" s="89"/>
      <c r="M942" s="89"/>
      <c r="N942" s="89"/>
      <c r="O942" s="89"/>
      <c r="P942" s="89"/>
      <c r="Q942" s="89"/>
      <c r="R942" s="89"/>
      <c r="S942" s="89"/>
      <c r="T942" s="89"/>
      <c r="U942" s="89"/>
      <c r="V942" s="89"/>
      <c r="W942" s="89"/>
      <c r="X942" s="89"/>
      <c r="Y942" s="89"/>
      <c r="Z942" s="89"/>
      <c r="AA942" s="89"/>
    </row>
    <row r="943" ht="15.75" customHeight="1">
      <c r="A943" s="89"/>
      <c r="B943" s="89"/>
      <c r="C943" s="89"/>
      <c r="D943" s="89"/>
      <c r="E943" s="89"/>
      <c r="F943" s="89"/>
      <c r="G943" s="89"/>
      <c r="H943" s="89"/>
      <c r="I943" s="89"/>
      <c r="J943" s="89"/>
      <c r="K943" s="89"/>
      <c r="L943" s="89"/>
      <c r="M943" s="89"/>
      <c r="N943" s="89"/>
      <c r="O943" s="89"/>
      <c r="P943" s="89"/>
      <c r="Q943" s="89"/>
      <c r="R943" s="89"/>
      <c r="S943" s="89"/>
      <c r="T943" s="89"/>
      <c r="U943" s="89"/>
      <c r="V943" s="89"/>
      <c r="W943" s="89"/>
      <c r="X943" s="89"/>
      <c r="Y943" s="89"/>
      <c r="Z943" s="89"/>
      <c r="AA943" s="89"/>
    </row>
    <row r="944" ht="15.75" customHeight="1">
      <c r="A944" s="89"/>
      <c r="B944" s="89"/>
      <c r="C944" s="89"/>
      <c r="D944" s="89"/>
      <c r="E944" s="89"/>
      <c r="F944" s="89"/>
      <c r="G944" s="89"/>
      <c r="H944" s="89"/>
      <c r="I944" s="89"/>
      <c r="J944" s="89"/>
      <c r="K944" s="89"/>
      <c r="L944" s="89"/>
      <c r="M944" s="89"/>
      <c r="N944" s="89"/>
      <c r="O944" s="89"/>
      <c r="P944" s="89"/>
      <c r="Q944" s="89"/>
      <c r="R944" s="89"/>
      <c r="S944" s="89"/>
      <c r="T944" s="89"/>
      <c r="U944" s="89"/>
      <c r="V944" s="89"/>
      <c r="W944" s="89"/>
      <c r="X944" s="89"/>
      <c r="Y944" s="89"/>
      <c r="Z944" s="89"/>
      <c r="AA944" s="89"/>
    </row>
    <row r="945" ht="15.75" customHeight="1">
      <c r="A945" s="89"/>
      <c r="B945" s="89"/>
      <c r="C945" s="89"/>
      <c r="D945" s="89"/>
      <c r="E945" s="89"/>
      <c r="F945" s="89"/>
      <c r="G945" s="89"/>
      <c r="H945" s="89"/>
      <c r="I945" s="89"/>
      <c r="J945" s="89"/>
      <c r="K945" s="89"/>
      <c r="L945" s="89"/>
      <c r="M945" s="89"/>
      <c r="N945" s="89"/>
      <c r="O945" s="89"/>
      <c r="P945" s="89"/>
      <c r="Q945" s="89"/>
      <c r="R945" s="89"/>
      <c r="S945" s="89"/>
      <c r="T945" s="89"/>
      <c r="U945" s="89"/>
      <c r="V945" s="89"/>
      <c r="W945" s="89"/>
      <c r="X945" s="89"/>
      <c r="Y945" s="89"/>
      <c r="Z945" s="89"/>
      <c r="AA945" s="89"/>
    </row>
    <row r="946" ht="15.75" customHeight="1">
      <c r="A946" s="89"/>
      <c r="B946" s="89"/>
      <c r="C946" s="89"/>
      <c r="D946" s="89"/>
      <c r="E946" s="89"/>
      <c r="F946" s="89"/>
      <c r="G946" s="89"/>
      <c r="H946" s="89"/>
      <c r="I946" s="89"/>
      <c r="J946" s="89"/>
      <c r="K946" s="89"/>
      <c r="L946" s="89"/>
      <c r="M946" s="89"/>
      <c r="N946" s="89"/>
      <c r="O946" s="89"/>
      <c r="P946" s="89"/>
      <c r="Q946" s="89"/>
      <c r="R946" s="89"/>
      <c r="S946" s="89"/>
      <c r="T946" s="89"/>
      <c r="U946" s="89"/>
      <c r="V946" s="89"/>
      <c r="W946" s="89"/>
      <c r="X946" s="89"/>
      <c r="Y946" s="89"/>
      <c r="Z946" s="89"/>
      <c r="AA946" s="89"/>
    </row>
    <row r="947" ht="15.75" customHeight="1">
      <c r="A947" s="89"/>
      <c r="B947" s="89"/>
      <c r="C947" s="89"/>
      <c r="D947" s="89"/>
      <c r="E947" s="89"/>
      <c r="F947" s="89"/>
      <c r="G947" s="89"/>
      <c r="H947" s="89"/>
      <c r="I947" s="89"/>
      <c r="J947" s="89"/>
      <c r="K947" s="89"/>
      <c r="L947" s="89"/>
      <c r="M947" s="89"/>
      <c r="N947" s="89"/>
      <c r="O947" s="89"/>
      <c r="P947" s="89"/>
      <c r="Q947" s="89"/>
      <c r="R947" s="89"/>
      <c r="S947" s="89"/>
      <c r="T947" s="89"/>
      <c r="U947" s="89"/>
      <c r="V947" s="89"/>
      <c r="W947" s="89"/>
      <c r="X947" s="89"/>
      <c r="Y947" s="89"/>
      <c r="Z947" s="89"/>
      <c r="AA947" s="89"/>
    </row>
    <row r="948" ht="15.75" customHeight="1">
      <c r="A948" s="89"/>
      <c r="B948" s="89"/>
      <c r="C948" s="89"/>
      <c r="D948" s="89"/>
      <c r="E948" s="89"/>
      <c r="F948" s="89"/>
      <c r="G948" s="89"/>
      <c r="H948" s="89"/>
      <c r="I948" s="89"/>
      <c r="J948" s="89"/>
      <c r="K948" s="89"/>
      <c r="L948" s="89"/>
      <c r="M948" s="89"/>
      <c r="N948" s="89"/>
      <c r="O948" s="89"/>
      <c r="P948" s="89"/>
      <c r="Q948" s="89"/>
      <c r="R948" s="89"/>
      <c r="S948" s="89"/>
      <c r="T948" s="89"/>
      <c r="U948" s="89"/>
      <c r="V948" s="89"/>
      <c r="W948" s="89"/>
      <c r="X948" s="89"/>
      <c r="Y948" s="89"/>
      <c r="Z948" s="89"/>
      <c r="AA948" s="89"/>
    </row>
    <row r="949" ht="15.75" customHeight="1">
      <c r="A949" s="89"/>
      <c r="B949" s="89"/>
      <c r="C949" s="89"/>
      <c r="D949" s="89"/>
      <c r="E949" s="89"/>
      <c r="F949" s="89"/>
      <c r="G949" s="89"/>
      <c r="H949" s="89"/>
      <c r="I949" s="89"/>
      <c r="J949" s="89"/>
      <c r="K949" s="89"/>
      <c r="L949" s="89"/>
      <c r="M949" s="89"/>
      <c r="N949" s="89"/>
      <c r="O949" s="89"/>
      <c r="P949" s="89"/>
      <c r="Q949" s="89"/>
      <c r="R949" s="89"/>
      <c r="S949" s="89"/>
      <c r="T949" s="89"/>
      <c r="U949" s="89"/>
      <c r="V949" s="89"/>
      <c r="W949" s="89"/>
      <c r="X949" s="89"/>
      <c r="Y949" s="89"/>
      <c r="Z949" s="89"/>
      <c r="AA949" s="89"/>
    </row>
    <row r="950" ht="15.75" customHeight="1">
      <c r="A950" s="89"/>
      <c r="B950" s="89"/>
      <c r="C950" s="89"/>
      <c r="D950" s="89"/>
      <c r="E950" s="89"/>
      <c r="F950" s="89"/>
      <c r="G950" s="89"/>
      <c r="H950" s="89"/>
      <c r="I950" s="89"/>
      <c r="J950" s="89"/>
      <c r="K950" s="89"/>
      <c r="L950" s="89"/>
      <c r="M950" s="89"/>
      <c r="N950" s="89"/>
      <c r="O950" s="89"/>
      <c r="P950" s="89"/>
      <c r="Q950" s="89"/>
      <c r="R950" s="89"/>
      <c r="S950" s="89"/>
      <c r="T950" s="89"/>
      <c r="U950" s="89"/>
      <c r="V950" s="89"/>
      <c r="W950" s="89"/>
      <c r="X950" s="89"/>
      <c r="Y950" s="89"/>
      <c r="Z950" s="89"/>
      <c r="AA950" s="89"/>
    </row>
    <row r="951" ht="15.75" customHeight="1">
      <c r="A951" s="89"/>
      <c r="B951" s="89"/>
      <c r="C951" s="89"/>
      <c r="D951" s="89"/>
      <c r="E951" s="89"/>
      <c r="F951" s="89"/>
      <c r="G951" s="89"/>
      <c r="H951" s="89"/>
      <c r="I951" s="89"/>
      <c r="J951" s="89"/>
      <c r="K951" s="89"/>
      <c r="L951" s="89"/>
      <c r="M951" s="89"/>
      <c r="N951" s="89"/>
      <c r="O951" s="89"/>
      <c r="P951" s="89"/>
      <c r="Q951" s="89"/>
      <c r="R951" s="89"/>
      <c r="S951" s="89"/>
      <c r="T951" s="89"/>
      <c r="U951" s="89"/>
      <c r="V951" s="89"/>
      <c r="W951" s="89"/>
      <c r="X951" s="89"/>
      <c r="Y951" s="89"/>
      <c r="Z951" s="89"/>
      <c r="AA951" s="89"/>
    </row>
    <row r="952" ht="15.75" customHeight="1">
      <c r="A952" s="89"/>
      <c r="B952" s="89"/>
      <c r="C952" s="89"/>
      <c r="D952" s="89"/>
      <c r="E952" s="89"/>
      <c r="F952" s="89"/>
      <c r="G952" s="89"/>
      <c r="H952" s="89"/>
      <c r="I952" s="89"/>
      <c r="J952" s="89"/>
      <c r="K952" s="89"/>
      <c r="L952" s="89"/>
      <c r="M952" s="89"/>
      <c r="N952" s="89"/>
      <c r="O952" s="89"/>
      <c r="P952" s="89"/>
      <c r="Q952" s="89"/>
      <c r="R952" s="89"/>
      <c r="S952" s="89"/>
      <c r="T952" s="89"/>
      <c r="U952" s="89"/>
      <c r="V952" s="89"/>
      <c r="W952" s="89"/>
      <c r="X952" s="89"/>
      <c r="Y952" s="89"/>
      <c r="Z952" s="89"/>
      <c r="AA952" s="89"/>
    </row>
    <row r="953" ht="15.75" customHeight="1">
      <c r="A953" s="89"/>
      <c r="B953" s="89"/>
      <c r="C953" s="89"/>
      <c r="D953" s="89"/>
      <c r="E953" s="89"/>
      <c r="F953" s="89"/>
      <c r="G953" s="89"/>
      <c r="H953" s="89"/>
      <c r="I953" s="89"/>
      <c r="J953" s="89"/>
      <c r="K953" s="89"/>
      <c r="L953" s="89"/>
      <c r="M953" s="89"/>
      <c r="N953" s="89"/>
      <c r="O953" s="89"/>
      <c r="P953" s="89"/>
      <c r="Q953" s="89"/>
      <c r="R953" s="89"/>
      <c r="S953" s="89"/>
      <c r="T953" s="89"/>
      <c r="U953" s="89"/>
      <c r="V953" s="89"/>
      <c r="W953" s="89"/>
      <c r="X953" s="89"/>
      <c r="Y953" s="89"/>
      <c r="Z953" s="89"/>
      <c r="AA953" s="89"/>
    </row>
    <row r="954" ht="15.75" customHeight="1">
      <c r="A954" s="89"/>
      <c r="B954" s="89"/>
      <c r="C954" s="89"/>
      <c r="D954" s="89"/>
      <c r="E954" s="89"/>
      <c r="F954" s="89"/>
      <c r="G954" s="89"/>
      <c r="H954" s="89"/>
      <c r="I954" s="89"/>
      <c r="J954" s="89"/>
      <c r="K954" s="89"/>
      <c r="L954" s="89"/>
      <c r="M954" s="89"/>
      <c r="N954" s="89"/>
      <c r="O954" s="89"/>
      <c r="P954" s="89"/>
      <c r="Q954" s="89"/>
      <c r="R954" s="89"/>
      <c r="S954" s="89"/>
      <c r="T954" s="89"/>
      <c r="U954" s="89"/>
      <c r="V954" s="89"/>
      <c r="W954" s="89"/>
      <c r="X954" s="89"/>
      <c r="Y954" s="89"/>
      <c r="Z954" s="89"/>
      <c r="AA954" s="89"/>
    </row>
    <row r="955" ht="15.75" customHeight="1">
      <c r="A955" s="89"/>
      <c r="B955" s="89"/>
      <c r="C955" s="89"/>
      <c r="D955" s="89"/>
      <c r="E955" s="89"/>
      <c r="F955" s="89"/>
      <c r="G955" s="89"/>
      <c r="H955" s="89"/>
      <c r="I955" s="89"/>
      <c r="J955" s="89"/>
      <c r="K955" s="89"/>
      <c r="L955" s="89"/>
      <c r="M955" s="89"/>
      <c r="N955" s="89"/>
      <c r="O955" s="89"/>
      <c r="P955" s="89"/>
      <c r="Q955" s="89"/>
      <c r="R955" s="89"/>
      <c r="S955" s="89"/>
      <c r="T955" s="89"/>
      <c r="U955" s="89"/>
      <c r="V955" s="89"/>
      <c r="W955" s="89"/>
      <c r="X955" s="89"/>
      <c r="Y955" s="89"/>
      <c r="Z955" s="89"/>
      <c r="AA955" s="89"/>
    </row>
    <row r="956" ht="15.75" customHeight="1">
      <c r="A956" s="89"/>
      <c r="B956" s="89"/>
      <c r="C956" s="89"/>
      <c r="D956" s="89"/>
      <c r="E956" s="89"/>
      <c r="F956" s="89"/>
      <c r="G956" s="89"/>
      <c r="H956" s="89"/>
      <c r="I956" s="89"/>
      <c r="J956" s="89"/>
      <c r="K956" s="89"/>
      <c r="L956" s="89"/>
      <c r="M956" s="89"/>
      <c r="N956" s="89"/>
      <c r="O956" s="89"/>
      <c r="P956" s="89"/>
      <c r="Q956" s="89"/>
      <c r="R956" s="89"/>
      <c r="S956" s="89"/>
      <c r="T956" s="89"/>
      <c r="U956" s="89"/>
      <c r="V956" s="89"/>
      <c r="W956" s="89"/>
      <c r="X956" s="89"/>
      <c r="Y956" s="89"/>
      <c r="Z956" s="89"/>
      <c r="AA956" s="89"/>
    </row>
    <row r="957" ht="15.75" customHeight="1">
      <c r="A957" s="89"/>
      <c r="B957" s="89"/>
      <c r="C957" s="89"/>
      <c r="D957" s="89"/>
      <c r="E957" s="89"/>
      <c r="F957" s="89"/>
      <c r="G957" s="89"/>
      <c r="H957" s="89"/>
      <c r="I957" s="89"/>
      <c r="J957" s="89"/>
      <c r="K957" s="89"/>
      <c r="L957" s="89"/>
      <c r="M957" s="89"/>
      <c r="N957" s="89"/>
      <c r="O957" s="89"/>
      <c r="P957" s="89"/>
      <c r="Q957" s="89"/>
      <c r="R957" s="89"/>
      <c r="S957" s="89"/>
      <c r="T957" s="89"/>
      <c r="U957" s="89"/>
      <c r="V957" s="89"/>
      <c r="W957" s="89"/>
      <c r="X957" s="89"/>
      <c r="Y957" s="89"/>
      <c r="Z957" s="89"/>
      <c r="AA957" s="89"/>
    </row>
    <row r="958" ht="15.75" customHeight="1">
      <c r="A958" s="89"/>
      <c r="B958" s="89"/>
      <c r="C958" s="89"/>
      <c r="D958" s="89"/>
      <c r="E958" s="89"/>
      <c r="F958" s="89"/>
      <c r="G958" s="89"/>
      <c r="H958" s="89"/>
      <c r="I958" s="89"/>
      <c r="J958" s="89"/>
      <c r="K958" s="89"/>
      <c r="L958" s="89"/>
      <c r="M958" s="89"/>
      <c r="N958" s="89"/>
      <c r="O958" s="89"/>
      <c r="P958" s="89"/>
      <c r="Q958" s="89"/>
      <c r="R958" s="89"/>
      <c r="S958" s="89"/>
      <c r="T958" s="89"/>
      <c r="U958" s="89"/>
      <c r="V958" s="89"/>
      <c r="W958" s="89"/>
      <c r="X958" s="89"/>
      <c r="Y958" s="89"/>
      <c r="Z958" s="89"/>
      <c r="AA958" s="89"/>
    </row>
    <row r="959" ht="15.75" customHeight="1">
      <c r="A959" s="89"/>
      <c r="B959" s="89"/>
      <c r="C959" s="89"/>
      <c r="D959" s="89"/>
      <c r="E959" s="89"/>
      <c r="F959" s="89"/>
      <c r="G959" s="89"/>
      <c r="H959" s="89"/>
      <c r="I959" s="89"/>
      <c r="J959" s="89"/>
      <c r="K959" s="89"/>
      <c r="L959" s="89"/>
      <c r="M959" s="89"/>
      <c r="N959" s="89"/>
      <c r="O959" s="89"/>
      <c r="P959" s="89"/>
      <c r="Q959" s="89"/>
      <c r="R959" s="89"/>
      <c r="S959" s="89"/>
      <c r="T959" s="89"/>
      <c r="U959" s="89"/>
      <c r="V959" s="89"/>
      <c r="W959" s="89"/>
      <c r="X959" s="89"/>
      <c r="Y959" s="89"/>
      <c r="Z959" s="89"/>
      <c r="AA959" s="89"/>
    </row>
    <row r="960" ht="15.75" customHeight="1">
      <c r="A960" s="89"/>
      <c r="B960" s="89"/>
      <c r="C960" s="89"/>
      <c r="D960" s="89"/>
      <c r="E960" s="89"/>
      <c r="F960" s="89"/>
      <c r="G960" s="89"/>
      <c r="H960" s="89"/>
      <c r="I960" s="89"/>
      <c r="J960" s="89"/>
      <c r="K960" s="89"/>
      <c r="L960" s="89"/>
      <c r="M960" s="89"/>
      <c r="N960" s="89"/>
      <c r="O960" s="89"/>
      <c r="P960" s="89"/>
      <c r="Q960" s="89"/>
      <c r="R960" s="89"/>
      <c r="S960" s="89"/>
      <c r="T960" s="89"/>
      <c r="U960" s="89"/>
      <c r="V960" s="89"/>
      <c r="W960" s="89"/>
      <c r="X960" s="89"/>
      <c r="Y960" s="89"/>
      <c r="Z960" s="89"/>
      <c r="AA960" s="89"/>
    </row>
    <row r="961" ht="15.75" customHeight="1">
      <c r="A961" s="89"/>
      <c r="B961" s="89"/>
      <c r="C961" s="89"/>
      <c r="D961" s="89"/>
      <c r="E961" s="89"/>
      <c r="F961" s="89"/>
      <c r="G961" s="89"/>
      <c r="H961" s="89"/>
      <c r="I961" s="89"/>
      <c r="J961" s="89"/>
      <c r="K961" s="89"/>
      <c r="L961" s="89"/>
      <c r="M961" s="89"/>
      <c r="N961" s="89"/>
      <c r="O961" s="89"/>
      <c r="P961" s="89"/>
      <c r="Q961" s="89"/>
      <c r="R961" s="89"/>
      <c r="S961" s="89"/>
      <c r="T961" s="89"/>
      <c r="U961" s="89"/>
      <c r="V961" s="89"/>
      <c r="W961" s="89"/>
      <c r="X961" s="89"/>
      <c r="Y961" s="89"/>
      <c r="Z961" s="89"/>
      <c r="AA961" s="89"/>
    </row>
    <row r="962" ht="15.75" customHeight="1">
      <c r="A962" s="89"/>
      <c r="B962" s="89"/>
      <c r="C962" s="89"/>
      <c r="D962" s="89"/>
      <c r="E962" s="89"/>
      <c r="F962" s="89"/>
      <c r="G962" s="89"/>
      <c r="H962" s="89"/>
      <c r="I962" s="89"/>
      <c r="J962" s="89"/>
      <c r="K962" s="89"/>
      <c r="L962" s="89"/>
      <c r="M962" s="89"/>
      <c r="N962" s="89"/>
      <c r="O962" s="89"/>
      <c r="P962" s="89"/>
      <c r="Q962" s="89"/>
      <c r="R962" s="89"/>
      <c r="S962" s="89"/>
      <c r="T962" s="89"/>
      <c r="U962" s="89"/>
      <c r="V962" s="89"/>
      <c r="W962" s="89"/>
      <c r="X962" s="89"/>
      <c r="Y962" s="89"/>
      <c r="Z962" s="89"/>
      <c r="AA962" s="89"/>
    </row>
    <row r="963" ht="15.75" customHeight="1">
      <c r="A963" s="89"/>
      <c r="B963" s="89"/>
      <c r="C963" s="89"/>
      <c r="D963" s="89"/>
      <c r="E963" s="89"/>
      <c r="F963" s="89"/>
      <c r="G963" s="89"/>
      <c r="H963" s="89"/>
      <c r="I963" s="89"/>
      <c r="J963" s="89"/>
      <c r="K963" s="89"/>
      <c r="L963" s="89"/>
      <c r="M963" s="89"/>
      <c r="N963" s="89"/>
      <c r="O963" s="89"/>
      <c r="P963" s="89"/>
      <c r="Q963" s="89"/>
      <c r="R963" s="89"/>
      <c r="S963" s="89"/>
      <c r="T963" s="89"/>
      <c r="U963" s="89"/>
      <c r="V963" s="89"/>
      <c r="W963" s="89"/>
      <c r="X963" s="89"/>
      <c r="Y963" s="89"/>
      <c r="Z963" s="89"/>
      <c r="AA963" s="89"/>
    </row>
    <row r="964" ht="15.75" customHeight="1">
      <c r="A964" s="89"/>
      <c r="B964" s="89"/>
      <c r="C964" s="89"/>
      <c r="D964" s="89"/>
      <c r="E964" s="89"/>
      <c r="F964" s="89"/>
      <c r="G964" s="89"/>
      <c r="H964" s="89"/>
      <c r="I964" s="89"/>
      <c r="J964" s="89"/>
      <c r="K964" s="89"/>
      <c r="L964" s="89"/>
      <c r="M964" s="89"/>
      <c r="N964" s="89"/>
      <c r="O964" s="89"/>
      <c r="P964" s="89"/>
      <c r="Q964" s="89"/>
      <c r="R964" s="89"/>
      <c r="S964" s="89"/>
      <c r="T964" s="89"/>
      <c r="U964" s="89"/>
      <c r="V964" s="89"/>
      <c r="W964" s="89"/>
      <c r="X964" s="89"/>
      <c r="Y964" s="89"/>
      <c r="Z964" s="89"/>
      <c r="AA964" s="89"/>
    </row>
    <row r="965" ht="15.75" customHeight="1">
      <c r="A965" s="89"/>
      <c r="B965" s="89"/>
      <c r="C965" s="89"/>
      <c r="D965" s="89"/>
      <c r="E965" s="89"/>
      <c r="F965" s="89"/>
      <c r="G965" s="89"/>
      <c r="H965" s="89"/>
      <c r="I965" s="89"/>
      <c r="J965" s="89"/>
      <c r="K965" s="89"/>
      <c r="L965" s="89"/>
      <c r="M965" s="89"/>
      <c r="N965" s="89"/>
      <c r="O965" s="89"/>
      <c r="P965" s="89"/>
      <c r="Q965" s="89"/>
      <c r="R965" s="89"/>
      <c r="S965" s="89"/>
      <c r="T965" s="89"/>
      <c r="U965" s="89"/>
      <c r="V965" s="89"/>
      <c r="W965" s="89"/>
      <c r="X965" s="89"/>
      <c r="Y965" s="89"/>
      <c r="Z965" s="89"/>
      <c r="AA965" s="89"/>
    </row>
    <row r="966" ht="15.75" customHeight="1">
      <c r="A966" s="89"/>
      <c r="B966" s="89"/>
      <c r="C966" s="89"/>
      <c r="D966" s="89"/>
      <c r="E966" s="89"/>
      <c r="F966" s="89"/>
      <c r="G966" s="89"/>
      <c r="H966" s="89"/>
      <c r="I966" s="89"/>
      <c r="J966" s="89"/>
      <c r="K966" s="89"/>
      <c r="L966" s="89"/>
      <c r="M966" s="89"/>
      <c r="N966" s="89"/>
      <c r="O966" s="89"/>
      <c r="P966" s="89"/>
      <c r="Q966" s="89"/>
      <c r="R966" s="89"/>
      <c r="S966" s="89"/>
      <c r="T966" s="89"/>
      <c r="U966" s="89"/>
      <c r="V966" s="89"/>
      <c r="W966" s="89"/>
      <c r="X966" s="89"/>
      <c r="Y966" s="89"/>
      <c r="Z966" s="89"/>
      <c r="AA966" s="89"/>
    </row>
    <row r="967" ht="15.75" customHeight="1">
      <c r="A967" s="89"/>
      <c r="B967" s="89"/>
      <c r="C967" s="89"/>
      <c r="D967" s="89"/>
      <c r="E967" s="89"/>
      <c r="F967" s="89"/>
      <c r="G967" s="89"/>
      <c r="H967" s="89"/>
      <c r="I967" s="89"/>
      <c r="J967" s="89"/>
      <c r="K967" s="89"/>
      <c r="L967" s="89"/>
      <c r="M967" s="89"/>
      <c r="N967" s="89"/>
      <c r="O967" s="89"/>
      <c r="P967" s="89"/>
      <c r="Q967" s="89"/>
      <c r="R967" s="89"/>
      <c r="S967" s="89"/>
      <c r="T967" s="89"/>
      <c r="U967" s="89"/>
      <c r="V967" s="89"/>
      <c r="W967" s="89"/>
      <c r="X967" s="89"/>
      <c r="Y967" s="89"/>
      <c r="Z967" s="89"/>
      <c r="AA967" s="89"/>
    </row>
    <row r="968" ht="15.75" customHeight="1">
      <c r="A968" s="89"/>
      <c r="B968" s="89"/>
      <c r="C968" s="89"/>
      <c r="D968" s="89"/>
      <c r="E968" s="89"/>
      <c r="F968" s="89"/>
      <c r="G968" s="89"/>
      <c r="H968" s="89"/>
      <c r="I968" s="89"/>
      <c r="J968" s="89"/>
      <c r="K968" s="89"/>
      <c r="L968" s="89"/>
      <c r="M968" s="89"/>
      <c r="N968" s="89"/>
      <c r="O968" s="89"/>
      <c r="P968" s="89"/>
      <c r="Q968" s="89"/>
      <c r="R968" s="89"/>
      <c r="S968" s="89"/>
      <c r="T968" s="89"/>
      <c r="U968" s="89"/>
      <c r="V968" s="89"/>
      <c r="W968" s="89"/>
      <c r="X968" s="89"/>
      <c r="Y968" s="89"/>
      <c r="Z968" s="89"/>
      <c r="AA968" s="89"/>
    </row>
    <row r="969" ht="15.75" customHeight="1">
      <c r="A969" s="89"/>
      <c r="B969" s="89"/>
      <c r="C969" s="89"/>
      <c r="D969" s="89"/>
      <c r="E969" s="89"/>
      <c r="F969" s="89"/>
      <c r="G969" s="89"/>
      <c r="H969" s="89"/>
      <c r="I969" s="89"/>
      <c r="J969" s="89"/>
      <c r="K969" s="89"/>
      <c r="L969" s="89"/>
      <c r="M969" s="89"/>
      <c r="N969" s="89"/>
      <c r="O969" s="89"/>
      <c r="P969" s="89"/>
      <c r="Q969" s="89"/>
      <c r="R969" s="89"/>
      <c r="S969" s="89"/>
      <c r="T969" s="89"/>
      <c r="U969" s="89"/>
      <c r="V969" s="89"/>
      <c r="W969" s="89"/>
      <c r="X969" s="89"/>
      <c r="Y969" s="89"/>
      <c r="Z969" s="89"/>
      <c r="AA969" s="89"/>
    </row>
    <row r="970" ht="15.75" customHeight="1">
      <c r="A970" s="89"/>
      <c r="B970" s="89"/>
      <c r="C970" s="89"/>
      <c r="D970" s="89"/>
      <c r="E970" s="89"/>
      <c r="F970" s="89"/>
      <c r="G970" s="89"/>
      <c r="H970" s="89"/>
      <c r="I970" s="89"/>
      <c r="J970" s="89"/>
      <c r="K970" s="89"/>
      <c r="L970" s="89"/>
      <c r="M970" s="89"/>
      <c r="N970" s="89"/>
      <c r="O970" s="89"/>
      <c r="P970" s="89"/>
      <c r="Q970" s="89"/>
      <c r="R970" s="89"/>
      <c r="S970" s="89"/>
      <c r="T970" s="89"/>
      <c r="U970" s="89"/>
      <c r="V970" s="89"/>
      <c r="W970" s="89"/>
      <c r="X970" s="89"/>
      <c r="Y970" s="89"/>
      <c r="Z970" s="89"/>
      <c r="AA970" s="89"/>
    </row>
    <row r="971" ht="15.75" customHeight="1">
      <c r="A971" s="89"/>
      <c r="B971" s="89"/>
      <c r="C971" s="89"/>
      <c r="D971" s="89"/>
      <c r="E971" s="89"/>
      <c r="F971" s="89"/>
      <c r="G971" s="89"/>
      <c r="H971" s="89"/>
      <c r="I971" s="89"/>
      <c r="J971" s="89"/>
      <c r="K971" s="89"/>
      <c r="L971" s="89"/>
      <c r="M971" s="89"/>
      <c r="N971" s="89"/>
      <c r="O971" s="89"/>
      <c r="P971" s="89"/>
      <c r="Q971" s="89"/>
      <c r="R971" s="89"/>
      <c r="S971" s="89"/>
      <c r="T971" s="89"/>
      <c r="U971" s="89"/>
      <c r="V971" s="89"/>
      <c r="W971" s="89"/>
      <c r="X971" s="89"/>
      <c r="Y971" s="89"/>
      <c r="Z971" s="89"/>
      <c r="AA971" s="89"/>
    </row>
    <row r="972" ht="15.75" customHeight="1">
      <c r="A972" s="89"/>
      <c r="B972" s="89"/>
      <c r="C972" s="89"/>
      <c r="D972" s="89"/>
      <c r="E972" s="89"/>
      <c r="F972" s="89"/>
      <c r="G972" s="89"/>
      <c r="H972" s="89"/>
      <c r="I972" s="89"/>
      <c r="J972" s="89"/>
      <c r="K972" s="89"/>
      <c r="L972" s="89"/>
      <c r="M972" s="89"/>
      <c r="N972" s="89"/>
      <c r="O972" s="89"/>
      <c r="P972" s="89"/>
      <c r="Q972" s="89"/>
      <c r="R972" s="89"/>
      <c r="S972" s="89"/>
      <c r="T972" s="89"/>
      <c r="U972" s="89"/>
      <c r="V972" s="89"/>
      <c r="W972" s="89"/>
      <c r="X972" s="89"/>
      <c r="Y972" s="89"/>
      <c r="Z972" s="89"/>
      <c r="AA972" s="89"/>
    </row>
    <row r="973" ht="15.75" customHeight="1">
      <c r="A973" s="89"/>
      <c r="B973" s="89"/>
      <c r="C973" s="89"/>
      <c r="D973" s="89"/>
      <c r="E973" s="89"/>
      <c r="F973" s="89"/>
      <c r="G973" s="89"/>
      <c r="H973" s="89"/>
      <c r="I973" s="89"/>
      <c r="J973" s="89"/>
      <c r="K973" s="89"/>
      <c r="L973" s="89"/>
      <c r="M973" s="89"/>
      <c r="N973" s="89"/>
      <c r="O973" s="89"/>
      <c r="P973" s="89"/>
      <c r="Q973" s="89"/>
      <c r="R973" s="89"/>
      <c r="S973" s="89"/>
      <c r="T973" s="89"/>
      <c r="U973" s="89"/>
      <c r="V973" s="89"/>
      <c r="W973" s="89"/>
      <c r="X973" s="89"/>
      <c r="Y973" s="89"/>
      <c r="Z973" s="89"/>
      <c r="AA973" s="89"/>
    </row>
    <row r="974" ht="15.75" customHeight="1">
      <c r="A974" s="89"/>
      <c r="B974" s="89"/>
      <c r="C974" s="89"/>
      <c r="D974" s="89"/>
      <c r="E974" s="89"/>
      <c r="F974" s="89"/>
      <c r="G974" s="89"/>
      <c r="H974" s="89"/>
      <c r="I974" s="89"/>
      <c r="J974" s="89"/>
      <c r="K974" s="89"/>
      <c r="L974" s="89"/>
      <c r="M974" s="89"/>
      <c r="N974" s="89"/>
      <c r="O974" s="89"/>
      <c r="P974" s="89"/>
      <c r="Q974" s="89"/>
      <c r="R974" s="89"/>
      <c r="S974" s="89"/>
      <c r="T974" s="89"/>
      <c r="U974" s="89"/>
      <c r="V974" s="89"/>
      <c r="W974" s="89"/>
      <c r="X974" s="89"/>
      <c r="Y974" s="89"/>
      <c r="Z974" s="89"/>
      <c r="AA974" s="89"/>
    </row>
    <row r="975" ht="15.75" customHeight="1">
      <c r="A975" s="89"/>
      <c r="B975" s="89"/>
      <c r="C975" s="89"/>
      <c r="D975" s="89"/>
      <c r="E975" s="89"/>
      <c r="F975" s="89"/>
      <c r="G975" s="89"/>
      <c r="H975" s="89"/>
      <c r="I975" s="89"/>
      <c r="J975" s="89"/>
      <c r="K975" s="89"/>
      <c r="L975" s="89"/>
      <c r="M975" s="89"/>
      <c r="N975" s="89"/>
      <c r="O975" s="89"/>
      <c r="P975" s="89"/>
      <c r="Q975" s="89"/>
      <c r="R975" s="89"/>
      <c r="S975" s="89"/>
      <c r="T975" s="89"/>
      <c r="U975" s="89"/>
      <c r="V975" s="89"/>
      <c r="W975" s="89"/>
      <c r="X975" s="89"/>
      <c r="Y975" s="89"/>
      <c r="Z975" s="89"/>
      <c r="AA975" s="89"/>
    </row>
    <row r="976" ht="15.75" customHeight="1">
      <c r="A976" s="89"/>
      <c r="B976" s="89"/>
      <c r="C976" s="89"/>
      <c r="D976" s="89"/>
      <c r="E976" s="89"/>
      <c r="F976" s="89"/>
      <c r="G976" s="89"/>
      <c r="H976" s="89"/>
      <c r="I976" s="89"/>
      <c r="J976" s="89"/>
      <c r="K976" s="89"/>
      <c r="L976" s="89"/>
      <c r="M976" s="89"/>
      <c r="N976" s="89"/>
      <c r="O976" s="89"/>
      <c r="P976" s="89"/>
      <c r="Q976" s="89"/>
      <c r="R976" s="89"/>
      <c r="S976" s="89"/>
      <c r="T976" s="89"/>
      <c r="U976" s="89"/>
      <c r="V976" s="89"/>
      <c r="W976" s="89"/>
      <c r="X976" s="89"/>
      <c r="Y976" s="89"/>
      <c r="Z976" s="89"/>
      <c r="AA976" s="89"/>
    </row>
    <row r="977" ht="15.75" customHeight="1">
      <c r="A977" s="89"/>
      <c r="B977" s="89"/>
      <c r="C977" s="89"/>
      <c r="D977" s="89"/>
      <c r="E977" s="89"/>
      <c r="F977" s="89"/>
      <c r="G977" s="89"/>
      <c r="H977" s="89"/>
      <c r="I977" s="89"/>
      <c r="J977" s="89"/>
      <c r="K977" s="89"/>
      <c r="L977" s="89"/>
      <c r="M977" s="89"/>
      <c r="N977" s="89"/>
      <c r="O977" s="89"/>
      <c r="P977" s="89"/>
      <c r="Q977" s="89"/>
      <c r="R977" s="89"/>
      <c r="S977" s="89"/>
      <c r="T977" s="89"/>
      <c r="U977" s="89"/>
      <c r="V977" s="89"/>
      <c r="W977" s="89"/>
      <c r="X977" s="89"/>
      <c r="Y977" s="89"/>
      <c r="Z977" s="89"/>
      <c r="AA977" s="89"/>
    </row>
    <row r="978" ht="15.75" customHeight="1">
      <c r="A978" s="89"/>
      <c r="B978" s="89"/>
      <c r="C978" s="89"/>
      <c r="D978" s="89"/>
      <c r="E978" s="89"/>
      <c r="F978" s="89"/>
      <c r="G978" s="89"/>
      <c r="H978" s="89"/>
      <c r="I978" s="89"/>
      <c r="J978" s="89"/>
      <c r="K978" s="89"/>
      <c r="L978" s="89"/>
      <c r="M978" s="89"/>
      <c r="N978" s="89"/>
      <c r="O978" s="89"/>
      <c r="P978" s="89"/>
      <c r="Q978" s="89"/>
      <c r="R978" s="89"/>
      <c r="S978" s="89"/>
      <c r="T978" s="89"/>
      <c r="U978" s="89"/>
      <c r="V978" s="89"/>
      <c r="W978" s="89"/>
      <c r="X978" s="89"/>
      <c r="Y978" s="89"/>
      <c r="Z978" s="89"/>
      <c r="AA978" s="89"/>
    </row>
    <row r="979" ht="15.75" customHeight="1">
      <c r="A979" s="89"/>
      <c r="B979" s="89"/>
      <c r="C979" s="89"/>
      <c r="D979" s="89"/>
      <c r="E979" s="89"/>
      <c r="F979" s="89"/>
      <c r="G979" s="89"/>
      <c r="H979" s="89"/>
      <c r="I979" s="89"/>
      <c r="J979" s="89"/>
      <c r="K979" s="89"/>
      <c r="L979" s="89"/>
      <c r="M979" s="89"/>
      <c r="N979" s="89"/>
      <c r="O979" s="89"/>
      <c r="P979" s="89"/>
      <c r="Q979" s="89"/>
      <c r="R979" s="89"/>
      <c r="S979" s="89"/>
      <c r="T979" s="89"/>
      <c r="U979" s="89"/>
      <c r="V979" s="89"/>
      <c r="W979" s="89"/>
      <c r="X979" s="89"/>
      <c r="Y979" s="89"/>
      <c r="Z979" s="89"/>
      <c r="AA979" s="89"/>
    </row>
    <row r="980" ht="15.75" customHeight="1">
      <c r="A980" s="89"/>
      <c r="B980" s="89"/>
      <c r="C980" s="89"/>
      <c r="D980" s="89"/>
      <c r="E980" s="89"/>
      <c r="F980" s="89"/>
      <c r="G980" s="89"/>
      <c r="H980" s="89"/>
      <c r="I980" s="89"/>
      <c r="J980" s="89"/>
      <c r="K980" s="89"/>
      <c r="L980" s="89"/>
      <c r="M980" s="89"/>
      <c r="N980" s="89"/>
      <c r="O980" s="89"/>
      <c r="P980" s="89"/>
      <c r="Q980" s="89"/>
      <c r="R980" s="89"/>
      <c r="S980" s="89"/>
      <c r="T980" s="89"/>
      <c r="U980" s="89"/>
      <c r="V980" s="89"/>
      <c r="W980" s="89"/>
      <c r="X980" s="89"/>
      <c r="Y980" s="89"/>
      <c r="Z980" s="89"/>
      <c r="AA980" s="89"/>
    </row>
    <row r="981" ht="15.75" customHeight="1">
      <c r="A981" s="89"/>
      <c r="B981" s="89"/>
      <c r="C981" s="89"/>
      <c r="D981" s="89"/>
      <c r="E981" s="89"/>
      <c r="F981" s="89"/>
      <c r="G981" s="89"/>
      <c r="H981" s="89"/>
      <c r="I981" s="89"/>
      <c r="J981" s="89"/>
      <c r="K981" s="89"/>
      <c r="L981" s="89"/>
      <c r="M981" s="89"/>
      <c r="N981" s="89"/>
      <c r="O981" s="89"/>
      <c r="P981" s="89"/>
      <c r="Q981" s="89"/>
      <c r="R981" s="89"/>
      <c r="S981" s="89"/>
      <c r="T981" s="89"/>
      <c r="U981" s="89"/>
      <c r="V981" s="89"/>
      <c r="W981" s="89"/>
      <c r="X981" s="89"/>
      <c r="Y981" s="89"/>
      <c r="Z981" s="89"/>
      <c r="AA981" s="89"/>
    </row>
    <row r="982" ht="15.75" customHeight="1">
      <c r="A982" s="89"/>
      <c r="B982" s="89"/>
      <c r="C982" s="89"/>
      <c r="D982" s="89"/>
      <c r="E982" s="89"/>
      <c r="F982" s="89"/>
      <c r="G982" s="89"/>
      <c r="H982" s="89"/>
      <c r="I982" s="89"/>
      <c r="J982" s="89"/>
      <c r="K982" s="89"/>
      <c r="L982" s="89"/>
      <c r="M982" s="89"/>
      <c r="N982" s="89"/>
      <c r="O982" s="89"/>
      <c r="P982" s="89"/>
      <c r="Q982" s="89"/>
      <c r="R982" s="89"/>
      <c r="S982" s="89"/>
      <c r="T982" s="89"/>
      <c r="U982" s="89"/>
      <c r="V982" s="89"/>
      <c r="W982" s="89"/>
      <c r="X982" s="89"/>
      <c r="Y982" s="89"/>
      <c r="Z982" s="89"/>
      <c r="AA982" s="89"/>
    </row>
    <row r="983" ht="15.75" customHeight="1">
      <c r="A983" s="89"/>
      <c r="B983" s="89"/>
      <c r="C983" s="89"/>
      <c r="D983" s="89"/>
      <c r="E983" s="89"/>
      <c r="F983" s="89"/>
      <c r="G983" s="89"/>
      <c r="H983" s="89"/>
      <c r="I983" s="89"/>
      <c r="J983" s="89"/>
      <c r="K983" s="89"/>
      <c r="L983" s="89"/>
      <c r="M983" s="89"/>
      <c r="N983" s="89"/>
      <c r="O983" s="89"/>
      <c r="P983" s="89"/>
      <c r="Q983" s="89"/>
      <c r="R983" s="89"/>
      <c r="S983" s="89"/>
      <c r="T983" s="89"/>
      <c r="U983" s="89"/>
      <c r="V983" s="89"/>
      <c r="W983" s="89"/>
      <c r="X983" s="89"/>
      <c r="Y983" s="89"/>
      <c r="Z983" s="89"/>
      <c r="AA983" s="89"/>
    </row>
    <row r="984" ht="15.75" customHeight="1">
      <c r="A984" s="89"/>
      <c r="B984" s="89"/>
      <c r="C984" s="89"/>
      <c r="D984" s="89"/>
      <c r="E984" s="89"/>
      <c r="F984" s="89"/>
      <c r="G984" s="89"/>
      <c r="H984" s="89"/>
      <c r="I984" s="89"/>
      <c r="J984" s="89"/>
      <c r="K984" s="89"/>
      <c r="L984" s="89"/>
      <c r="M984" s="89"/>
      <c r="N984" s="89"/>
      <c r="O984" s="89"/>
      <c r="P984" s="89"/>
      <c r="Q984" s="89"/>
      <c r="R984" s="89"/>
      <c r="S984" s="89"/>
      <c r="T984" s="89"/>
      <c r="U984" s="89"/>
      <c r="V984" s="89"/>
      <c r="W984" s="89"/>
      <c r="X984" s="89"/>
      <c r="Y984" s="89"/>
      <c r="Z984" s="89"/>
      <c r="AA984" s="89"/>
    </row>
    <row r="985" ht="15.75" customHeight="1">
      <c r="A985" s="89"/>
      <c r="B985" s="89"/>
      <c r="C985" s="89"/>
      <c r="D985" s="89"/>
      <c r="E985" s="89"/>
      <c r="F985" s="89"/>
      <c r="G985" s="89"/>
      <c r="H985" s="89"/>
      <c r="I985" s="89"/>
      <c r="J985" s="89"/>
      <c r="K985" s="89"/>
      <c r="L985" s="89"/>
      <c r="M985" s="89"/>
      <c r="N985" s="89"/>
      <c r="O985" s="89"/>
      <c r="P985" s="89"/>
      <c r="Q985" s="89"/>
      <c r="R985" s="89"/>
      <c r="S985" s="89"/>
      <c r="T985" s="89"/>
      <c r="U985" s="89"/>
      <c r="V985" s="89"/>
      <c r="W985" s="89"/>
      <c r="X985" s="89"/>
      <c r="Y985" s="89"/>
      <c r="Z985" s="89"/>
      <c r="AA985" s="89"/>
    </row>
    <row r="986" ht="15.75" customHeight="1">
      <c r="A986" s="89"/>
      <c r="B986" s="89"/>
      <c r="C986" s="89"/>
      <c r="D986" s="89"/>
      <c r="E986" s="89"/>
      <c r="F986" s="89"/>
      <c r="G986" s="89"/>
      <c r="H986" s="89"/>
      <c r="I986" s="89"/>
      <c r="J986" s="89"/>
      <c r="K986" s="89"/>
      <c r="L986" s="89"/>
      <c r="M986" s="89"/>
      <c r="N986" s="89"/>
      <c r="O986" s="89"/>
      <c r="P986" s="89"/>
      <c r="Q986" s="89"/>
      <c r="R986" s="89"/>
      <c r="S986" s="89"/>
      <c r="T986" s="89"/>
      <c r="U986" s="89"/>
      <c r="V986" s="89"/>
      <c r="W986" s="89"/>
      <c r="X986" s="89"/>
      <c r="Y986" s="89"/>
      <c r="Z986" s="89"/>
      <c r="AA986" s="89"/>
    </row>
    <row r="987" ht="15.75" customHeight="1">
      <c r="A987" s="89"/>
      <c r="B987" s="89"/>
      <c r="C987" s="89"/>
      <c r="D987" s="89"/>
      <c r="E987" s="89"/>
      <c r="F987" s="89"/>
      <c r="G987" s="89"/>
      <c r="H987" s="89"/>
      <c r="I987" s="89"/>
      <c r="J987" s="89"/>
      <c r="K987" s="89"/>
      <c r="L987" s="89"/>
      <c r="M987" s="89"/>
      <c r="N987" s="89"/>
      <c r="O987" s="89"/>
      <c r="P987" s="89"/>
      <c r="Q987" s="89"/>
      <c r="R987" s="89"/>
      <c r="S987" s="89"/>
      <c r="T987" s="89"/>
      <c r="U987" s="89"/>
      <c r="V987" s="89"/>
      <c r="W987" s="89"/>
      <c r="X987" s="89"/>
      <c r="Y987" s="89"/>
      <c r="Z987" s="89"/>
      <c r="AA987" s="89"/>
    </row>
    <row r="988" ht="15.75" customHeight="1">
      <c r="A988" s="89"/>
      <c r="B988" s="89"/>
      <c r="C988" s="89"/>
      <c r="D988" s="89"/>
      <c r="E988" s="89"/>
      <c r="F988" s="89"/>
      <c r="G988" s="89"/>
      <c r="H988" s="89"/>
      <c r="I988" s="89"/>
      <c r="J988" s="89"/>
      <c r="K988" s="89"/>
      <c r="L988" s="89"/>
      <c r="M988" s="89"/>
      <c r="N988" s="89"/>
      <c r="O988" s="89"/>
      <c r="P988" s="89"/>
      <c r="Q988" s="89"/>
      <c r="R988" s="89"/>
      <c r="S988" s="89"/>
      <c r="T988" s="89"/>
      <c r="U988" s="89"/>
      <c r="V988" s="89"/>
      <c r="W988" s="89"/>
      <c r="X988" s="89"/>
      <c r="Y988" s="89"/>
      <c r="Z988" s="89"/>
      <c r="AA988" s="89"/>
    </row>
    <row r="989" ht="15.75" customHeight="1">
      <c r="A989" s="89"/>
      <c r="B989" s="89"/>
      <c r="C989" s="89"/>
      <c r="D989" s="89"/>
      <c r="E989" s="89"/>
      <c r="F989" s="89"/>
      <c r="G989" s="89"/>
      <c r="H989" s="89"/>
      <c r="I989" s="89"/>
      <c r="J989" s="89"/>
      <c r="K989" s="89"/>
      <c r="L989" s="89"/>
      <c r="M989" s="89"/>
      <c r="N989" s="89"/>
      <c r="O989" s="89"/>
      <c r="P989" s="89"/>
      <c r="Q989" s="89"/>
      <c r="R989" s="89"/>
      <c r="S989" s="89"/>
      <c r="T989" s="89"/>
      <c r="U989" s="89"/>
      <c r="V989" s="89"/>
      <c r="W989" s="89"/>
      <c r="X989" s="89"/>
      <c r="Y989" s="89"/>
      <c r="Z989" s="89"/>
      <c r="AA989" s="89"/>
    </row>
    <row r="990" ht="15.75" customHeight="1">
      <c r="A990" s="89"/>
      <c r="B990" s="89"/>
      <c r="C990" s="89"/>
      <c r="D990" s="89"/>
      <c r="E990" s="89"/>
      <c r="F990" s="89"/>
      <c r="G990" s="89"/>
      <c r="H990" s="89"/>
      <c r="I990" s="89"/>
      <c r="J990" s="89"/>
      <c r="K990" s="89"/>
      <c r="L990" s="89"/>
      <c r="M990" s="89"/>
      <c r="N990" s="89"/>
      <c r="O990" s="89"/>
      <c r="P990" s="89"/>
      <c r="Q990" s="89"/>
      <c r="R990" s="89"/>
      <c r="S990" s="89"/>
      <c r="T990" s="89"/>
      <c r="U990" s="89"/>
      <c r="V990" s="89"/>
      <c r="W990" s="89"/>
      <c r="X990" s="89"/>
      <c r="Y990" s="89"/>
      <c r="Z990" s="89"/>
      <c r="AA990" s="89"/>
    </row>
    <row r="991" ht="15.75" customHeight="1">
      <c r="A991" s="89"/>
      <c r="B991" s="89"/>
      <c r="C991" s="89"/>
      <c r="D991" s="89"/>
      <c r="E991" s="89"/>
      <c r="F991" s="89"/>
      <c r="G991" s="89"/>
      <c r="H991" s="89"/>
      <c r="I991" s="89"/>
      <c r="J991" s="89"/>
      <c r="K991" s="89"/>
      <c r="L991" s="89"/>
      <c r="M991" s="89"/>
      <c r="N991" s="89"/>
      <c r="O991" s="89"/>
      <c r="P991" s="89"/>
      <c r="Q991" s="89"/>
      <c r="R991" s="89"/>
      <c r="S991" s="89"/>
      <c r="T991" s="89"/>
      <c r="U991" s="89"/>
      <c r="V991" s="89"/>
      <c r="W991" s="89"/>
      <c r="X991" s="89"/>
      <c r="Y991" s="89"/>
      <c r="Z991" s="89"/>
      <c r="AA991" s="89"/>
    </row>
    <row r="992" ht="15.75" customHeight="1">
      <c r="A992" s="89"/>
      <c r="B992" s="89"/>
      <c r="C992" s="89"/>
      <c r="D992" s="89"/>
      <c r="E992" s="89"/>
      <c r="F992" s="89"/>
      <c r="G992" s="89"/>
      <c r="H992" s="89"/>
      <c r="I992" s="89"/>
      <c r="J992" s="89"/>
      <c r="K992" s="89"/>
      <c r="L992" s="89"/>
      <c r="M992" s="89"/>
      <c r="N992" s="89"/>
      <c r="O992" s="89"/>
      <c r="P992" s="89"/>
      <c r="Q992" s="89"/>
      <c r="R992" s="89"/>
      <c r="S992" s="89"/>
      <c r="T992" s="89"/>
      <c r="U992" s="89"/>
      <c r="V992" s="89"/>
      <c r="W992" s="89"/>
      <c r="X992" s="89"/>
      <c r="Y992" s="89"/>
      <c r="Z992" s="89"/>
      <c r="AA992" s="89"/>
    </row>
    <row r="993" ht="15.75" customHeight="1">
      <c r="A993" s="89"/>
      <c r="B993" s="89"/>
      <c r="C993" s="89"/>
      <c r="D993" s="89"/>
      <c r="E993" s="89"/>
      <c r="F993" s="89"/>
      <c r="G993" s="89"/>
      <c r="H993" s="89"/>
      <c r="I993" s="89"/>
      <c r="J993" s="89"/>
      <c r="K993" s="89"/>
      <c r="L993" s="89"/>
      <c r="M993" s="89"/>
      <c r="N993" s="89"/>
      <c r="O993" s="89"/>
      <c r="P993" s="89"/>
      <c r="Q993" s="89"/>
      <c r="R993" s="89"/>
      <c r="S993" s="89"/>
      <c r="T993" s="89"/>
      <c r="U993" s="89"/>
      <c r="V993" s="89"/>
      <c r="W993" s="89"/>
      <c r="X993" s="89"/>
      <c r="Y993" s="89"/>
      <c r="Z993" s="89"/>
      <c r="AA993" s="89"/>
    </row>
    <row r="994" ht="15.75" customHeight="1">
      <c r="A994" s="89"/>
      <c r="B994" s="89"/>
      <c r="C994" s="89"/>
      <c r="D994" s="89"/>
      <c r="E994" s="89"/>
      <c r="F994" s="89"/>
      <c r="G994" s="89"/>
      <c r="H994" s="89"/>
      <c r="I994" s="89"/>
      <c r="J994" s="89"/>
      <c r="K994" s="89"/>
      <c r="L994" s="89"/>
      <c r="M994" s="89"/>
      <c r="N994" s="89"/>
      <c r="O994" s="89"/>
      <c r="P994" s="89"/>
      <c r="Q994" s="89"/>
      <c r="R994" s="89"/>
      <c r="S994" s="89"/>
      <c r="T994" s="89"/>
      <c r="U994" s="89"/>
      <c r="V994" s="89"/>
      <c r="W994" s="89"/>
      <c r="X994" s="89"/>
      <c r="Y994" s="89"/>
      <c r="Z994" s="89"/>
      <c r="AA994" s="89"/>
    </row>
    <row r="995" ht="15.75" customHeight="1">
      <c r="A995" s="89"/>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row>
    <row r="996" ht="15.75" customHeight="1">
      <c r="A996" s="89"/>
      <c r="B996" s="89"/>
      <c r="C996" s="89"/>
      <c r="D996" s="89"/>
      <c r="E996" s="89"/>
      <c r="F996" s="89"/>
      <c r="G996" s="89"/>
      <c r="H996" s="89"/>
      <c r="I996" s="89"/>
      <c r="J996" s="89"/>
      <c r="K996" s="89"/>
      <c r="L996" s="89"/>
      <c r="M996" s="89"/>
      <c r="N996" s="89"/>
      <c r="O996" s="89"/>
      <c r="P996" s="89"/>
      <c r="Q996" s="89"/>
      <c r="R996" s="89"/>
      <c r="S996" s="89"/>
      <c r="T996" s="89"/>
      <c r="U996" s="89"/>
      <c r="V996" s="89"/>
      <c r="W996" s="89"/>
      <c r="X996" s="89"/>
      <c r="Y996" s="89"/>
      <c r="Z996" s="89"/>
      <c r="AA996" s="89"/>
    </row>
    <row r="997" ht="15.75" customHeight="1">
      <c r="A997" s="89"/>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row>
    <row r="998" ht="15.75" customHeight="1">
      <c r="A998" s="89"/>
      <c r="B998" s="89"/>
      <c r="C998" s="89"/>
      <c r="D998" s="89"/>
      <c r="E998" s="89"/>
      <c r="F998" s="89"/>
      <c r="G998" s="89"/>
      <c r="H998" s="89"/>
      <c r="I998" s="89"/>
      <c r="J998" s="89"/>
      <c r="K998" s="89"/>
      <c r="L998" s="89"/>
      <c r="M998" s="89"/>
      <c r="N998" s="89"/>
      <c r="O998" s="89"/>
      <c r="P998" s="89"/>
      <c r="Q998" s="89"/>
      <c r="R998" s="89"/>
      <c r="S998" s="89"/>
      <c r="T998" s="89"/>
      <c r="U998" s="89"/>
      <c r="V998" s="89"/>
      <c r="W998" s="89"/>
      <c r="X998" s="89"/>
      <c r="Y998" s="89"/>
      <c r="Z998" s="89"/>
      <c r="AA998" s="89"/>
    </row>
    <row r="999" ht="15.75" customHeight="1">
      <c r="A999" s="89"/>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row>
    <row r="1000" ht="15.75" customHeight="1">
      <c r="A1000" s="89"/>
      <c r="B1000" s="89"/>
      <c r="C1000" s="89"/>
      <c r="D1000" s="89"/>
      <c r="E1000" s="89"/>
      <c r="F1000" s="89"/>
      <c r="G1000" s="89"/>
      <c r="H1000" s="89"/>
      <c r="I1000" s="89"/>
      <c r="J1000" s="89"/>
      <c r="K1000" s="89"/>
      <c r="L1000" s="89"/>
      <c r="M1000" s="89"/>
      <c r="N1000" s="89"/>
      <c r="O1000" s="89"/>
      <c r="P1000" s="89"/>
      <c r="Q1000" s="89"/>
      <c r="R1000" s="89"/>
      <c r="S1000" s="89"/>
      <c r="T1000" s="89"/>
      <c r="U1000" s="89"/>
      <c r="V1000" s="89"/>
      <c r="W1000" s="89"/>
      <c r="X1000" s="89"/>
      <c r="Y1000" s="89"/>
      <c r="Z1000" s="89"/>
      <c r="AA1000" s="89"/>
    </row>
    <row r="1001" ht="15.75" customHeight="1">
      <c r="A1001" s="89"/>
      <c r="B1001" s="89"/>
      <c r="C1001" s="89"/>
      <c r="D1001" s="89"/>
      <c r="E1001" s="89"/>
      <c r="F1001" s="89"/>
      <c r="G1001" s="89"/>
      <c r="H1001" s="89"/>
      <c r="I1001" s="89"/>
      <c r="J1001" s="89"/>
      <c r="K1001" s="89"/>
      <c r="L1001" s="89"/>
      <c r="M1001" s="89"/>
      <c r="N1001" s="89"/>
      <c r="O1001" s="89"/>
      <c r="P1001" s="89"/>
      <c r="Q1001" s="89"/>
      <c r="R1001" s="89"/>
      <c r="S1001" s="89"/>
      <c r="T1001" s="89"/>
      <c r="U1001" s="89"/>
      <c r="V1001" s="89"/>
      <c r="W1001" s="89"/>
      <c r="X1001" s="89"/>
      <c r="Y1001" s="89"/>
      <c r="Z1001" s="89"/>
      <c r="AA1001" s="89"/>
    </row>
    <row r="1002" ht="15.75" customHeight="1">
      <c r="A1002" s="89"/>
      <c r="B1002" s="89"/>
      <c r="C1002" s="89"/>
      <c r="D1002" s="89"/>
      <c r="E1002" s="89"/>
      <c r="F1002" s="89"/>
      <c r="G1002" s="89"/>
      <c r="H1002" s="89"/>
      <c r="I1002" s="89"/>
      <c r="J1002" s="89"/>
      <c r="K1002" s="89"/>
      <c r="L1002" s="89"/>
      <c r="M1002" s="89"/>
      <c r="N1002" s="89"/>
      <c r="O1002" s="89"/>
      <c r="P1002" s="89"/>
      <c r="Q1002" s="89"/>
      <c r="R1002" s="89"/>
      <c r="S1002" s="89"/>
      <c r="T1002" s="89"/>
      <c r="U1002" s="89"/>
      <c r="V1002" s="89"/>
      <c r="W1002" s="89"/>
      <c r="X1002" s="89"/>
      <c r="Y1002" s="89"/>
      <c r="Z1002" s="89"/>
      <c r="AA1002" s="89"/>
    </row>
    <row r="1003" ht="15.75" customHeight="1">
      <c r="A1003" s="89"/>
      <c r="B1003" s="89"/>
      <c r="C1003" s="89"/>
      <c r="D1003" s="89"/>
      <c r="E1003" s="89"/>
      <c r="F1003" s="89"/>
      <c r="G1003" s="89"/>
      <c r="H1003" s="89"/>
      <c r="I1003" s="89"/>
      <c r="J1003" s="89"/>
      <c r="K1003" s="89"/>
      <c r="L1003" s="89"/>
      <c r="M1003" s="89"/>
      <c r="N1003" s="89"/>
      <c r="O1003" s="89"/>
      <c r="P1003" s="89"/>
      <c r="Q1003" s="89"/>
      <c r="R1003" s="89"/>
      <c r="S1003" s="89"/>
      <c r="T1003" s="89"/>
      <c r="U1003" s="89"/>
      <c r="V1003" s="89"/>
      <c r="W1003" s="89"/>
      <c r="X1003" s="89"/>
      <c r="Y1003" s="89"/>
      <c r="Z1003" s="89"/>
      <c r="AA1003" s="89"/>
    </row>
    <row r="1004" ht="15.75" customHeight="1">
      <c r="A1004" s="89"/>
      <c r="B1004" s="89"/>
      <c r="C1004" s="89"/>
      <c r="D1004" s="89"/>
      <c r="E1004" s="89"/>
      <c r="F1004" s="89"/>
      <c r="G1004" s="89"/>
      <c r="H1004" s="89"/>
      <c r="I1004" s="89"/>
      <c r="J1004" s="89"/>
      <c r="K1004" s="89"/>
      <c r="L1004" s="89"/>
      <c r="M1004" s="89"/>
      <c r="N1004" s="89"/>
      <c r="O1004" s="89"/>
      <c r="P1004" s="89"/>
      <c r="Q1004" s="89"/>
      <c r="R1004" s="89"/>
      <c r="S1004" s="89"/>
      <c r="T1004" s="89"/>
      <c r="U1004" s="89"/>
      <c r="V1004" s="89"/>
      <c r="W1004" s="89"/>
      <c r="X1004" s="89"/>
      <c r="Y1004" s="89"/>
      <c r="Z1004" s="89"/>
      <c r="AA1004" s="89"/>
    </row>
  </sheetData>
  <mergeCells count="180">
    <mergeCell ref="J18:K19"/>
    <mergeCell ref="L18:L19"/>
    <mergeCell ref="N18:N19"/>
    <mergeCell ref="J20:K21"/>
    <mergeCell ref="L20:L21"/>
    <mergeCell ref="J22:K23"/>
    <mergeCell ref="L22:L23"/>
    <mergeCell ref="J24:K25"/>
    <mergeCell ref="L24:L25"/>
    <mergeCell ref="J26:K27"/>
    <mergeCell ref="L26:L27"/>
    <mergeCell ref="J28:K29"/>
    <mergeCell ref="L28:L29"/>
    <mergeCell ref="J30:K30"/>
    <mergeCell ref="N20:N21"/>
    <mergeCell ref="N22:N23"/>
    <mergeCell ref="N24:N25"/>
    <mergeCell ref="N26:N27"/>
    <mergeCell ref="N28:N29"/>
    <mergeCell ref="N30:N31"/>
    <mergeCell ref="N32:N33"/>
    <mergeCell ref="J31:K31"/>
    <mergeCell ref="J32:K32"/>
    <mergeCell ref="J33:K33"/>
    <mergeCell ref="J34:K34"/>
    <mergeCell ref="J35:K35"/>
    <mergeCell ref="J37:K38"/>
    <mergeCell ref="L37:L38"/>
    <mergeCell ref="L45:L46"/>
    <mergeCell ref="L51:L53"/>
    <mergeCell ref="L55:L57"/>
    <mergeCell ref="L59:L61"/>
    <mergeCell ref="L63:L65"/>
    <mergeCell ref="L67:L69"/>
    <mergeCell ref="L71:L73"/>
    <mergeCell ref="L75:L77"/>
    <mergeCell ref="J39:K40"/>
    <mergeCell ref="L39:L40"/>
    <mergeCell ref="J41:K42"/>
    <mergeCell ref="L41:L42"/>
    <mergeCell ref="J43:K44"/>
    <mergeCell ref="L43:L44"/>
    <mergeCell ref="J45:K46"/>
    <mergeCell ref="N54:N57"/>
    <mergeCell ref="N58:N61"/>
    <mergeCell ref="N62:N65"/>
    <mergeCell ref="N66:N69"/>
    <mergeCell ref="N70:N73"/>
    <mergeCell ref="N74:N77"/>
    <mergeCell ref="N34:N35"/>
    <mergeCell ref="N37:N38"/>
    <mergeCell ref="N39:N40"/>
    <mergeCell ref="N41:N42"/>
    <mergeCell ref="N43:N44"/>
    <mergeCell ref="N45:N46"/>
    <mergeCell ref="N50:N53"/>
    <mergeCell ref="B1:L1"/>
    <mergeCell ref="B2:L2"/>
    <mergeCell ref="B3:L3"/>
    <mergeCell ref="B4:L4"/>
    <mergeCell ref="B6:L6"/>
    <mergeCell ref="B7:G7"/>
    <mergeCell ref="H7:L7"/>
    <mergeCell ref="C8:G8"/>
    <mergeCell ref="I8:L8"/>
    <mergeCell ref="C9:D9"/>
    <mergeCell ref="E9:G9"/>
    <mergeCell ref="K9:L9"/>
    <mergeCell ref="E10:G10"/>
    <mergeCell ref="K10:L10"/>
    <mergeCell ref="I9:J9"/>
    <mergeCell ref="I10:J10"/>
    <mergeCell ref="I11:J11"/>
    <mergeCell ref="K11:L11"/>
    <mergeCell ref="I12:J12"/>
    <mergeCell ref="K12:L12"/>
    <mergeCell ref="I13:J13"/>
    <mergeCell ref="C10:D10"/>
    <mergeCell ref="C11:D11"/>
    <mergeCell ref="E11:G11"/>
    <mergeCell ref="C12:D12"/>
    <mergeCell ref="E12:G12"/>
    <mergeCell ref="C13:D13"/>
    <mergeCell ref="E13:G13"/>
    <mergeCell ref="K13:L13"/>
    <mergeCell ref="J14:K15"/>
    <mergeCell ref="L14:L15"/>
    <mergeCell ref="M14:M15"/>
    <mergeCell ref="N14:N15"/>
    <mergeCell ref="J16:K17"/>
    <mergeCell ref="L16:L17"/>
    <mergeCell ref="B14:I14"/>
    <mergeCell ref="B15:I15"/>
    <mergeCell ref="C16:I16"/>
    <mergeCell ref="C17:I17"/>
    <mergeCell ref="C18:I18"/>
    <mergeCell ref="C19:I19"/>
    <mergeCell ref="C20:I20"/>
    <mergeCell ref="C21:I21"/>
    <mergeCell ref="C22:I22"/>
    <mergeCell ref="C23:I23"/>
    <mergeCell ref="C24:I24"/>
    <mergeCell ref="C25:I25"/>
    <mergeCell ref="C26:I26"/>
    <mergeCell ref="C27:I27"/>
    <mergeCell ref="C69:H69"/>
    <mergeCell ref="C70:L70"/>
    <mergeCell ref="C71:H71"/>
    <mergeCell ref="I71:K71"/>
    <mergeCell ref="C72:H72"/>
    <mergeCell ref="I72:K73"/>
    <mergeCell ref="C73:H73"/>
    <mergeCell ref="C74:L74"/>
    <mergeCell ref="C75:H75"/>
    <mergeCell ref="I75:K75"/>
    <mergeCell ref="C76:H76"/>
    <mergeCell ref="I76:K77"/>
    <mergeCell ref="C77:H77"/>
    <mergeCell ref="B78:L78"/>
    <mergeCell ref="B79:E79"/>
    <mergeCell ref="B80:L80"/>
    <mergeCell ref="B81:E81"/>
    <mergeCell ref="C83:F83"/>
    <mergeCell ref="I83:L83"/>
    <mergeCell ref="B84:H84"/>
    <mergeCell ref="I84:L84"/>
    <mergeCell ref="B89:H89"/>
    <mergeCell ref="I89:L89"/>
    <mergeCell ref="I90:L90"/>
    <mergeCell ref="B85:H85"/>
    <mergeCell ref="I85:L85"/>
    <mergeCell ref="B86:H86"/>
    <mergeCell ref="I86:L86"/>
    <mergeCell ref="B87:H87"/>
    <mergeCell ref="I87:L87"/>
    <mergeCell ref="B88:H88"/>
    <mergeCell ref="C28:I28"/>
    <mergeCell ref="C29:I29"/>
    <mergeCell ref="B36:L36"/>
    <mergeCell ref="C38:I38"/>
    <mergeCell ref="C39:I39"/>
    <mergeCell ref="C40:I40"/>
    <mergeCell ref="C41:I41"/>
    <mergeCell ref="C42:I42"/>
    <mergeCell ref="C43:I43"/>
    <mergeCell ref="C44:I44"/>
    <mergeCell ref="C45:I45"/>
    <mergeCell ref="C46:I46"/>
    <mergeCell ref="B47:L47"/>
    <mergeCell ref="B48:E48"/>
    <mergeCell ref="B49:K49"/>
    <mergeCell ref="C50:L50"/>
    <mergeCell ref="C51:H51"/>
    <mergeCell ref="I51:K51"/>
    <mergeCell ref="C52:H52"/>
    <mergeCell ref="I52:K53"/>
    <mergeCell ref="C53:H53"/>
    <mergeCell ref="C54:L54"/>
    <mergeCell ref="C55:H55"/>
    <mergeCell ref="I55:K55"/>
    <mergeCell ref="C56:H56"/>
    <mergeCell ref="I56:K57"/>
    <mergeCell ref="C57:H57"/>
    <mergeCell ref="C58:L58"/>
    <mergeCell ref="C59:H59"/>
    <mergeCell ref="I59:K59"/>
    <mergeCell ref="C60:H60"/>
    <mergeCell ref="I60:K61"/>
    <mergeCell ref="C61:H61"/>
    <mergeCell ref="C62:L62"/>
    <mergeCell ref="I63:K63"/>
    <mergeCell ref="I67:K67"/>
    <mergeCell ref="I68:K69"/>
    <mergeCell ref="C63:H63"/>
    <mergeCell ref="C64:H64"/>
    <mergeCell ref="I64:K65"/>
    <mergeCell ref="C65:H65"/>
    <mergeCell ref="C66:L66"/>
    <mergeCell ref="C67:H67"/>
    <mergeCell ref="C68:H68"/>
  </mergeCells>
  <dataValidations>
    <dataValidation type="list" allowBlank="1" showErrorMessage="1" sqref="M16 M18 M20 M22 M24 M26 M28 M30 M32 M34 M37 M39 M41 M43 M45 M50 M54 M58 M62 M66 M70 M74">
      <formula1>$Y$14:$Y$16</formula1>
    </dataValidation>
    <dataValidation type="list" allowBlank="1" showErrorMessage="1" sqref="B48 B79">
      <formula1>"DI ATAS EKSPEKTASI,SESUAI EKSPEKTASI,DI BAWAH EKSPEKTASI,DI ATAS EKSPEKTASI/ SESUAI EKSPEKTASI/ DIBAWAH EKSPEKTASI**"</formula1>
    </dataValidation>
  </dataValidations>
  <printOptions/>
  <pageMargins bottom="0.35433070866141736" footer="0.0" header="0.0" left="0.31496062992125984" right="0.1968503937007874" top="0.35433070866141736"/>
  <pageSetup fitToHeight="0"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showGridLines="0" workbookViewId="0"/>
  </sheetViews>
  <sheetFormatPr customHeight="1" defaultColWidth="14.43" defaultRowHeight="15.0"/>
  <cols>
    <col customWidth="1" min="1" max="1" width="1.29"/>
    <col customWidth="1" min="2" max="2" width="4.0"/>
    <col customWidth="1" min="3" max="3" width="46.57"/>
    <col customWidth="1" min="4" max="4" width="3.29"/>
    <col customWidth="1" min="5" max="5" width="54.29"/>
    <col customWidth="1" min="6" max="6" width="2.29"/>
    <col customWidth="1" hidden="1" min="7" max="7" width="2.86"/>
    <col customWidth="1" hidden="1" min="8" max="8" width="4.0"/>
    <col customWidth="1" hidden="1" min="9" max="9" width="37.86"/>
    <col customWidth="1" hidden="1" min="10" max="10" width="2.29"/>
    <col customWidth="1" hidden="1" min="11" max="11" width="51.14"/>
    <col customWidth="1" hidden="1" min="12" max="12" width="1.29"/>
    <col customWidth="1" hidden="1" min="13" max="16" width="14.0"/>
    <col customWidth="1" min="17" max="26" width="14.0"/>
  </cols>
  <sheetData>
    <row r="1">
      <c r="A1" s="344"/>
      <c r="B1" s="345"/>
      <c r="C1" s="346"/>
      <c r="D1" s="347"/>
      <c r="E1" s="346"/>
      <c r="F1" s="346"/>
      <c r="G1" s="346"/>
      <c r="H1" s="345"/>
      <c r="I1" s="346"/>
      <c r="J1" s="347"/>
      <c r="K1" s="346"/>
      <c r="L1" s="344"/>
      <c r="M1" s="344"/>
      <c r="N1" s="344"/>
      <c r="O1" s="344"/>
      <c r="P1" s="344"/>
      <c r="Q1" s="344"/>
      <c r="R1" s="344"/>
      <c r="S1" s="344"/>
      <c r="T1" s="344"/>
      <c r="U1" s="344"/>
      <c r="V1" s="344"/>
      <c r="W1" s="344"/>
      <c r="X1" s="344"/>
      <c r="Y1" s="344"/>
      <c r="Z1" s="344"/>
    </row>
    <row r="2">
      <c r="A2" s="344"/>
      <c r="B2" s="345"/>
      <c r="C2" s="346"/>
      <c r="D2" s="347"/>
      <c r="E2" s="346"/>
      <c r="F2" s="346"/>
      <c r="G2" s="346"/>
      <c r="H2" s="345"/>
      <c r="I2" s="346"/>
      <c r="J2" s="347"/>
      <c r="K2" s="346"/>
      <c r="L2" s="344"/>
      <c r="M2" s="344"/>
      <c r="N2" s="344"/>
      <c r="O2" s="344"/>
      <c r="P2" s="344"/>
      <c r="Q2" s="344"/>
      <c r="R2" s="344"/>
      <c r="S2" s="344"/>
      <c r="T2" s="344"/>
      <c r="U2" s="344"/>
      <c r="V2" s="344"/>
      <c r="W2" s="344"/>
      <c r="X2" s="344"/>
      <c r="Y2" s="344"/>
      <c r="Z2" s="344"/>
    </row>
    <row r="3">
      <c r="A3" s="344"/>
      <c r="B3" s="345"/>
      <c r="C3" s="346"/>
      <c r="D3" s="347"/>
      <c r="E3" s="346"/>
      <c r="F3" s="346"/>
      <c r="G3" s="346"/>
      <c r="H3" s="345"/>
      <c r="I3" s="346"/>
      <c r="J3" s="347"/>
      <c r="K3" s="346"/>
      <c r="L3" s="344"/>
      <c r="M3" s="344"/>
      <c r="N3" s="344"/>
      <c r="O3" s="344"/>
      <c r="P3" s="344"/>
      <c r="Q3" s="344"/>
      <c r="R3" s="344"/>
      <c r="S3" s="344"/>
      <c r="T3" s="344"/>
      <c r="U3" s="344"/>
      <c r="V3" s="344"/>
      <c r="W3" s="344"/>
      <c r="X3" s="344"/>
      <c r="Y3" s="344"/>
      <c r="Z3" s="344"/>
    </row>
    <row r="4">
      <c r="A4" s="344"/>
      <c r="B4" s="345"/>
      <c r="F4" s="346"/>
      <c r="G4" s="346"/>
      <c r="H4" s="345"/>
      <c r="I4" s="346"/>
      <c r="J4" s="347"/>
      <c r="K4" s="346"/>
      <c r="L4" s="344"/>
      <c r="M4" s="344"/>
      <c r="N4" s="344"/>
      <c r="O4" s="344"/>
      <c r="P4" s="344"/>
      <c r="Q4" s="344"/>
      <c r="R4" s="344"/>
      <c r="S4" s="344"/>
      <c r="T4" s="344"/>
      <c r="U4" s="344"/>
      <c r="V4" s="344"/>
      <c r="W4" s="344"/>
      <c r="X4" s="344"/>
      <c r="Y4" s="344"/>
      <c r="Z4" s="344"/>
    </row>
    <row r="5">
      <c r="A5" s="344"/>
      <c r="F5" s="346"/>
      <c r="G5" s="346"/>
      <c r="H5" s="345"/>
      <c r="I5" s="346"/>
      <c r="J5" s="347"/>
      <c r="K5" s="346"/>
      <c r="L5" s="344"/>
      <c r="M5" s="344"/>
      <c r="N5" s="344"/>
      <c r="O5" s="344"/>
      <c r="P5" s="344"/>
      <c r="Q5" s="344"/>
      <c r="R5" s="344"/>
      <c r="S5" s="344"/>
      <c r="T5" s="344"/>
      <c r="U5" s="344"/>
      <c r="V5" s="344"/>
      <c r="W5" s="344"/>
      <c r="X5" s="344"/>
      <c r="Y5" s="344"/>
      <c r="Z5" s="344"/>
    </row>
    <row r="6">
      <c r="A6" s="344"/>
      <c r="F6" s="346"/>
      <c r="G6" s="346"/>
      <c r="H6" s="345"/>
      <c r="I6" s="346"/>
      <c r="J6" s="347"/>
      <c r="K6" s="346"/>
      <c r="L6" s="344"/>
      <c r="M6" s="344"/>
      <c r="N6" s="344"/>
      <c r="O6" s="344"/>
      <c r="P6" s="344"/>
      <c r="Q6" s="344"/>
      <c r="R6" s="344"/>
      <c r="S6" s="344"/>
      <c r="T6" s="344"/>
      <c r="U6" s="344"/>
      <c r="V6" s="344"/>
      <c r="W6" s="344"/>
      <c r="X6" s="344"/>
      <c r="Y6" s="344"/>
      <c r="Z6" s="344"/>
    </row>
    <row r="7">
      <c r="A7" s="344"/>
      <c r="F7" s="346"/>
      <c r="G7" s="346"/>
      <c r="H7" s="348" t="s">
        <v>222</v>
      </c>
      <c r="L7" s="344"/>
      <c r="M7" s="344"/>
      <c r="N7" s="344"/>
      <c r="O7" s="344"/>
      <c r="P7" s="344"/>
      <c r="Q7" s="344"/>
      <c r="R7" s="344"/>
      <c r="S7" s="344"/>
      <c r="T7" s="344"/>
      <c r="U7" s="344"/>
      <c r="V7" s="344"/>
      <c r="W7" s="344"/>
      <c r="X7" s="344"/>
      <c r="Y7" s="344"/>
      <c r="Z7" s="344"/>
    </row>
    <row r="8">
      <c r="A8" s="344"/>
      <c r="F8" s="346"/>
      <c r="G8" s="346"/>
      <c r="H8" s="348"/>
      <c r="I8" s="348"/>
      <c r="J8" s="348"/>
      <c r="K8" s="348"/>
      <c r="L8" s="344"/>
      <c r="M8" s="344"/>
      <c r="N8" s="344"/>
      <c r="O8" s="344"/>
      <c r="P8" s="344"/>
      <c r="Q8" s="344"/>
      <c r="R8" s="344"/>
      <c r="S8" s="344"/>
      <c r="T8" s="344"/>
      <c r="U8" s="344"/>
      <c r="V8" s="344"/>
      <c r="W8" s="344"/>
      <c r="X8" s="344"/>
      <c r="Y8" s="344"/>
      <c r="Z8" s="344"/>
    </row>
    <row r="9">
      <c r="A9" s="344"/>
      <c r="F9" s="346"/>
      <c r="G9" s="346"/>
      <c r="H9" s="349" t="s">
        <v>223</v>
      </c>
      <c r="I9" s="79"/>
      <c r="J9" s="79"/>
      <c r="K9" s="79"/>
      <c r="L9" s="344"/>
      <c r="M9" s="350"/>
      <c r="N9" s="350"/>
      <c r="O9" s="350"/>
      <c r="P9" s="350"/>
      <c r="Q9" s="344"/>
      <c r="R9" s="344"/>
      <c r="S9" s="344"/>
      <c r="T9" s="344"/>
      <c r="U9" s="344"/>
      <c r="V9" s="344"/>
      <c r="W9" s="344"/>
      <c r="X9" s="344"/>
      <c r="Y9" s="344"/>
      <c r="Z9" s="344"/>
    </row>
    <row r="10">
      <c r="A10" s="344"/>
      <c r="B10" s="348" t="s">
        <v>222</v>
      </c>
      <c r="F10" s="346"/>
      <c r="G10" s="346"/>
      <c r="H10" s="351" t="s">
        <v>224</v>
      </c>
      <c r="J10" s="352" t="s">
        <v>225</v>
      </c>
      <c r="K10" s="353"/>
      <c r="L10" s="344"/>
      <c r="M10" s="350"/>
      <c r="N10" s="354" t="s">
        <v>226</v>
      </c>
      <c r="O10" s="350"/>
      <c r="P10" s="350"/>
      <c r="Q10" s="344"/>
      <c r="R10" s="344"/>
      <c r="S10" s="344"/>
      <c r="T10" s="344"/>
      <c r="U10" s="344"/>
      <c r="V10" s="344"/>
      <c r="W10" s="344"/>
      <c r="X10" s="344"/>
      <c r="Y10" s="344"/>
      <c r="Z10" s="344"/>
    </row>
    <row r="11">
      <c r="A11" s="344"/>
      <c r="B11" s="348"/>
      <c r="C11" s="348"/>
      <c r="D11" s="348"/>
      <c r="E11" s="348"/>
      <c r="F11" s="346"/>
      <c r="G11" s="346"/>
      <c r="H11" s="79"/>
      <c r="I11" s="79"/>
      <c r="J11" s="355" t="str">
        <f>+D14</f>
        <v>01 JANUARI S.D. 31 DESEMBER TAHUN 2025</v>
      </c>
      <c r="K11" s="346"/>
      <c r="L11" s="344"/>
      <c r="M11" s="350"/>
      <c r="N11" s="350" t="s">
        <v>227</v>
      </c>
      <c r="O11" s="350"/>
      <c r="P11" s="350"/>
      <c r="Q11" s="344"/>
      <c r="R11" s="344"/>
      <c r="S11" s="344"/>
      <c r="T11" s="344"/>
      <c r="U11" s="344"/>
      <c r="V11" s="344"/>
      <c r="W11" s="344"/>
      <c r="X11" s="344"/>
      <c r="Y11" s="344"/>
      <c r="Z11" s="344"/>
    </row>
    <row r="12">
      <c r="A12" s="344"/>
      <c r="B12" s="349" t="s">
        <v>228</v>
      </c>
      <c r="C12" s="79"/>
      <c r="D12" s="79"/>
      <c r="E12" s="79"/>
      <c r="F12" s="346"/>
      <c r="G12" s="346"/>
      <c r="H12" s="356">
        <v>1.0</v>
      </c>
      <c r="I12" s="357" t="s">
        <v>183</v>
      </c>
      <c r="J12" s="358"/>
      <c r="K12" s="359"/>
      <c r="L12" s="344"/>
      <c r="M12" s="350"/>
      <c r="N12" s="350"/>
      <c r="O12" s="350"/>
      <c r="P12" s="350"/>
      <c r="Q12" s="344"/>
      <c r="R12" s="344"/>
      <c r="S12" s="344"/>
      <c r="T12" s="344"/>
      <c r="U12" s="344"/>
      <c r="V12" s="344"/>
      <c r="W12" s="344"/>
      <c r="X12" s="344"/>
      <c r="Y12" s="344"/>
      <c r="Z12" s="344"/>
    </row>
    <row r="13">
      <c r="A13" s="344"/>
      <c r="B13" s="351" t="s">
        <v>224</v>
      </c>
      <c r="D13" s="352" t="s">
        <v>225</v>
      </c>
      <c r="E13" s="353"/>
      <c r="F13" s="346"/>
      <c r="G13" s="346"/>
      <c r="H13" s="360"/>
      <c r="I13" s="361" t="s">
        <v>17</v>
      </c>
      <c r="J13" s="362" t="s">
        <v>31</v>
      </c>
      <c r="K13" s="361" t="str">
        <f t="shared" ref="K13:K17" si="1">E16</f>
        <v>DR. Salman Salsabila, S.E, M.H.Hum.</v>
      </c>
      <c r="L13" s="344"/>
      <c r="M13" s="350"/>
      <c r="N13" s="350"/>
      <c r="O13" s="350"/>
      <c r="P13" s="350"/>
      <c r="Q13" s="344"/>
      <c r="R13" s="344"/>
      <c r="S13" s="344"/>
      <c r="T13" s="344"/>
      <c r="U13" s="344"/>
      <c r="V13" s="344"/>
      <c r="W13" s="344"/>
      <c r="X13" s="344"/>
      <c r="Y13" s="344"/>
      <c r="Z13" s="344"/>
    </row>
    <row r="14">
      <c r="A14" s="344"/>
      <c r="B14" s="79"/>
      <c r="C14" s="79"/>
      <c r="D14" s="355" t="s">
        <v>229</v>
      </c>
      <c r="E14" s="346"/>
      <c r="F14" s="346"/>
      <c r="G14" s="346"/>
      <c r="H14" s="360"/>
      <c r="I14" s="361" t="s">
        <v>230</v>
      </c>
      <c r="J14" s="362" t="s">
        <v>31</v>
      </c>
      <c r="K14" s="363" t="str">
        <f t="shared" si="1"/>
        <v>198002320000000</v>
      </c>
      <c r="L14" s="344"/>
      <c r="M14" s="344"/>
      <c r="N14" s="344"/>
      <c r="O14" s="344"/>
      <c r="P14" s="344"/>
      <c r="Q14" s="344"/>
      <c r="R14" s="344"/>
      <c r="S14" s="344"/>
      <c r="T14" s="344"/>
      <c r="U14" s="344"/>
      <c r="V14" s="344"/>
      <c r="W14" s="344"/>
      <c r="X14" s="344"/>
      <c r="Y14" s="344"/>
      <c r="Z14" s="344"/>
    </row>
    <row r="15">
      <c r="A15" s="344"/>
      <c r="B15" s="356">
        <v>1.0</v>
      </c>
      <c r="C15" s="357" t="s">
        <v>183</v>
      </c>
      <c r="D15" s="358"/>
      <c r="E15" s="359"/>
      <c r="F15" s="346"/>
      <c r="G15" s="346"/>
      <c r="H15" s="360"/>
      <c r="I15" s="361" t="s">
        <v>184</v>
      </c>
      <c r="J15" s="362" t="s">
        <v>31</v>
      </c>
      <c r="K15" s="361" t="str">
        <f t="shared" si="1"/>
        <v>Penata Tingkat I, golongan ruang III/d</v>
      </c>
      <c r="L15" s="344"/>
      <c r="M15" s="344"/>
      <c r="N15" s="344"/>
      <c r="O15" s="344"/>
      <c r="P15" s="344"/>
      <c r="Q15" s="344"/>
      <c r="R15" s="344"/>
      <c r="S15" s="344"/>
      <c r="T15" s="344"/>
      <c r="U15" s="344"/>
      <c r="V15" s="344"/>
      <c r="W15" s="344"/>
      <c r="X15" s="344"/>
      <c r="Y15" s="344"/>
      <c r="Z15" s="344"/>
    </row>
    <row r="16">
      <c r="A16" s="344"/>
      <c r="B16" s="360"/>
      <c r="C16" s="361" t="s">
        <v>17</v>
      </c>
      <c r="D16" s="362" t="s">
        <v>31</v>
      </c>
      <c r="E16" s="361" t="str">
        <f>'1. DATA SKP'!F5</f>
        <v>DR. Salman Salsabila, S.E, M.H.Hum.</v>
      </c>
      <c r="F16" s="346"/>
      <c r="G16" s="346"/>
      <c r="H16" s="360"/>
      <c r="I16" s="361" t="s">
        <v>28</v>
      </c>
      <c r="J16" s="362" t="s">
        <v>31</v>
      </c>
      <c r="K16" s="361" t="str">
        <f t="shared" si="1"/>
        <v>LEKTOR</v>
      </c>
      <c r="L16" s="344"/>
      <c r="M16" s="344"/>
      <c r="N16" s="344"/>
      <c r="O16" s="344"/>
      <c r="P16" s="344"/>
      <c r="Q16" s="344"/>
      <c r="R16" s="344"/>
      <c r="S16" s="344"/>
      <c r="T16" s="344"/>
      <c r="U16" s="344"/>
      <c r="V16" s="344"/>
      <c r="W16" s="344"/>
      <c r="X16" s="344"/>
      <c r="Y16" s="344"/>
      <c r="Z16" s="344"/>
    </row>
    <row r="17">
      <c r="A17" s="344"/>
      <c r="B17" s="360"/>
      <c r="C17" s="361" t="s">
        <v>230</v>
      </c>
      <c r="D17" s="362" t="s">
        <v>31</v>
      </c>
      <c r="E17" s="363" t="str">
        <f>'1. DATA SKP'!F6</f>
        <v>198002320000000</v>
      </c>
      <c r="F17" s="346"/>
      <c r="G17" s="346"/>
      <c r="H17" s="364"/>
      <c r="I17" s="361" t="s">
        <v>30</v>
      </c>
      <c r="J17" s="362" t="s">
        <v>31</v>
      </c>
      <c r="K17" s="361" t="str">
        <f t="shared" si="1"/>
        <v>Universitas Duaribu duapuluh enam</v>
      </c>
      <c r="L17" s="344"/>
      <c r="M17" s="344"/>
      <c r="N17" s="344"/>
      <c r="O17" s="344"/>
      <c r="P17" s="344"/>
      <c r="Q17" s="344"/>
      <c r="R17" s="344"/>
      <c r="S17" s="344"/>
      <c r="T17" s="344"/>
      <c r="U17" s="344"/>
      <c r="V17" s="344"/>
      <c r="W17" s="344"/>
      <c r="X17" s="344"/>
      <c r="Y17" s="344"/>
      <c r="Z17" s="344"/>
    </row>
    <row r="18" ht="15.75" customHeight="1">
      <c r="A18" s="344"/>
      <c r="B18" s="360"/>
      <c r="C18" s="361" t="s">
        <v>184</v>
      </c>
      <c r="D18" s="362" t="s">
        <v>31</v>
      </c>
      <c r="E18" s="361" t="str">
        <f>'1. DATA SKP'!F7</f>
        <v>Penata Tingkat I, golongan ruang III/d</v>
      </c>
      <c r="F18" s="346"/>
      <c r="G18" s="346"/>
      <c r="H18" s="360">
        <v>2.0</v>
      </c>
      <c r="I18" s="357" t="s">
        <v>14</v>
      </c>
      <c r="J18" s="358"/>
      <c r="K18" s="359"/>
      <c r="L18" s="344"/>
      <c r="M18" s="344"/>
      <c r="N18" s="344"/>
      <c r="O18" s="344"/>
      <c r="P18" s="344"/>
      <c r="Q18" s="344"/>
      <c r="R18" s="344"/>
      <c r="S18" s="344"/>
      <c r="T18" s="344"/>
      <c r="U18" s="344"/>
      <c r="V18" s="344"/>
      <c r="W18" s="344"/>
      <c r="X18" s="344"/>
      <c r="Y18" s="344"/>
      <c r="Z18" s="344"/>
    </row>
    <row r="19" ht="15.75" customHeight="1">
      <c r="A19" s="344"/>
      <c r="B19" s="360"/>
      <c r="C19" s="361" t="s">
        <v>28</v>
      </c>
      <c r="D19" s="362" t="s">
        <v>31</v>
      </c>
      <c r="E19" s="361" t="str">
        <f>'1. DATA SKP'!F9</f>
        <v>LEKTOR</v>
      </c>
      <c r="F19" s="346"/>
      <c r="G19" s="346"/>
      <c r="H19" s="360"/>
      <c r="I19" s="361" t="s">
        <v>17</v>
      </c>
      <c r="J19" s="362" t="s">
        <v>31</v>
      </c>
      <c r="K19" s="365" t="str">
        <f t="shared" ref="K19:K23" si="2">E22</f>
        <v>Dr. Endang Saefuddin</v>
      </c>
      <c r="L19" s="344"/>
      <c r="M19" s="344"/>
      <c r="N19" s="344"/>
      <c r="O19" s="344"/>
      <c r="P19" s="344"/>
      <c r="Q19" s="344"/>
      <c r="R19" s="344"/>
      <c r="S19" s="344"/>
      <c r="T19" s="344"/>
      <c r="U19" s="344"/>
      <c r="V19" s="344"/>
      <c r="W19" s="344"/>
      <c r="X19" s="344"/>
      <c r="Y19" s="344"/>
      <c r="Z19" s="344"/>
    </row>
    <row r="20" ht="15.75" customHeight="1">
      <c r="A20" s="344"/>
      <c r="B20" s="364"/>
      <c r="C20" s="361" t="s">
        <v>30</v>
      </c>
      <c r="D20" s="362" t="s">
        <v>31</v>
      </c>
      <c r="E20" s="361" t="str">
        <f>'1. DATA SKP'!F12</f>
        <v>Universitas Duaribu duapuluh enam</v>
      </c>
      <c r="F20" s="346"/>
      <c r="G20" s="346"/>
      <c r="H20" s="360"/>
      <c r="I20" s="361" t="s">
        <v>230</v>
      </c>
      <c r="J20" s="362" t="s">
        <v>31</v>
      </c>
      <c r="K20" s="366" t="str">
        <f t="shared" si="2"/>
        <v>1968080500000000</v>
      </c>
      <c r="L20" s="344"/>
      <c r="M20" s="344"/>
      <c r="N20" s="344"/>
      <c r="O20" s="344"/>
      <c r="P20" s="344"/>
      <c r="Q20" s="344"/>
      <c r="R20" s="344"/>
      <c r="S20" s="344"/>
      <c r="T20" s="344"/>
      <c r="U20" s="344"/>
      <c r="V20" s="344"/>
      <c r="W20" s="344"/>
      <c r="X20" s="344"/>
      <c r="Y20" s="344"/>
      <c r="Z20" s="344"/>
    </row>
    <row r="21" ht="15.75" customHeight="1">
      <c r="A21" s="344"/>
      <c r="B21" s="360">
        <v>2.0</v>
      </c>
      <c r="C21" s="357" t="s">
        <v>14</v>
      </c>
      <c r="D21" s="358"/>
      <c r="E21" s="359"/>
      <c r="F21" s="346"/>
      <c r="G21" s="346"/>
      <c r="H21" s="360"/>
      <c r="I21" s="361" t="s">
        <v>184</v>
      </c>
      <c r="J21" s="362" t="s">
        <v>31</v>
      </c>
      <c r="K21" s="365" t="str">
        <f t="shared" si="2"/>
        <v>Pembina Utama Muda, golongan ruang IV/c</v>
      </c>
      <c r="L21" s="344"/>
      <c r="M21" s="344"/>
      <c r="N21" s="344"/>
      <c r="O21" s="344"/>
      <c r="P21" s="344"/>
      <c r="Q21" s="344"/>
      <c r="R21" s="344"/>
      <c r="S21" s="344"/>
      <c r="T21" s="344"/>
      <c r="U21" s="344"/>
      <c r="V21" s="344"/>
      <c r="W21" s="344"/>
      <c r="X21" s="344"/>
      <c r="Y21" s="344"/>
      <c r="Z21" s="344"/>
    </row>
    <row r="22" ht="15.75" customHeight="1">
      <c r="A22" s="344"/>
      <c r="B22" s="360"/>
      <c r="C22" s="361" t="s">
        <v>17</v>
      </c>
      <c r="D22" s="362" t="s">
        <v>31</v>
      </c>
      <c r="E22" s="365" t="str">
        <f>'1. DATA SKP'!F14</f>
        <v>Dr. Endang Saefuddin</v>
      </c>
      <c r="F22" s="346"/>
      <c r="G22" s="346"/>
      <c r="H22" s="360"/>
      <c r="I22" s="361" t="s">
        <v>28</v>
      </c>
      <c r="J22" s="362" t="s">
        <v>31</v>
      </c>
      <c r="K22" s="365" t="str">
        <f t="shared" si="2"/>
        <v>Dekan Fakultas Hukum</v>
      </c>
      <c r="L22" s="344"/>
      <c r="M22" s="344"/>
      <c r="N22" s="344"/>
      <c r="O22" s="344"/>
      <c r="P22" s="344"/>
      <c r="Q22" s="344"/>
      <c r="R22" s="344"/>
      <c r="S22" s="344"/>
      <c r="T22" s="344"/>
      <c r="U22" s="344"/>
      <c r="V22" s="344"/>
      <c r="W22" s="344"/>
      <c r="X22" s="344"/>
      <c r="Y22" s="344"/>
      <c r="Z22" s="344"/>
    </row>
    <row r="23" ht="15.75" customHeight="1">
      <c r="A23" s="344"/>
      <c r="B23" s="360"/>
      <c r="C23" s="361" t="s">
        <v>230</v>
      </c>
      <c r="D23" s="362" t="s">
        <v>31</v>
      </c>
      <c r="E23" s="366" t="str">
        <f>'1. DATA SKP'!F15</f>
        <v>1968080500000000</v>
      </c>
      <c r="F23" s="346"/>
      <c r="G23" s="346"/>
      <c r="H23" s="364"/>
      <c r="I23" s="361" t="s">
        <v>30</v>
      </c>
      <c r="J23" s="362" t="s">
        <v>31</v>
      </c>
      <c r="K23" s="365" t="str">
        <f t="shared" si="2"/>
        <v>Universitas Duaribu duapuluh enam</v>
      </c>
      <c r="L23" s="344"/>
      <c r="M23" s="344"/>
      <c r="N23" s="344"/>
      <c r="O23" s="344"/>
      <c r="P23" s="344"/>
      <c r="Q23" s="344"/>
      <c r="R23" s="344"/>
      <c r="S23" s="344"/>
      <c r="T23" s="344"/>
      <c r="U23" s="344"/>
      <c r="V23" s="344"/>
      <c r="W23" s="344"/>
      <c r="X23" s="344"/>
      <c r="Y23" s="344"/>
      <c r="Z23" s="344"/>
    </row>
    <row r="24" ht="15.75" customHeight="1">
      <c r="A24" s="344"/>
      <c r="B24" s="360"/>
      <c r="C24" s="361" t="s">
        <v>184</v>
      </c>
      <c r="D24" s="362" t="s">
        <v>31</v>
      </c>
      <c r="E24" s="367" t="str">
        <f>'1. DATA SKP'!F16</f>
        <v>Pembina Utama Muda, golongan ruang IV/c</v>
      </c>
      <c r="F24" s="346"/>
      <c r="G24" s="346"/>
      <c r="H24" s="360">
        <v>3.0</v>
      </c>
      <c r="I24" s="357" t="s">
        <v>231</v>
      </c>
      <c r="J24" s="358"/>
      <c r="K24" s="359"/>
      <c r="L24" s="344"/>
      <c r="M24" s="344"/>
      <c r="N24" s="344"/>
      <c r="O24" s="344"/>
      <c r="P24" s="344"/>
      <c r="Q24" s="344"/>
      <c r="R24" s="344"/>
      <c r="S24" s="344"/>
      <c r="T24" s="344"/>
      <c r="U24" s="344"/>
      <c r="V24" s="344"/>
      <c r="W24" s="344"/>
      <c r="X24" s="344"/>
      <c r="Y24" s="344"/>
      <c r="Z24" s="344"/>
    </row>
    <row r="25" ht="15.75" customHeight="1">
      <c r="A25" s="344"/>
      <c r="B25" s="360"/>
      <c r="C25" s="361" t="s">
        <v>28</v>
      </c>
      <c r="D25" s="362" t="s">
        <v>31</v>
      </c>
      <c r="E25" s="365" t="str">
        <f>'1. DATA SKP'!F17</f>
        <v>Dekan Fakultas Hukum</v>
      </c>
      <c r="F25" s="346"/>
      <c r="G25" s="346"/>
      <c r="H25" s="360"/>
      <c r="I25" s="368" t="s">
        <v>17</v>
      </c>
      <c r="J25" s="362" t="s">
        <v>31</v>
      </c>
      <c r="K25" s="369" t="str">
        <f>'1. DATA SKP'!F20</f>
        <v>Prof. Alfian subroto, M.Pd.</v>
      </c>
      <c r="L25" s="344"/>
      <c r="M25" s="344"/>
      <c r="N25" s="344"/>
      <c r="O25" s="344"/>
      <c r="P25" s="344"/>
      <c r="Q25" s="344"/>
      <c r="R25" s="344"/>
      <c r="S25" s="344"/>
      <c r="T25" s="344"/>
      <c r="U25" s="344"/>
      <c r="V25" s="344"/>
      <c r="W25" s="344"/>
      <c r="X25" s="344"/>
      <c r="Y25" s="344"/>
      <c r="Z25" s="344"/>
    </row>
    <row r="26" ht="15.75" customHeight="1">
      <c r="A26" s="344"/>
      <c r="B26" s="364"/>
      <c r="C26" s="361" t="s">
        <v>30</v>
      </c>
      <c r="D26" s="362" t="s">
        <v>31</v>
      </c>
      <c r="E26" s="365" t="str">
        <f>'1. DATA SKP'!F18</f>
        <v>Universitas Duaribu duapuluh enam</v>
      </c>
      <c r="F26" s="346"/>
      <c r="G26" s="346"/>
      <c r="H26" s="360"/>
      <c r="I26" s="361" t="s">
        <v>230</v>
      </c>
      <c r="J26" s="362" t="s">
        <v>31</v>
      </c>
      <c r="K26" s="369" t="str">
        <f>'1. DATA SKP'!F21</f>
        <v>196911211000000</v>
      </c>
      <c r="L26" s="344"/>
      <c r="M26" s="344"/>
      <c r="N26" s="344"/>
      <c r="O26" s="344"/>
      <c r="P26" s="344"/>
      <c r="Q26" s="344"/>
      <c r="R26" s="344"/>
      <c r="S26" s="344"/>
      <c r="T26" s="344"/>
      <c r="U26" s="344"/>
      <c r="V26" s="344"/>
      <c r="W26" s="344"/>
      <c r="X26" s="344"/>
      <c r="Y26" s="344"/>
      <c r="Z26" s="344"/>
    </row>
    <row r="27" ht="15.75" customHeight="1">
      <c r="A27" s="344"/>
      <c r="B27" s="360">
        <v>3.0</v>
      </c>
      <c r="C27" s="357" t="s">
        <v>231</v>
      </c>
      <c r="D27" s="358"/>
      <c r="E27" s="359"/>
      <c r="F27" s="346"/>
      <c r="G27" s="346"/>
      <c r="H27" s="360"/>
      <c r="I27" s="361" t="s">
        <v>184</v>
      </c>
      <c r="J27" s="362" t="s">
        <v>31</v>
      </c>
      <c r="K27" s="369" t="str">
        <f>'1. DATA SKP'!F22</f>
        <v>Pembina Utama Madya, IV/d</v>
      </c>
      <c r="L27" s="344"/>
      <c r="M27" s="344"/>
      <c r="N27" s="344"/>
      <c r="O27" s="344"/>
      <c r="P27" s="344"/>
      <c r="Q27" s="344"/>
      <c r="R27" s="344"/>
      <c r="S27" s="344"/>
      <c r="T27" s="344"/>
      <c r="U27" s="344"/>
      <c r="V27" s="344"/>
      <c r="W27" s="344"/>
      <c r="X27" s="344"/>
      <c r="Y27" s="344"/>
      <c r="Z27" s="344"/>
    </row>
    <row r="28" ht="15.75" customHeight="1">
      <c r="A28" s="344"/>
      <c r="B28" s="360"/>
      <c r="C28" s="368" t="s">
        <v>17</v>
      </c>
      <c r="D28" s="362" t="s">
        <v>31</v>
      </c>
      <c r="E28" s="370" t="str">
        <f>'1. DATA SKP'!F20</f>
        <v>Prof. Alfian subroto, M.Pd.</v>
      </c>
      <c r="F28" s="346"/>
      <c r="G28" s="346"/>
      <c r="H28" s="360"/>
      <c r="I28" s="361" t="s">
        <v>28</v>
      </c>
      <c r="J28" s="362" t="s">
        <v>31</v>
      </c>
      <c r="K28" s="369" t="str">
        <f>'1. DATA SKP'!F23</f>
        <v>Rektor</v>
      </c>
      <c r="L28" s="344"/>
      <c r="M28" s="344"/>
      <c r="N28" s="344"/>
      <c r="O28" s="344"/>
      <c r="P28" s="344"/>
      <c r="Q28" s="344"/>
      <c r="R28" s="344"/>
      <c r="S28" s="344"/>
      <c r="T28" s="344"/>
      <c r="U28" s="344"/>
      <c r="V28" s="344"/>
      <c r="W28" s="344"/>
      <c r="X28" s="344"/>
      <c r="Y28" s="344"/>
      <c r="Z28" s="344"/>
    </row>
    <row r="29" ht="15.75" customHeight="1">
      <c r="A29" s="344"/>
      <c r="B29" s="360"/>
      <c r="C29" s="361" t="s">
        <v>230</v>
      </c>
      <c r="D29" s="362" t="s">
        <v>31</v>
      </c>
      <c r="E29" s="371" t="str">
        <f>'1. DATA SKP'!$F$21</f>
        <v>196911211000000</v>
      </c>
      <c r="F29" s="346"/>
      <c r="G29" s="346"/>
      <c r="H29" s="360"/>
      <c r="I29" s="361" t="s">
        <v>30</v>
      </c>
      <c r="J29" s="362" t="s">
        <v>31</v>
      </c>
      <c r="K29" s="369" t="str">
        <f>'1. DATA SKP'!F24</f>
        <v>Universitas Duaribu duapuluh enam</v>
      </c>
      <c r="L29" s="344"/>
      <c r="M29" s="344"/>
      <c r="N29" s="344"/>
      <c r="O29" s="344"/>
      <c r="P29" s="344"/>
      <c r="Q29" s="344"/>
      <c r="R29" s="344"/>
      <c r="S29" s="344"/>
      <c r="T29" s="344"/>
      <c r="U29" s="344"/>
      <c r="V29" s="344"/>
      <c r="W29" s="344"/>
      <c r="X29" s="344"/>
      <c r="Y29" s="344"/>
      <c r="Z29" s="344"/>
    </row>
    <row r="30" ht="15.75" customHeight="1">
      <c r="A30" s="344"/>
      <c r="B30" s="360"/>
      <c r="C30" s="361" t="s">
        <v>184</v>
      </c>
      <c r="D30" s="362" t="s">
        <v>31</v>
      </c>
      <c r="E30" s="371" t="str">
        <f>'1. DATA SKP'!$F$22</f>
        <v>Pembina Utama Madya, IV/d</v>
      </c>
      <c r="F30" s="346"/>
      <c r="G30" s="346"/>
      <c r="H30" s="356">
        <v>4.0</v>
      </c>
      <c r="I30" s="357" t="s">
        <v>232</v>
      </c>
      <c r="J30" s="358"/>
      <c r="K30" s="359"/>
      <c r="L30" s="344"/>
      <c r="M30" s="344"/>
      <c r="N30" s="344"/>
      <c r="O30" s="344"/>
      <c r="P30" s="344"/>
      <c r="Q30" s="344"/>
      <c r="R30" s="344"/>
      <c r="S30" s="344"/>
      <c r="T30" s="344"/>
      <c r="U30" s="344"/>
      <c r="V30" s="344"/>
      <c r="W30" s="344"/>
      <c r="X30" s="344"/>
      <c r="Y30" s="344"/>
      <c r="Z30" s="344"/>
    </row>
    <row r="31" ht="15.75" customHeight="1">
      <c r="A31" s="344"/>
      <c r="B31" s="360"/>
      <c r="C31" s="361" t="s">
        <v>28</v>
      </c>
      <c r="D31" s="362" t="s">
        <v>31</v>
      </c>
      <c r="E31" s="371" t="str">
        <f>'1. DATA SKP'!$F$23</f>
        <v>Rektor</v>
      </c>
      <c r="F31" s="346"/>
      <c r="G31" s="346"/>
      <c r="H31" s="372"/>
      <c r="I31" s="361" t="s">
        <v>233</v>
      </c>
      <c r="J31" s="362" t="s">
        <v>31</v>
      </c>
      <c r="K31" s="373" t="str">
        <f>#REF!</f>
        <v>#REF!</v>
      </c>
      <c r="L31" s="344"/>
      <c r="M31" s="344"/>
      <c r="N31" s="344"/>
      <c r="O31" s="344"/>
      <c r="P31" s="344"/>
      <c r="Q31" s="344"/>
      <c r="R31" s="344"/>
      <c r="S31" s="344"/>
      <c r="T31" s="344"/>
      <c r="U31" s="344"/>
      <c r="V31" s="344"/>
      <c r="W31" s="344"/>
      <c r="X31" s="344"/>
      <c r="Y31" s="344"/>
      <c r="Z31" s="344"/>
    </row>
    <row r="32" ht="20.25" customHeight="1">
      <c r="A32" s="344"/>
      <c r="B32" s="360"/>
      <c r="C32" s="368" t="s">
        <v>30</v>
      </c>
      <c r="D32" s="362" t="s">
        <v>31</v>
      </c>
      <c r="E32" s="371" t="str">
        <f>'1. DATA SKP'!$F$24</f>
        <v>Universitas Duaribu duapuluh enam</v>
      </c>
      <c r="F32" s="346"/>
      <c r="G32" s="346"/>
      <c r="H32" s="364"/>
      <c r="I32" s="368" t="s">
        <v>234</v>
      </c>
      <c r="J32" s="362" t="s">
        <v>31</v>
      </c>
      <c r="K32" s="374" t="str">
        <f>E34</f>
        <v>BAIK</v>
      </c>
      <c r="L32" s="344"/>
      <c r="M32" s="344"/>
      <c r="N32" s="344"/>
      <c r="O32" s="344"/>
      <c r="P32" s="344"/>
      <c r="Q32" s="344"/>
      <c r="R32" s="344"/>
      <c r="S32" s="344"/>
      <c r="T32" s="344"/>
      <c r="U32" s="344"/>
      <c r="V32" s="344"/>
      <c r="W32" s="344"/>
      <c r="X32" s="344"/>
      <c r="Y32" s="344"/>
      <c r="Z32" s="344"/>
    </row>
    <row r="33" ht="15.75" customHeight="1">
      <c r="A33" s="344"/>
      <c r="B33" s="356">
        <v>4.0</v>
      </c>
      <c r="C33" s="357" t="s">
        <v>232</v>
      </c>
      <c r="D33" s="358"/>
      <c r="E33" s="359"/>
      <c r="F33" s="346"/>
      <c r="G33" s="346"/>
      <c r="H33" s="360">
        <v>5.0</v>
      </c>
      <c r="I33" s="357" t="s">
        <v>235</v>
      </c>
      <c r="J33" s="358"/>
      <c r="K33" s="359"/>
      <c r="L33" s="344"/>
      <c r="M33" s="344"/>
      <c r="N33" s="344"/>
      <c r="O33" s="344"/>
      <c r="P33" s="344"/>
      <c r="Q33" s="344"/>
      <c r="R33" s="344"/>
      <c r="S33" s="344"/>
      <c r="T33" s="344"/>
      <c r="U33" s="344"/>
      <c r="V33" s="344"/>
      <c r="W33" s="344"/>
      <c r="X33" s="344"/>
      <c r="Y33" s="344"/>
      <c r="Z33" s="344"/>
    </row>
    <row r="34" ht="15.75" customHeight="1">
      <c r="A34" s="344"/>
      <c r="B34" s="364"/>
      <c r="C34" s="361" t="s">
        <v>234</v>
      </c>
      <c r="D34" s="362" t="s">
        <v>31</v>
      </c>
      <c r="E34" s="373" t="str">
        <f>'5. Evaluasi Pegawai (cetak)'!B81</f>
        <v>BAIK</v>
      </c>
      <c r="F34" s="346"/>
      <c r="G34" s="346"/>
      <c r="H34" s="356">
        <v>6.0</v>
      </c>
      <c r="I34" s="357" t="s">
        <v>236</v>
      </c>
      <c r="J34" s="358"/>
      <c r="K34" s="359"/>
      <c r="L34" s="344"/>
      <c r="M34" s="344"/>
      <c r="N34" s="344"/>
      <c r="O34" s="344"/>
      <c r="P34" s="344"/>
      <c r="Q34" s="344"/>
      <c r="R34" s="344"/>
      <c r="S34" s="344"/>
      <c r="T34" s="344"/>
      <c r="U34" s="344"/>
      <c r="V34" s="344"/>
      <c r="W34" s="344"/>
      <c r="X34" s="344"/>
      <c r="Y34" s="344"/>
      <c r="Z34" s="344"/>
    </row>
    <row r="35" ht="15.75" customHeight="1">
      <c r="A35" s="344"/>
      <c r="B35" s="360">
        <v>5.0</v>
      </c>
      <c r="C35" s="357" t="s">
        <v>235</v>
      </c>
      <c r="D35" s="358"/>
      <c r="E35" s="359"/>
      <c r="F35" s="346"/>
      <c r="G35" s="346"/>
      <c r="H35" s="364"/>
      <c r="I35" s="375"/>
      <c r="J35" s="376"/>
      <c r="K35" s="171"/>
      <c r="L35" s="344"/>
      <c r="M35" s="344"/>
      <c r="N35" s="344"/>
      <c r="O35" s="344"/>
      <c r="P35" s="344"/>
      <c r="Q35" s="344"/>
      <c r="R35" s="344"/>
      <c r="S35" s="344"/>
      <c r="T35" s="344"/>
      <c r="U35" s="344"/>
      <c r="V35" s="344"/>
      <c r="W35" s="344"/>
      <c r="X35" s="344"/>
      <c r="Y35" s="344"/>
      <c r="Z35" s="344"/>
    </row>
    <row r="36" ht="46.5" customHeight="1">
      <c r="A36" s="344"/>
      <c r="B36" s="364"/>
      <c r="C36" s="377"/>
      <c r="D36" s="41"/>
      <c r="E36" s="27"/>
      <c r="F36" s="346"/>
      <c r="G36" s="346"/>
      <c r="H36" s="378">
        <v>7.0</v>
      </c>
      <c r="I36" s="379" t="s">
        <v>235</v>
      </c>
      <c r="J36" s="358"/>
      <c r="K36" s="359"/>
      <c r="L36" s="344"/>
      <c r="M36" s="344"/>
      <c r="N36" s="344"/>
      <c r="O36" s="344"/>
      <c r="P36" s="344"/>
      <c r="Q36" s="344"/>
      <c r="R36" s="344"/>
      <c r="S36" s="344"/>
      <c r="T36" s="344"/>
      <c r="U36" s="344"/>
      <c r="V36" s="344"/>
      <c r="W36" s="344"/>
      <c r="X36" s="344"/>
      <c r="Y36" s="344"/>
      <c r="Z36" s="344"/>
    </row>
    <row r="37" ht="15.75" customHeight="1">
      <c r="A37" s="344"/>
      <c r="B37" s="375"/>
      <c r="C37" s="380" t="s">
        <v>221</v>
      </c>
      <c r="D37" s="381"/>
      <c r="E37" s="382" t="s">
        <v>221</v>
      </c>
      <c r="F37" s="346"/>
      <c r="G37" s="346"/>
      <c r="H37" s="364"/>
      <c r="I37" s="377"/>
      <c r="J37" s="41"/>
      <c r="K37" s="27"/>
      <c r="L37" s="344"/>
      <c r="M37" s="344"/>
      <c r="N37" s="344"/>
      <c r="O37" s="344"/>
      <c r="P37" s="344"/>
      <c r="Q37" s="344"/>
      <c r="R37" s="344"/>
      <c r="S37" s="344"/>
      <c r="T37" s="344"/>
      <c r="U37" s="344"/>
      <c r="V37" s="344"/>
      <c r="W37" s="344"/>
      <c r="X37" s="344"/>
      <c r="Y37" s="344"/>
      <c r="Z37" s="344"/>
    </row>
    <row r="38" ht="15.75" customHeight="1">
      <c r="A38" s="344"/>
      <c r="B38" s="383"/>
      <c r="C38" s="345" t="s">
        <v>237</v>
      </c>
      <c r="D38" s="347"/>
      <c r="E38" s="384" t="s">
        <v>238</v>
      </c>
      <c r="F38" s="346"/>
      <c r="G38" s="346"/>
      <c r="H38" s="360">
        <v>8.0</v>
      </c>
      <c r="I38" s="357" t="s">
        <v>235</v>
      </c>
      <c r="J38" s="358"/>
      <c r="K38" s="359"/>
      <c r="L38" s="344"/>
      <c r="M38" s="344"/>
      <c r="N38" s="344"/>
      <c r="O38" s="344"/>
      <c r="P38" s="344"/>
      <c r="Q38" s="344"/>
      <c r="R38" s="344"/>
      <c r="S38" s="344"/>
      <c r="T38" s="344"/>
      <c r="U38" s="344"/>
      <c r="V38" s="344"/>
      <c r="W38" s="344"/>
      <c r="X38" s="344"/>
      <c r="Y38" s="344"/>
      <c r="Z38" s="344"/>
    </row>
    <row r="39" ht="15.75" customHeight="1">
      <c r="A39" s="344"/>
      <c r="B39" s="383"/>
      <c r="C39" s="345"/>
      <c r="D39" s="347"/>
      <c r="E39" s="385"/>
      <c r="F39" s="346"/>
      <c r="G39" s="346"/>
      <c r="H39" s="364"/>
      <c r="I39" s="377"/>
      <c r="J39" s="41"/>
      <c r="K39" s="27"/>
      <c r="L39" s="344"/>
      <c r="M39" s="344"/>
      <c r="N39" s="344"/>
      <c r="O39" s="344"/>
      <c r="P39" s="344"/>
      <c r="Q39" s="344"/>
      <c r="R39" s="344"/>
      <c r="S39" s="344"/>
      <c r="T39" s="344"/>
      <c r="U39" s="344"/>
      <c r="V39" s="344"/>
      <c r="W39" s="344"/>
      <c r="X39" s="344"/>
      <c r="Y39" s="344"/>
      <c r="Z39" s="344"/>
    </row>
    <row r="40" ht="15.75" customHeight="1">
      <c r="A40" s="344"/>
      <c r="B40" s="383"/>
      <c r="C40" s="345"/>
      <c r="D40" s="347"/>
      <c r="E40" s="385"/>
      <c r="F40" s="346"/>
      <c r="G40" s="346"/>
      <c r="H40" s="375"/>
      <c r="I40" s="380" t="str">
        <f>+C37</f>
        <v>Semarang, 2 Januari 2026</v>
      </c>
      <c r="J40" s="381"/>
      <c r="K40" s="386" t="str">
        <f>'5. Evaluasi Pegawai (cetak)'!I83</f>
        <v>Semarang, 2 Januari 2026</v>
      </c>
      <c r="L40" s="344"/>
      <c r="M40" s="344"/>
      <c r="N40" s="344"/>
      <c r="O40" s="344"/>
      <c r="P40" s="344"/>
      <c r="Q40" s="344"/>
      <c r="R40" s="344"/>
      <c r="S40" s="344"/>
      <c r="T40" s="344"/>
      <c r="U40" s="344"/>
      <c r="V40" s="344"/>
      <c r="W40" s="344"/>
      <c r="X40" s="344"/>
      <c r="Y40" s="344"/>
      <c r="Z40" s="344"/>
    </row>
    <row r="41" ht="15.75" customHeight="1">
      <c r="A41" s="344"/>
      <c r="B41" s="383"/>
      <c r="C41" s="345"/>
      <c r="D41" s="347"/>
      <c r="E41" s="385"/>
      <c r="F41" s="346"/>
      <c r="G41" s="346"/>
      <c r="H41" s="383"/>
      <c r="I41" s="345" t="s">
        <v>237</v>
      </c>
      <c r="J41" s="347"/>
      <c r="K41" s="384" t="s">
        <v>238</v>
      </c>
      <c r="L41" s="344"/>
      <c r="M41" s="344"/>
      <c r="N41" s="344"/>
      <c r="O41" s="344"/>
      <c r="P41" s="344"/>
      <c r="Q41" s="344"/>
      <c r="R41" s="344"/>
      <c r="S41" s="344"/>
      <c r="T41" s="344"/>
      <c r="U41" s="344"/>
      <c r="V41" s="344"/>
      <c r="W41" s="344"/>
      <c r="X41" s="344"/>
      <c r="Y41" s="344"/>
      <c r="Z41" s="344"/>
    </row>
    <row r="42" ht="15.75" customHeight="1">
      <c r="A42" s="344"/>
      <c r="B42" s="383"/>
      <c r="C42" s="345"/>
      <c r="D42" s="347"/>
      <c r="E42" s="385"/>
      <c r="F42" s="346"/>
      <c r="G42" s="346"/>
      <c r="H42" s="383"/>
      <c r="I42" s="345"/>
      <c r="J42" s="347"/>
      <c r="K42" s="384"/>
      <c r="L42" s="344"/>
      <c r="M42" s="344"/>
      <c r="N42" s="344"/>
      <c r="O42" s="344"/>
      <c r="P42" s="344"/>
      <c r="Q42" s="344"/>
      <c r="R42" s="344"/>
      <c r="S42" s="344"/>
      <c r="T42" s="344"/>
      <c r="U42" s="344"/>
      <c r="V42" s="344"/>
      <c r="W42" s="344"/>
      <c r="X42" s="344"/>
      <c r="Y42" s="344"/>
      <c r="Z42" s="344"/>
    </row>
    <row r="43" ht="15.75" customHeight="1">
      <c r="A43" s="344"/>
      <c r="B43" s="383"/>
      <c r="C43" s="345" t="str">
        <f>E16</f>
        <v>DR. Salman Salsabila, S.E, M.H.Hum.</v>
      </c>
      <c r="D43" s="347"/>
      <c r="E43" s="387" t="str">
        <f>'1. DATA SKP'!F14</f>
        <v>Dr. Endang Saefuddin</v>
      </c>
      <c r="F43" s="346"/>
      <c r="G43" s="346"/>
      <c r="H43" s="383"/>
      <c r="I43" s="345"/>
      <c r="J43" s="347"/>
      <c r="K43" s="384"/>
      <c r="L43" s="344"/>
      <c r="M43" s="344"/>
      <c r="N43" s="344"/>
      <c r="O43" s="344"/>
      <c r="P43" s="344"/>
      <c r="Q43" s="344"/>
      <c r="R43" s="344"/>
      <c r="S43" s="344"/>
      <c r="T43" s="344"/>
      <c r="U43" s="344"/>
      <c r="V43" s="344"/>
      <c r="W43" s="344"/>
      <c r="X43" s="344"/>
      <c r="Y43" s="344"/>
      <c r="Z43" s="344"/>
    </row>
    <row r="44" ht="15.75" customHeight="1">
      <c r="A44" s="344"/>
      <c r="B44" s="383"/>
      <c r="C44" s="345" t="str">
        <f>"NIP "&amp;E17</f>
        <v>NIP 198002320000000</v>
      </c>
      <c r="D44" s="347"/>
      <c r="E44" s="387" t="str">
        <f>"NIP "&amp;'1. DATA SKP'!F15</f>
        <v>NIP 1968080500000000</v>
      </c>
      <c r="F44" s="346"/>
      <c r="G44" s="346"/>
      <c r="H44" s="383"/>
      <c r="I44" s="345"/>
      <c r="J44" s="347"/>
      <c r="K44" s="385"/>
      <c r="L44" s="344"/>
      <c r="M44" s="344"/>
      <c r="N44" s="344"/>
      <c r="O44" s="344"/>
      <c r="P44" s="344"/>
      <c r="Q44" s="344"/>
      <c r="R44" s="344"/>
      <c r="S44" s="344"/>
      <c r="T44" s="344"/>
      <c r="U44" s="344"/>
      <c r="V44" s="344"/>
      <c r="W44" s="344"/>
      <c r="X44" s="344"/>
      <c r="Y44" s="344"/>
      <c r="Z44" s="344"/>
    </row>
    <row r="45" ht="15.75" customHeight="1">
      <c r="A45" s="344"/>
      <c r="B45" s="388"/>
      <c r="C45" s="389"/>
      <c r="D45" s="390"/>
      <c r="E45" s="391"/>
      <c r="F45" s="346"/>
      <c r="G45" s="346"/>
      <c r="H45" s="383"/>
      <c r="I45" s="345" t="str">
        <f>K13</f>
        <v>DR. Salman Salsabila, S.E, M.H.Hum.</v>
      </c>
      <c r="J45" s="347"/>
      <c r="K45" s="387" t="str">
        <f>K19</f>
        <v>Dr. Endang Saefuddin</v>
      </c>
      <c r="L45" s="344"/>
      <c r="M45" s="344"/>
      <c r="N45" s="344"/>
      <c r="O45" s="344"/>
      <c r="P45" s="344"/>
      <c r="Q45" s="344"/>
      <c r="R45" s="344"/>
      <c r="S45" s="344"/>
      <c r="T45" s="344"/>
      <c r="U45" s="344"/>
      <c r="V45" s="344"/>
      <c r="W45" s="344"/>
      <c r="X45" s="344"/>
      <c r="Y45" s="344"/>
      <c r="Z45" s="344"/>
    </row>
    <row r="46" ht="15.75" customHeight="1">
      <c r="A46" s="344"/>
      <c r="B46" s="345"/>
      <c r="C46" s="346"/>
      <c r="D46" s="347"/>
      <c r="E46" s="346"/>
      <c r="F46" s="346"/>
      <c r="G46" s="346"/>
      <c r="H46" s="383"/>
      <c r="I46" s="345" t="str">
        <f>"NIP "&amp;K14</f>
        <v>NIP 198002320000000</v>
      </c>
      <c r="J46" s="347"/>
      <c r="K46" s="387" t="str">
        <f>"NIP "&amp;K20</f>
        <v>NIP 1968080500000000</v>
      </c>
      <c r="L46" s="344"/>
      <c r="M46" s="344"/>
      <c r="N46" s="344"/>
      <c r="O46" s="344"/>
      <c r="P46" s="344"/>
      <c r="Q46" s="344"/>
      <c r="R46" s="344"/>
      <c r="S46" s="344"/>
      <c r="T46" s="344"/>
      <c r="U46" s="344"/>
      <c r="V46" s="344"/>
      <c r="W46" s="344"/>
      <c r="X46" s="344"/>
      <c r="Y46" s="344"/>
      <c r="Z46" s="344"/>
    </row>
    <row r="47" ht="15.75" customHeight="1">
      <c r="A47" s="344"/>
      <c r="B47" s="345"/>
      <c r="C47" s="346"/>
      <c r="D47" s="347"/>
      <c r="E47" s="346"/>
      <c r="F47" s="346"/>
      <c r="G47" s="346"/>
      <c r="H47" s="383"/>
      <c r="I47" s="345"/>
      <c r="J47" s="347"/>
      <c r="K47" s="387"/>
      <c r="L47" s="344"/>
      <c r="M47" s="344"/>
      <c r="N47" s="344"/>
      <c r="O47" s="344"/>
      <c r="P47" s="344"/>
      <c r="Q47" s="344"/>
      <c r="R47" s="392"/>
      <c r="T47" s="344"/>
      <c r="U47" s="344"/>
      <c r="V47" s="344"/>
      <c r="W47" s="344"/>
      <c r="X47" s="344"/>
      <c r="Y47" s="344"/>
      <c r="Z47" s="344"/>
    </row>
    <row r="48" ht="15.75" customHeight="1">
      <c r="A48" s="344"/>
      <c r="B48" s="345"/>
      <c r="C48" s="346"/>
      <c r="D48" s="347"/>
      <c r="E48" s="346"/>
      <c r="F48" s="346"/>
      <c r="G48" s="346"/>
      <c r="H48" s="383"/>
      <c r="I48" s="345" t="s">
        <v>239</v>
      </c>
      <c r="K48" s="174"/>
      <c r="L48" s="344"/>
      <c r="M48" s="344"/>
      <c r="N48" s="344"/>
      <c r="O48" s="344"/>
      <c r="P48" s="344"/>
      <c r="Q48" s="344"/>
      <c r="T48" s="344"/>
      <c r="U48" s="344"/>
      <c r="V48" s="344"/>
      <c r="W48" s="344"/>
      <c r="X48" s="344"/>
      <c r="Y48" s="344"/>
      <c r="Z48" s="344"/>
    </row>
    <row r="49" ht="15.75" customHeight="1">
      <c r="A49" s="344"/>
      <c r="B49" s="345"/>
      <c r="C49" s="346"/>
      <c r="D49" s="347"/>
      <c r="E49" s="346"/>
      <c r="F49" s="346"/>
      <c r="G49" s="346"/>
      <c r="H49" s="383"/>
      <c r="I49" s="345" t="s">
        <v>240</v>
      </c>
      <c r="K49" s="174"/>
      <c r="L49" s="344"/>
      <c r="M49" s="344"/>
      <c r="N49" s="344"/>
      <c r="O49" s="344"/>
      <c r="P49" s="344"/>
      <c r="Q49" s="344"/>
      <c r="T49" s="344"/>
      <c r="U49" s="344"/>
      <c r="V49" s="344"/>
      <c r="W49" s="344"/>
      <c r="X49" s="344"/>
      <c r="Y49" s="344"/>
      <c r="Z49" s="344"/>
    </row>
    <row r="50" ht="15.75" customHeight="1">
      <c r="A50" s="344"/>
      <c r="B50" s="345"/>
      <c r="C50" s="346"/>
      <c r="D50" s="347"/>
      <c r="E50" s="346"/>
      <c r="F50" s="346"/>
      <c r="G50" s="346"/>
      <c r="H50" s="383"/>
      <c r="I50" s="345"/>
      <c r="J50" s="345"/>
      <c r="K50" s="384"/>
      <c r="L50" s="344"/>
      <c r="M50" s="344"/>
      <c r="N50" s="344"/>
      <c r="O50" s="344"/>
      <c r="P50" s="344"/>
      <c r="Q50" s="344"/>
      <c r="T50" s="344"/>
      <c r="U50" s="344"/>
      <c r="V50" s="344"/>
      <c r="W50" s="344"/>
      <c r="X50" s="344"/>
      <c r="Y50" s="344"/>
      <c r="Z50" s="344"/>
    </row>
    <row r="51" ht="15.75" customHeight="1">
      <c r="A51" s="344"/>
      <c r="B51" s="345"/>
      <c r="C51" s="346"/>
      <c r="D51" s="347"/>
      <c r="E51" s="346"/>
      <c r="F51" s="346"/>
      <c r="G51" s="346"/>
      <c r="H51" s="383"/>
      <c r="I51" s="345"/>
      <c r="J51" s="345"/>
      <c r="K51" s="384"/>
      <c r="L51" s="344"/>
      <c r="M51" s="344"/>
      <c r="N51" s="344"/>
      <c r="O51" s="344"/>
      <c r="P51" s="344"/>
      <c r="Q51" s="344"/>
      <c r="T51" s="344"/>
      <c r="U51" s="344"/>
      <c r="V51" s="344"/>
      <c r="W51" s="344"/>
      <c r="X51" s="344"/>
      <c r="Y51" s="344"/>
      <c r="Z51" s="344"/>
    </row>
    <row r="52" ht="15.75" customHeight="1">
      <c r="A52" s="344"/>
      <c r="B52" s="345"/>
      <c r="C52" s="346"/>
      <c r="D52" s="347"/>
      <c r="E52" s="346"/>
      <c r="F52" s="346"/>
      <c r="G52" s="346"/>
      <c r="H52" s="383"/>
      <c r="I52" s="393" t="str">
        <f>'1. DATA SKP'!F20</f>
        <v>Prof. Alfian subroto, M.Pd.</v>
      </c>
      <c r="K52" s="174"/>
      <c r="L52" s="344"/>
      <c r="M52" s="344"/>
      <c r="N52" s="344"/>
      <c r="O52" s="344"/>
      <c r="P52" s="344"/>
      <c r="Q52" s="344"/>
      <c r="R52" s="344"/>
      <c r="S52" s="344"/>
      <c r="T52" s="344"/>
      <c r="U52" s="344"/>
      <c r="V52" s="344"/>
      <c r="W52" s="344"/>
      <c r="X52" s="344"/>
      <c r="Y52" s="344"/>
      <c r="Z52" s="344"/>
    </row>
    <row r="53" ht="15.75" customHeight="1">
      <c r="A53" s="344"/>
      <c r="B53" s="345"/>
      <c r="C53" s="346"/>
      <c r="D53" s="347"/>
      <c r="E53" s="346"/>
      <c r="F53" s="346"/>
      <c r="G53" s="346"/>
      <c r="H53" s="383"/>
      <c r="I53" s="394" t="str">
        <f>'1. DATA SKP'!F21</f>
        <v>196911211000000</v>
      </c>
      <c r="K53" s="174"/>
      <c r="L53" s="344"/>
      <c r="M53" s="344"/>
      <c r="N53" s="344"/>
      <c r="O53" s="344"/>
      <c r="P53" s="344"/>
      <c r="Q53" s="344"/>
      <c r="R53" s="344"/>
      <c r="S53" s="344"/>
      <c r="T53" s="344"/>
      <c r="U53" s="344"/>
      <c r="V53" s="344"/>
      <c r="W53" s="344"/>
      <c r="X53" s="344"/>
      <c r="Y53" s="344"/>
      <c r="Z53" s="344"/>
    </row>
    <row r="54" ht="15.75" customHeight="1">
      <c r="A54" s="344"/>
      <c r="B54" s="345"/>
      <c r="C54" s="346"/>
      <c r="D54" s="347"/>
      <c r="E54" s="346"/>
      <c r="F54" s="346"/>
      <c r="G54" s="346"/>
      <c r="H54" s="383"/>
      <c r="I54" s="395"/>
      <c r="K54" s="174"/>
      <c r="L54" s="344"/>
      <c r="M54" s="344"/>
      <c r="N54" s="344"/>
      <c r="O54" s="344"/>
      <c r="P54" s="344"/>
      <c r="Q54" s="344"/>
      <c r="R54" s="344"/>
      <c r="S54" s="344"/>
      <c r="T54" s="344"/>
      <c r="U54" s="344"/>
      <c r="V54" s="344"/>
      <c r="W54" s="344"/>
      <c r="X54" s="344"/>
      <c r="Y54" s="344"/>
      <c r="Z54" s="344"/>
    </row>
    <row r="55" ht="15.75" customHeight="1">
      <c r="A55" s="344"/>
      <c r="B55" s="345"/>
      <c r="C55" s="346"/>
      <c r="D55" s="347"/>
      <c r="E55" s="346"/>
      <c r="F55" s="346"/>
      <c r="G55" s="346"/>
      <c r="H55" s="388"/>
      <c r="I55" s="389"/>
      <c r="J55" s="390"/>
      <c r="K55" s="391"/>
      <c r="L55" s="344"/>
      <c r="M55" s="344"/>
      <c r="N55" s="344"/>
      <c r="O55" s="344"/>
      <c r="P55" s="344"/>
      <c r="Q55" s="344"/>
      <c r="R55" s="344"/>
      <c r="S55" s="344"/>
      <c r="T55" s="344"/>
      <c r="U55" s="344"/>
      <c r="V55" s="344"/>
      <c r="W55" s="344"/>
      <c r="X55" s="344"/>
      <c r="Y55" s="344"/>
      <c r="Z55" s="344"/>
    </row>
    <row r="56" ht="15.75" customHeight="1">
      <c r="A56" s="344"/>
      <c r="B56" s="345"/>
      <c r="C56" s="346"/>
      <c r="D56" s="347"/>
      <c r="E56" s="346"/>
      <c r="F56" s="346"/>
      <c r="G56" s="346"/>
      <c r="H56" s="346"/>
      <c r="I56" s="346"/>
      <c r="J56" s="346"/>
      <c r="K56" s="346"/>
      <c r="L56" s="344"/>
      <c r="M56" s="344"/>
      <c r="N56" s="344"/>
      <c r="O56" s="344"/>
      <c r="P56" s="344"/>
      <c r="Q56" s="344"/>
      <c r="R56" s="344"/>
      <c r="S56" s="344"/>
      <c r="T56" s="344"/>
      <c r="U56" s="344"/>
      <c r="V56" s="344"/>
      <c r="W56" s="344"/>
      <c r="X56" s="344"/>
      <c r="Y56" s="344"/>
      <c r="Z56" s="344"/>
    </row>
    <row r="57" ht="15.75" customHeight="1">
      <c r="A57" s="344"/>
      <c r="B57" s="345"/>
      <c r="C57" s="346"/>
      <c r="D57" s="347"/>
      <c r="E57" s="346"/>
      <c r="F57" s="346"/>
      <c r="G57" s="346"/>
      <c r="H57" s="346"/>
      <c r="I57" s="346"/>
      <c r="J57" s="346"/>
      <c r="K57" s="346"/>
      <c r="L57" s="344"/>
      <c r="M57" s="344"/>
      <c r="N57" s="344"/>
      <c r="O57" s="344"/>
      <c r="P57" s="344"/>
      <c r="Q57" s="344"/>
      <c r="R57" s="344"/>
      <c r="S57" s="344"/>
      <c r="T57" s="344"/>
      <c r="U57" s="344"/>
      <c r="V57" s="344"/>
      <c r="W57" s="344"/>
      <c r="X57" s="344"/>
      <c r="Y57" s="344"/>
      <c r="Z57" s="344"/>
    </row>
    <row r="58" ht="15.75" customHeight="1">
      <c r="A58" s="344"/>
      <c r="B58" s="345"/>
      <c r="C58" s="346"/>
      <c r="D58" s="347"/>
      <c r="E58" s="346"/>
      <c r="F58" s="346"/>
      <c r="G58" s="346"/>
      <c r="H58" s="346"/>
      <c r="I58" s="346"/>
      <c r="J58" s="346"/>
      <c r="K58" s="346"/>
      <c r="L58" s="344"/>
      <c r="M58" s="344"/>
      <c r="N58" s="344"/>
      <c r="O58" s="344"/>
      <c r="P58" s="344"/>
      <c r="Q58" s="344"/>
      <c r="R58" s="344"/>
      <c r="S58" s="344"/>
      <c r="T58" s="344"/>
      <c r="U58" s="344"/>
      <c r="V58" s="344"/>
      <c r="W58" s="344"/>
      <c r="X58" s="344"/>
      <c r="Y58" s="344"/>
      <c r="Z58" s="344"/>
    </row>
    <row r="59" ht="15.75" customHeight="1">
      <c r="A59" s="344"/>
      <c r="B59" s="345"/>
      <c r="C59" s="346"/>
      <c r="D59" s="347"/>
      <c r="E59" s="346"/>
      <c r="F59" s="346"/>
      <c r="G59" s="346"/>
      <c r="H59" s="346"/>
      <c r="I59" s="346"/>
      <c r="J59" s="346"/>
      <c r="K59" s="346"/>
      <c r="L59" s="344"/>
      <c r="M59" s="344"/>
      <c r="N59" s="344"/>
      <c r="O59" s="344"/>
      <c r="P59" s="344"/>
      <c r="Q59" s="344"/>
      <c r="R59" s="344"/>
      <c r="S59" s="344"/>
      <c r="T59" s="344"/>
      <c r="U59" s="344"/>
      <c r="V59" s="344"/>
      <c r="W59" s="344"/>
      <c r="X59" s="344"/>
      <c r="Y59" s="344"/>
      <c r="Z59" s="344"/>
    </row>
    <row r="60" ht="15.75" customHeight="1">
      <c r="A60" s="344"/>
      <c r="B60" s="345"/>
      <c r="C60" s="346"/>
      <c r="D60" s="347"/>
      <c r="E60" s="346"/>
      <c r="F60" s="346"/>
      <c r="G60" s="346"/>
      <c r="H60" s="346"/>
      <c r="I60" s="346"/>
      <c r="J60" s="346"/>
      <c r="K60" s="346"/>
      <c r="L60" s="344"/>
      <c r="M60" s="344"/>
      <c r="N60" s="344"/>
      <c r="O60" s="344"/>
      <c r="P60" s="344"/>
      <c r="Q60" s="344"/>
      <c r="R60" s="344"/>
      <c r="S60" s="344"/>
      <c r="T60" s="344"/>
      <c r="U60" s="344"/>
      <c r="V60" s="344"/>
      <c r="W60" s="344"/>
      <c r="X60" s="344"/>
      <c r="Y60" s="344"/>
      <c r="Z60" s="344"/>
    </row>
    <row r="61" ht="15.75" customHeight="1">
      <c r="A61" s="344"/>
      <c r="B61" s="345"/>
      <c r="C61" s="346"/>
      <c r="D61" s="347"/>
      <c r="E61" s="346"/>
      <c r="F61" s="346"/>
      <c r="G61" s="346"/>
      <c r="H61" s="346"/>
      <c r="I61" s="346"/>
      <c r="J61" s="346"/>
      <c r="K61" s="346"/>
      <c r="L61" s="344"/>
      <c r="M61" s="344"/>
      <c r="N61" s="344"/>
      <c r="O61" s="344"/>
      <c r="P61" s="344"/>
      <c r="Q61" s="344"/>
      <c r="R61" s="344"/>
      <c r="S61" s="344"/>
      <c r="T61" s="344"/>
      <c r="U61" s="344"/>
      <c r="V61" s="344"/>
      <c r="W61" s="344"/>
      <c r="X61" s="344"/>
      <c r="Y61" s="344"/>
      <c r="Z61" s="344"/>
    </row>
    <row r="62" ht="15.75" customHeight="1">
      <c r="A62" s="344"/>
      <c r="B62" s="345"/>
      <c r="C62" s="346"/>
      <c r="D62" s="347"/>
      <c r="E62" s="346"/>
      <c r="F62" s="346"/>
      <c r="G62" s="346"/>
      <c r="H62" s="346"/>
      <c r="I62" s="346"/>
      <c r="J62" s="346"/>
      <c r="K62" s="346"/>
      <c r="L62" s="344"/>
      <c r="M62" s="344"/>
      <c r="N62" s="344"/>
      <c r="O62" s="344"/>
      <c r="P62" s="344"/>
      <c r="Q62" s="344"/>
      <c r="R62" s="344"/>
      <c r="S62" s="344"/>
      <c r="T62" s="344"/>
      <c r="U62" s="344"/>
      <c r="V62" s="344"/>
      <c r="W62" s="344"/>
      <c r="X62" s="344"/>
      <c r="Y62" s="344"/>
      <c r="Z62" s="344"/>
    </row>
    <row r="63" ht="15.75" customHeight="1">
      <c r="A63" s="344"/>
      <c r="B63" s="345"/>
      <c r="C63" s="346"/>
      <c r="D63" s="347"/>
      <c r="E63" s="346"/>
      <c r="F63" s="346"/>
      <c r="G63" s="346"/>
      <c r="H63" s="346"/>
      <c r="I63" s="346"/>
      <c r="J63" s="346"/>
      <c r="K63" s="346"/>
      <c r="L63" s="344"/>
      <c r="M63" s="344"/>
      <c r="N63" s="344"/>
      <c r="O63" s="344"/>
      <c r="P63" s="344"/>
      <c r="Q63" s="344"/>
      <c r="R63" s="344"/>
      <c r="S63" s="344"/>
      <c r="T63" s="344"/>
      <c r="U63" s="344"/>
      <c r="V63" s="344"/>
      <c r="W63" s="344"/>
      <c r="X63" s="344"/>
      <c r="Y63" s="344"/>
      <c r="Z63" s="344"/>
    </row>
    <row r="64" ht="15.75" customHeight="1">
      <c r="A64" s="344"/>
      <c r="B64" s="345"/>
      <c r="C64" s="346"/>
      <c r="D64" s="347"/>
      <c r="E64" s="346"/>
      <c r="F64" s="346"/>
      <c r="G64" s="346"/>
      <c r="H64" s="346"/>
      <c r="I64" s="346"/>
      <c r="J64" s="346"/>
      <c r="K64" s="346"/>
      <c r="L64" s="344"/>
      <c r="M64" s="344"/>
      <c r="N64" s="344"/>
      <c r="O64" s="344"/>
      <c r="P64" s="344"/>
      <c r="Q64" s="344"/>
      <c r="R64" s="344"/>
      <c r="S64" s="344"/>
      <c r="T64" s="344"/>
      <c r="U64" s="344"/>
      <c r="V64" s="344"/>
      <c r="W64" s="344"/>
      <c r="X64" s="344"/>
      <c r="Y64" s="344"/>
      <c r="Z64" s="344"/>
    </row>
    <row r="65" ht="15.75" customHeight="1">
      <c r="A65" s="344"/>
      <c r="B65" s="345"/>
      <c r="C65" s="346"/>
      <c r="D65" s="347"/>
      <c r="E65" s="346"/>
      <c r="F65" s="346"/>
      <c r="G65" s="346"/>
      <c r="H65" s="346"/>
      <c r="I65" s="346"/>
      <c r="J65" s="346"/>
      <c r="K65" s="346"/>
      <c r="L65" s="344"/>
      <c r="M65" s="344"/>
      <c r="N65" s="344"/>
      <c r="O65" s="344"/>
      <c r="P65" s="344"/>
      <c r="Q65" s="344"/>
      <c r="R65" s="344"/>
      <c r="S65" s="344"/>
      <c r="T65" s="344"/>
      <c r="U65" s="344"/>
      <c r="V65" s="344"/>
      <c r="W65" s="344"/>
      <c r="X65" s="344"/>
      <c r="Y65" s="344"/>
      <c r="Z65" s="344"/>
    </row>
    <row r="66" ht="15.75" customHeight="1">
      <c r="A66" s="344"/>
      <c r="B66" s="345"/>
      <c r="C66" s="346"/>
      <c r="D66" s="347"/>
      <c r="E66" s="346"/>
      <c r="F66" s="346"/>
      <c r="G66" s="346"/>
      <c r="H66" s="346"/>
      <c r="I66" s="346"/>
      <c r="J66" s="346"/>
      <c r="K66" s="346"/>
      <c r="L66" s="344"/>
      <c r="M66" s="344"/>
      <c r="N66" s="344"/>
      <c r="O66" s="344"/>
      <c r="P66" s="344"/>
      <c r="Q66" s="344"/>
      <c r="R66" s="344"/>
      <c r="S66" s="344"/>
      <c r="T66" s="344"/>
      <c r="U66" s="344"/>
      <c r="V66" s="344"/>
      <c r="W66" s="344"/>
      <c r="X66" s="344"/>
      <c r="Y66" s="344"/>
      <c r="Z66" s="344"/>
    </row>
    <row r="67" ht="15.75" customHeight="1">
      <c r="A67" s="344"/>
      <c r="B67" s="345"/>
      <c r="C67" s="346"/>
      <c r="D67" s="347"/>
      <c r="E67" s="346"/>
      <c r="F67" s="346"/>
      <c r="G67" s="346"/>
      <c r="H67" s="346"/>
      <c r="I67" s="346"/>
      <c r="J67" s="346"/>
      <c r="K67" s="346"/>
      <c r="L67" s="344"/>
      <c r="M67" s="344"/>
      <c r="N67" s="344"/>
      <c r="O67" s="344"/>
      <c r="P67" s="344"/>
      <c r="Q67" s="344"/>
      <c r="R67" s="344"/>
      <c r="S67" s="344"/>
      <c r="T67" s="344"/>
      <c r="U67" s="344"/>
      <c r="V67" s="344"/>
      <c r="W67" s="344"/>
      <c r="X67" s="344"/>
      <c r="Y67" s="344"/>
      <c r="Z67" s="344"/>
    </row>
    <row r="68" ht="15.75" customHeight="1">
      <c r="A68" s="344"/>
      <c r="B68" s="345"/>
      <c r="C68" s="346"/>
      <c r="D68" s="347"/>
      <c r="E68" s="346"/>
      <c r="F68" s="346"/>
      <c r="G68" s="346"/>
      <c r="H68" s="346"/>
      <c r="I68" s="346"/>
      <c r="J68" s="346"/>
      <c r="K68" s="346"/>
      <c r="L68" s="344"/>
      <c r="M68" s="344"/>
      <c r="N68" s="344"/>
      <c r="O68" s="344"/>
      <c r="P68" s="344"/>
      <c r="Q68" s="344"/>
      <c r="R68" s="344"/>
      <c r="S68" s="344"/>
      <c r="T68" s="344"/>
      <c r="U68" s="344"/>
      <c r="V68" s="344"/>
      <c r="W68" s="344"/>
      <c r="X68" s="344"/>
      <c r="Y68" s="344"/>
      <c r="Z68" s="344"/>
    </row>
    <row r="69" ht="15.75" customHeight="1">
      <c r="A69" s="344"/>
      <c r="B69" s="345"/>
      <c r="C69" s="346"/>
      <c r="D69" s="347"/>
      <c r="E69" s="346"/>
      <c r="F69" s="346"/>
      <c r="G69" s="346"/>
      <c r="H69" s="346"/>
      <c r="I69" s="346"/>
      <c r="J69" s="346"/>
      <c r="K69" s="346"/>
      <c r="L69" s="344"/>
      <c r="M69" s="344"/>
      <c r="N69" s="344"/>
      <c r="O69" s="344"/>
      <c r="P69" s="344"/>
      <c r="Q69" s="344"/>
      <c r="R69" s="344"/>
      <c r="S69" s="344"/>
      <c r="T69" s="344"/>
      <c r="U69" s="344"/>
      <c r="V69" s="344"/>
      <c r="W69" s="344"/>
      <c r="X69" s="344"/>
      <c r="Y69" s="344"/>
      <c r="Z69" s="344"/>
    </row>
    <row r="70" ht="15.75" customHeight="1">
      <c r="A70" s="344"/>
      <c r="B70" s="345"/>
      <c r="C70" s="346"/>
      <c r="D70" s="347"/>
      <c r="E70" s="346"/>
      <c r="F70" s="346"/>
      <c r="G70" s="346"/>
      <c r="H70" s="346"/>
      <c r="I70" s="346"/>
      <c r="J70" s="346"/>
      <c r="K70" s="346"/>
      <c r="L70" s="344"/>
      <c r="M70" s="344"/>
      <c r="N70" s="344"/>
      <c r="O70" s="344"/>
      <c r="P70" s="344"/>
      <c r="Q70" s="344"/>
      <c r="R70" s="344"/>
      <c r="S70" s="344"/>
      <c r="T70" s="344"/>
      <c r="U70" s="344"/>
      <c r="V70" s="344"/>
      <c r="W70" s="344"/>
      <c r="X70" s="344"/>
      <c r="Y70" s="344"/>
      <c r="Z70" s="344"/>
    </row>
    <row r="71" ht="15.75" customHeight="1">
      <c r="A71" s="344"/>
      <c r="B71" s="345"/>
      <c r="C71" s="346"/>
      <c r="D71" s="347"/>
      <c r="E71" s="346"/>
      <c r="F71" s="346"/>
      <c r="G71" s="346"/>
      <c r="H71" s="346"/>
      <c r="I71" s="346"/>
      <c r="J71" s="346"/>
      <c r="K71" s="346"/>
      <c r="L71" s="344"/>
      <c r="M71" s="344"/>
      <c r="N71" s="344"/>
      <c r="O71" s="344"/>
      <c r="P71" s="344"/>
      <c r="Q71" s="344"/>
      <c r="R71" s="344"/>
      <c r="S71" s="344"/>
      <c r="T71" s="344"/>
      <c r="U71" s="344"/>
      <c r="V71" s="344"/>
      <c r="W71" s="344"/>
      <c r="X71" s="344"/>
      <c r="Y71" s="344"/>
      <c r="Z71" s="344"/>
    </row>
    <row r="72" ht="15.75" customHeight="1">
      <c r="A72" s="344"/>
      <c r="B72" s="345"/>
      <c r="C72" s="346"/>
      <c r="D72" s="347"/>
      <c r="E72" s="346"/>
      <c r="F72" s="346"/>
      <c r="G72" s="346"/>
      <c r="H72" s="346"/>
      <c r="I72" s="346"/>
      <c r="J72" s="346"/>
      <c r="K72" s="346"/>
      <c r="L72" s="344"/>
      <c r="M72" s="344"/>
      <c r="N72" s="344"/>
      <c r="O72" s="344"/>
      <c r="P72" s="344"/>
      <c r="Q72" s="344"/>
      <c r="R72" s="344"/>
      <c r="S72" s="344"/>
      <c r="T72" s="344"/>
      <c r="U72" s="344"/>
      <c r="V72" s="344"/>
      <c r="W72" s="344"/>
      <c r="X72" s="344"/>
      <c r="Y72" s="344"/>
      <c r="Z72" s="344"/>
    </row>
    <row r="73" ht="15.75" customHeight="1">
      <c r="A73" s="344"/>
      <c r="B73" s="345"/>
      <c r="C73" s="346"/>
      <c r="D73" s="347"/>
      <c r="E73" s="346"/>
      <c r="F73" s="346"/>
      <c r="G73" s="346"/>
      <c r="H73" s="346"/>
      <c r="I73" s="346"/>
      <c r="J73" s="346"/>
      <c r="K73" s="346"/>
      <c r="L73" s="344"/>
      <c r="M73" s="344"/>
      <c r="N73" s="344"/>
      <c r="O73" s="344"/>
      <c r="P73" s="344"/>
      <c r="Q73" s="344"/>
      <c r="R73" s="344"/>
      <c r="S73" s="344"/>
      <c r="T73" s="344"/>
      <c r="U73" s="344"/>
      <c r="V73" s="344"/>
      <c r="W73" s="344"/>
      <c r="X73" s="344"/>
      <c r="Y73" s="344"/>
      <c r="Z73" s="344"/>
    </row>
    <row r="74" ht="15.75" customHeight="1">
      <c r="A74" s="344"/>
      <c r="B74" s="345"/>
      <c r="C74" s="346"/>
      <c r="D74" s="347"/>
      <c r="E74" s="346"/>
      <c r="F74" s="346"/>
      <c r="G74" s="346"/>
      <c r="H74" s="346"/>
      <c r="I74" s="346"/>
      <c r="J74" s="346"/>
      <c r="K74" s="346"/>
      <c r="L74" s="344"/>
      <c r="M74" s="344"/>
      <c r="N74" s="344"/>
      <c r="O74" s="344"/>
      <c r="P74" s="344"/>
      <c r="Q74" s="344"/>
      <c r="R74" s="344"/>
      <c r="S74" s="344"/>
      <c r="T74" s="344"/>
      <c r="U74" s="344"/>
      <c r="V74" s="344"/>
      <c r="W74" s="344"/>
      <c r="X74" s="344"/>
      <c r="Y74" s="344"/>
      <c r="Z74" s="344"/>
    </row>
    <row r="75" ht="15.75" customHeight="1">
      <c r="A75" s="344"/>
      <c r="B75" s="345"/>
      <c r="C75" s="346"/>
      <c r="D75" s="347"/>
      <c r="E75" s="346"/>
      <c r="F75" s="346"/>
      <c r="G75" s="346"/>
      <c r="H75" s="346"/>
      <c r="I75" s="346"/>
      <c r="J75" s="346"/>
      <c r="K75" s="346"/>
      <c r="L75" s="344"/>
      <c r="M75" s="344"/>
      <c r="N75" s="344"/>
      <c r="O75" s="344"/>
      <c r="P75" s="344"/>
      <c r="Q75" s="344"/>
      <c r="R75" s="344"/>
      <c r="S75" s="344"/>
      <c r="T75" s="344"/>
      <c r="U75" s="344"/>
      <c r="V75" s="344"/>
      <c r="W75" s="344"/>
      <c r="X75" s="344"/>
      <c r="Y75" s="344"/>
      <c r="Z75" s="344"/>
    </row>
    <row r="76" ht="15.75" customHeight="1">
      <c r="A76" s="344"/>
      <c r="B76" s="345"/>
      <c r="C76" s="346"/>
      <c r="D76" s="347"/>
      <c r="E76" s="346"/>
      <c r="F76" s="346"/>
      <c r="G76" s="346"/>
      <c r="H76" s="346"/>
      <c r="I76" s="346"/>
      <c r="J76" s="346"/>
      <c r="K76" s="346"/>
      <c r="L76" s="344"/>
      <c r="M76" s="344"/>
      <c r="N76" s="344"/>
      <c r="O76" s="344"/>
      <c r="P76" s="344"/>
      <c r="Q76" s="344"/>
      <c r="R76" s="344"/>
      <c r="S76" s="344"/>
      <c r="T76" s="344"/>
      <c r="U76" s="344"/>
      <c r="V76" s="344"/>
      <c r="W76" s="344"/>
      <c r="X76" s="344"/>
      <c r="Y76" s="344"/>
      <c r="Z76" s="344"/>
    </row>
    <row r="77" ht="15.75" customHeight="1">
      <c r="A77" s="344"/>
      <c r="B77" s="345"/>
      <c r="C77" s="346"/>
      <c r="D77" s="347"/>
      <c r="E77" s="346"/>
      <c r="F77" s="346"/>
      <c r="G77" s="346"/>
      <c r="H77" s="346"/>
      <c r="I77" s="346"/>
      <c r="J77" s="346"/>
      <c r="K77" s="346"/>
      <c r="L77" s="344"/>
      <c r="M77" s="344"/>
      <c r="N77" s="344"/>
      <c r="O77" s="344"/>
      <c r="P77" s="344"/>
      <c r="Q77" s="344"/>
      <c r="R77" s="344"/>
      <c r="S77" s="344"/>
      <c r="T77" s="344"/>
      <c r="U77" s="344"/>
      <c r="V77" s="344"/>
      <c r="W77" s="344"/>
      <c r="X77" s="344"/>
      <c r="Y77" s="344"/>
      <c r="Z77" s="344"/>
    </row>
    <row r="78" ht="15.75" customHeight="1">
      <c r="A78" s="344"/>
      <c r="B78" s="345"/>
      <c r="C78" s="346"/>
      <c r="D78" s="347"/>
      <c r="E78" s="346"/>
      <c r="F78" s="346"/>
      <c r="G78" s="346"/>
      <c r="H78" s="346"/>
      <c r="I78" s="346"/>
      <c r="J78" s="346"/>
      <c r="K78" s="346"/>
      <c r="L78" s="344"/>
      <c r="M78" s="344"/>
      <c r="N78" s="344"/>
      <c r="O78" s="344"/>
      <c r="P78" s="344"/>
      <c r="Q78" s="344"/>
      <c r="R78" s="344"/>
      <c r="S78" s="344"/>
      <c r="T78" s="344"/>
      <c r="U78" s="344"/>
      <c r="V78" s="344"/>
      <c r="W78" s="344"/>
      <c r="X78" s="344"/>
      <c r="Y78" s="344"/>
      <c r="Z78" s="344"/>
    </row>
    <row r="79" ht="15.75" customHeight="1">
      <c r="A79" s="344"/>
      <c r="B79" s="345"/>
      <c r="C79" s="346"/>
      <c r="D79" s="347"/>
      <c r="E79" s="346"/>
      <c r="F79" s="346"/>
      <c r="G79" s="346"/>
      <c r="H79" s="346"/>
      <c r="I79" s="346"/>
      <c r="J79" s="346"/>
      <c r="K79" s="346"/>
      <c r="L79" s="344"/>
      <c r="M79" s="344"/>
      <c r="N79" s="344"/>
      <c r="O79" s="344"/>
      <c r="P79" s="344"/>
      <c r="Q79" s="344"/>
      <c r="R79" s="344"/>
      <c r="S79" s="344"/>
      <c r="T79" s="344"/>
      <c r="U79" s="344"/>
      <c r="V79" s="344"/>
      <c r="W79" s="344"/>
      <c r="X79" s="344"/>
      <c r="Y79" s="344"/>
      <c r="Z79" s="344"/>
    </row>
    <row r="80" ht="15.75" customHeight="1">
      <c r="A80" s="344"/>
      <c r="B80" s="345"/>
      <c r="C80" s="346"/>
      <c r="D80" s="347"/>
      <c r="E80" s="346"/>
      <c r="F80" s="346"/>
      <c r="G80" s="346"/>
      <c r="H80" s="346"/>
      <c r="I80" s="346"/>
      <c r="J80" s="346"/>
      <c r="K80" s="346"/>
      <c r="L80" s="344"/>
      <c r="M80" s="344"/>
      <c r="N80" s="344"/>
      <c r="O80" s="344"/>
      <c r="P80" s="344"/>
      <c r="Q80" s="344"/>
      <c r="R80" s="344"/>
      <c r="S80" s="344"/>
      <c r="T80" s="344"/>
      <c r="U80" s="344"/>
      <c r="V80" s="344"/>
      <c r="W80" s="344"/>
      <c r="X80" s="344"/>
      <c r="Y80" s="344"/>
      <c r="Z80" s="344"/>
    </row>
    <row r="81" ht="15.75" customHeight="1">
      <c r="A81" s="344"/>
      <c r="B81" s="345"/>
      <c r="C81" s="346"/>
      <c r="D81" s="347"/>
      <c r="E81" s="346"/>
      <c r="F81" s="346"/>
      <c r="G81" s="346"/>
      <c r="H81" s="346"/>
      <c r="I81" s="346"/>
      <c r="J81" s="346"/>
      <c r="K81" s="346"/>
      <c r="L81" s="344"/>
      <c r="M81" s="344"/>
      <c r="N81" s="344"/>
      <c r="O81" s="344"/>
      <c r="P81" s="344"/>
      <c r="Q81" s="344"/>
      <c r="R81" s="344"/>
      <c r="S81" s="344"/>
      <c r="T81" s="344"/>
      <c r="U81" s="344"/>
      <c r="V81" s="344"/>
      <c r="W81" s="344"/>
      <c r="X81" s="344"/>
      <c r="Y81" s="344"/>
      <c r="Z81" s="344"/>
    </row>
    <row r="82" ht="15.75" customHeight="1">
      <c r="A82" s="344"/>
      <c r="B82" s="345"/>
      <c r="C82" s="346"/>
      <c r="D82" s="347"/>
      <c r="E82" s="346"/>
      <c r="F82" s="346"/>
      <c r="G82" s="346"/>
      <c r="H82" s="346"/>
      <c r="I82" s="346"/>
      <c r="J82" s="346"/>
      <c r="K82" s="346"/>
      <c r="L82" s="344"/>
      <c r="M82" s="344"/>
      <c r="N82" s="344"/>
      <c r="O82" s="344"/>
      <c r="P82" s="344"/>
      <c r="Q82" s="344"/>
      <c r="R82" s="344"/>
      <c r="S82" s="344"/>
      <c r="T82" s="344"/>
      <c r="U82" s="344"/>
      <c r="V82" s="344"/>
      <c r="W82" s="344"/>
      <c r="X82" s="344"/>
      <c r="Y82" s="344"/>
      <c r="Z82" s="344"/>
    </row>
    <row r="83" ht="15.75" customHeight="1">
      <c r="A83" s="344"/>
      <c r="B83" s="345"/>
      <c r="C83" s="346"/>
      <c r="D83" s="347"/>
      <c r="E83" s="346"/>
      <c r="F83" s="346"/>
      <c r="G83" s="346"/>
      <c r="H83" s="346"/>
      <c r="I83" s="346"/>
      <c r="J83" s="346"/>
      <c r="K83" s="346"/>
      <c r="L83" s="344"/>
      <c r="M83" s="344"/>
      <c r="N83" s="344"/>
      <c r="O83" s="344"/>
      <c r="P83" s="344"/>
      <c r="Q83" s="344"/>
      <c r="R83" s="344"/>
      <c r="S83" s="344"/>
      <c r="T83" s="344"/>
      <c r="U83" s="344"/>
      <c r="V83" s="344"/>
      <c r="W83" s="344"/>
      <c r="X83" s="344"/>
      <c r="Y83" s="344"/>
      <c r="Z83" s="344"/>
    </row>
    <row r="84" ht="15.75" customHeight="1">
      <c r="A84" s="344"/>
      <c r="B84" s="345"/>
      <c r="C84" s="346"/>
      <c r="D84" s="347"/>
      <c r="E84" s="346"/>
      <c r="F84" s="346"/>
      <c r="G84" s="346"/>
      <c r="H84" s="346"/>
      <c r="I84" s="346"/>
      <c r="J84" s="346"/>
      <c r="K84" s="346"/>
      <c r="L84" s="344"/>
      <c r="M84" s="344"/>
      <c r="N84" s="344"/>
      <c r="O84" s="344"/>
      <c r="P84" s="344"/>
      <c r="Q84" s="344"/>
      <c r="R84" s="344"/>
      <c r="S84" s="344"/>
      <c r="T84" s="344"/>
      <c r="U84" s="344"/>
      <c r="V84" s="344"/>
      <c r="W84" s="344"/>
      <c r="X84" s="344"/>
      <c r="Y84" s="344"/>
      <c r="Z84" s="344"/>
    </row>
    <row r="85" ht="15.75" customHeight="1">
      <c r="A85" s="344"/>
      <c r="B85" s="345"/>
      <c r="C85" s="346"/>
      <c r="D85" s="347"/>
      <c r="E85" s="346"/>
      <c r="F85" s="346"/>
      <c r="G85" s="346"/>
      <c r="H85" s="346"/>
      <c r="I85" s="346"/>
      <c r="J85" s="346"/>
      <c r="K85" s="346"/>
      <c r="L85" s="344"/>
      <c r="M85" s="344"/>
      <c r="N85" s="344"/>
      <c r="O85" s="344"/>
      <c r="P85" s="344"/>
      <c r="Q85" s="344"/>
      <c r="R85" s="344"/>
      <c r="S85" s="344"/>
      <c r="T85" s="344"/>
      <c r="U85" s="344"/>
      <c r="V85" s="344"/>
      <c r="W85" s="344"/>
      <c r="X85" s="344"/>
      <c r="Y85" s="344"/>
      <c r="Z85" s="344"/>
    </row>
    <row r="86" ht="15.75" customHeight="1">
      <c r="A86" s="344"/>
      <c r="B86" s="345"/>
      <c r="C86" s="346"/>
      <c r="D86" s="347"/>
      <c r="E86" s="346"/>
      <c r="F86" s="346"/>
      <c r="G86" s="346"/>
      <c r="H86" s="346"/>
      <c r="I86" s="346"/>
      <c r="J86" s="346"/>
      <c r="K86" s="346"/>
      <c r="L86" s="344"/>
      <c r="M86" s="344"/>
      <c r="N86" s="344"/>
      <c r="O86" s="344"/>
      <c r="P86" s="344"/>
      <c r="Q86" s="344"/>
      <c r="R86" s="344"/>
      <c r="S86" s="344"/>
      <c r="T86" s="344"/>
      <c r="U86" s="344"/>
      <c r="V86" s="344"/>
      <c r="W86" s="344"/>
      <c r="X86" s="344"/>
      <c r="Y86" s="344"/>
      <c r="Z86" s="344"/>
    </row>
    <row r="87" ht="15.75" customHeight="1">
      <c r="A87" s="344"/>
      <c r="B87" s="345"/>
      <c r="C87" s="346"/>
      <c r="D87" s="347"/>
      <c r="E87" s="346"/>
      <c r="F87" s="346"/>
      <c r="G87" s="346"/>
      <c r="H87" s="346"/>
      <c r="I87" s="346"/>
      <c r="J87" s="346"/>
      <c r="K87" s="346"/>
      <c r="L87" s="344"/>
      <c r="M87" s="344"/>
      <c r="N87" s="344"/>
      <c r="O87" s="344"/>
      <c r="P87" s="344"/>
      <c r="Q87" s="344"/>
      <c r="R87" s="344"/>
      <c r="S87" s="344"/>
      <c r="T87" s="344"/>
      <c r="U87" s="344"/>
      <c r="V87" s="344"/>
      <c r="W87" s="344"/>
      <c r="X87" s="344"/>
      <c r="Y87" s="344"/>
      <c r="Z87" s="344"/>
    </row>
    <row r="88" ht="15.75" customHeight="1">
      <c r="A88" s="344"/>
      <c r="B88" s="345"/>
      <c r="C88" s="346"/>
      <c r="D88" s="347"/>
      <c r="E88" s="346"/>
      <c r="F88" s="346"/>
      <c r="G88" s="346"/>
      <c r="H88" s="346"/>
      <c r="I88" s="346"/>
      <c r="J88" s="346"/>
      <c r="K88" s="346"/>
      <c r="L88" s="344"/>
      <c r="M88" s="344"/>
      <c r="N88" s="344"/>
      <c r="O88" s="344"/>
      <c r="P88" s="344"/>
      <c r="Q88" s="344"/>
      <c r="R88" s="344"/>
      <c r="S88" s="344"/>
      <c r="T88" s="344"/>
      <c r="U88" s="344"/>
      <c r="V88" s="344"/>
      <c r="W88" s="344"/>
      <c r="X88" s="344"/>
      <c r="Y88" s="344"/>
      <c r="Z88" s="344"/>
    </row>
    <row r="89" ht="15.75" customHeight="1">
      <c r="A89" s="344"/>
      <c r="B89" s="345"/>
      <c r="C89" s="346"/>
      <c r="D89" s="347"/>
      <c r="E89" s="346"/>
      <c r="F89" s="346"/>
      <c r="G89" s="346"/>
      <c r="H89" s="346"/>
      <c r="I89" s="346"/>
      <c r="J89" s="346"/>
      <c r="K89" s="346"/>
      <c r="L89" s="344"/>
      <c r="M89" s="344"/>
      <c r="N89" s="344"/>
      <c r="O89" s="344"/>
      <c r="P89" s="344"/>
      <c r="Q89" s="344"/>
      <c r="R89" s="344"/>
      <c r="S89" s="344"/>
      <c r="T89" s="344"/>
      <c r="U89" s="344"/>
      <c r="V89" s="344"/>
      <c r="W89" s="344"/>
      <c r="X89" s="344"/>
      <c r="Y89" s="344"/>
      <c r="Z89" s="344"/>
    </row>
    <row r="90" ht="15.75" customHeight="1">
      <c r="A90" s="344"/>
      <c r="B90" s="345"/>
      <c r="C90" s="346"/>
      <c r="D90" s="347"/>
      <c r="E90" s="346"/>
      <c r="F90" s="346"/>
      <c r="G90" s="346"/>
      <c r="H90" s="346"/>
      <c r="I90" s="346"/>
      <c r="J90" s="346"/>
      <c r="K90" s="346"/>
      <c r="L90" s="344"/>
      <c r="M90" s="344"/>
      <c r="N90" s="344"/>
      <c r="O90" s="344"/>
      <c r="P90" s="344"/>
      <c r="Q90" s="344"/>
      <c r="R90" s="344"/>
      <c r="S90" s="344"/>
      <c r="T90" s="344"/>
      <c r="U90" s="344"/>
      <c r="V90" s="344"/>
      <c r="W90" s="344"/>
      <c r="X90" s="344"/>
      <c r="Y90" s="344"/>
      <c r="Z90" s="344"/>
    </row>
    <row r="91" ht="15.75" customHeight="1">
      <c r="A91" s="344"/>
      <c r="B91" s="345"/>
      <c r="C91" s="346"/>
      <c r="D91" s="347"/>
      <c r="E91" s="346"/>
      <c r="F91" s="346"/>
      <c r="G91" s="346"/>
      <c r="H91" s="346"/>
      <c r="I91" s="346"/>
      <c r="J91" s="346"/>
      <c r="K91" s="346"/>
      <c r="L91" s="344"/>
      <c r="M91" s="344"/>
      <c r="N91" s="344"/>
      <c r="O91" s="344"/>
      <c r="P91" s="344"/>
      <c r="Q91" s="344"/>
      <c r="R91" s="344"/>
      <c r="S91" s="344"/>
      <c r="T91" s="344"/>
      <c r="U91" s="344"/>
      <c r="V91" s="344"/>
      <c r="W91" s="344"/>
      <c r="X91" s="344"/>
      <c r="Y91" s="344"/>
      <c r="Z91" s="344"/>
    </row>
    <row r="92" ht="15.75" customHeight="1">
      <c r="A92" s="344"/>
      <c r="B92" s="345"/>
      <c r="C92" s="346"/>
      <c r="D92" s="347"/>
      <c r="E92" s="346"/>
      <c r="F92" s="346"/>
      <c r="G92" s="346"/>
      <c r="H92" s="346"/>
      <c r="I92" s="346"/>
      <c r="J92" s="346"/>
      <c r="K92" s="346"/>
      <c r="L92" s="344"/>
      <c r="M92" s="344"/>
      <c r="N92" s="344"/>
      <c r="O92" s="344"/>
      <c r="P92" s="344"/>
      <c r="Q92" s="344"/>
      <c r="R92" s="344"/>
      <c r="S92" s="344"/>
      <c r="T92" s="344"/>
      <c r="U92" s="344"/>
      <c r="V92" s="344"/>
      <c r="W92" s="344"/>
      <c r="X92" s="344"/>
      <c r="Y92" s="344"/>
      <c r="Z92" s="344"/>
    </row>
    <row r="93" ht="15.75" customHeight="1">
      <c r="A93" s="344"/>
      <c r="B93" s="345"/>
      <c r="C93" s="346"/>
      <c r="D93" s="347"/>
      <c r="E93" s="346"/>
      <c r="F93" s="346"/>
      <c r="G93" s="346"/>
      <c r="H93" s="346"/>
      <c r="I93" s="346"/>
      <c r="J93" s="346"/>
      <c r="K93" s="346"/>
      <c r="L93" s="344"/>
      <c r="M93" s="344"/>
      <c r="N93" s="344"/>
      <c r="O93" s="344"/>
      <c r="P93" s="344"/>
      <c r="Q93" s="344"/>
      <c r="R93" s="344"/>
      <c r="S93" s="344"/>
      <c r="T93" s="344"/>
      <c r="U93" s="344"/>
      <c r="V93" s="344"/>
      <c r="W93" s="344"/>
      <c r="X93" s="344"/>
      <c r="Y93" s="344"/>
      <c r="Z93" s="344"/>
    </row>
    <row r="94" ht="15.75" customHeight="1">
      <c r="A94" s="344"/>
      <c r="B94" s="345"/>
      <c r="C94" s="346"/>
      <c r="D94" s="347"/>
      <c r="E94" s="346"/>
      <c r="F94" s="346"/>
      <c r="G94" s="346"/>
      <c r="H94" s="346"/>
      <c r="I94" s="346"/>
      <c r="J94" s="346"/>
      <c r="K94" s="346"/>
      <c r="L94" s="344"/>
      <c r="M94" s="344"/>
      <c r="N94" s="344"/>
      <c r="O94" s="344"/>
      <c r="P94" s="344"/>
      <c r="Q94" s="344"/>
      <c r="R94" s="344"/>
      <c r="S94" s="344"/>
      <c r="T94" s="344"/>
      <c r="U94" s="344"/>
      <c r="V94" s="344"/>
      <c r="W94" s="344"/>
      <c r="X94" s="344"/>
      <c r="Y94" s="344"/>
      <c r="Z94" s="344"/>
    </row>
    <row r="95" ht="15.75" customHeight="1">
      <c r="A95" s="344"/>
      <c r="B95" s="345"/>
      <c r="C95" s="346"/>
      <c r="D95" s="347"/>
      <c r="E95" s="346"/>
      <c r="F95" s="346"/>
      <c r="G95" s="346"/>
      <c r="H95" s="346"/>
      <c r="I95" s="346"/>
      <c r="J95" s="346"/>
      <c r="K95" s="346"/>
      <c r="L95" s="344"/>
      <c r="M95" s="344"/>
      <c r="N95" s="344"/>
      <c r="O95" s="344"/>
      <c r="P95" s="344"/>
      <c r="Q95" s="344"/>
      <c r="R95" s="344"/>
      <c r="S95" s="344"/>
      <c r="T95" s="344"/>
      <c r="U95" s="344"/>
      <c r="V95" s="344"/>
      <c r="W95" s="344"/>
      <c r="X95" s="344"/>
      <c r="Y95" s="344"/>
      <c r="Z95" s="344"/>
    </row>
    <row r="96" ht="15.75" customHeight="1">
      <c r="A96" s="344"/>
      <c r="B96" s="345"/>
      <c r="C96" s="346"/>
      <c r="D96" s="347"/>
      <c r="E96" s="346"/>
      <c r="F96" s="346"/>
      <c r="G96" s="346"/>
      <c r="H96" s="346"/>
      <c r="I96" s="346"/>
      <c r="J96" s="346"/>
      <c r="K96" s="346"/>
      <c r="L96" s="344"/>
      <c r="M96" s="344"/>
      <c r="N96" s="344"/>
      <c r="O96" s="344"/>
      <c r="P96" s="344"/>
      <c r="Q96" s="344"/>
      <c r="R96" s="344"/>
      <c r="S96" s="344"/>
      <c r="T96" s="344"/>
      <c r="U96" s="344"/>
      <c r="V96" s="344"/>
      <c r="W96" s="344"/>
      <c r="X96" s="344"/>
      <c r="Y96" s="344"/>
      <c r="Z96" s="344"/>
    </row>
    <row r="97" ht="15.75" customHeight="1">
      <c r="A97" s="344"/>
      <c r="B97" s="345"/>
      <c r="C97" s="346"/>
      <c r="D97" s="347"/>
      <c r="E97" s="346"/>
      <c r="F97" s="346"/>
      <c r="G97" s="346"/>
      <c r="H97" s="346"/>
      <c r="I97" s="346"/>
      <c r="J97" s="346"/>
      <c r="K97" s="346"/>
      <c r="L97" s="344"/>
      <c r="M97" s="344"/>
      <c r="N97" s="344"/>
      <c r="O97" s="344"/>
      <c r="P97" s="344"/>
      <c r="Q97" s="344"/>
      <c r="R97" s="344"/>
      <c r="S97" s="344"/>
      <c r="T97" s="344"/>
      <c r="U97" s="344"/>
      <c r="V97" s="344"/>
      <c r="W97" s="344"/>
      <c r="X97" s="344"/>
      <c r="Y97" s="344"/>
      <c r="Z97" s="344"/>
    </row>
    <row r="98" ht="15.75" customHeight="1">
      <c r="A98" s="344"/>
      <c r="B98" s="345"/>
      <c r="C98" s="346"/>
      <c r="D98" s="347"/>
      <c r="E98" s="346"/>
      <c r="F98" s="346"/>
      <c r="G98" s="346"/>
      <c r="H98" s="346"/>
      <c r="I98" s="346"/>
      <c r="J98" s="346"/>
      <c r="K98" s="346"/>
      <c r="L98" s="344"/>
      <c r="M98" s="344"/>
      <c r="N98" s="344"/>
      <c r="O98" s="344"/>
      <c r="P98" s="344"/>
      <c r="Q98" s="344"/>
      <c r="R98" s="344"/>
      <c r="S98" s="344"/>
      <c r="T98" s="344"/>
      <c r="U98" s="344"/>
      <c r="V98" s="344"/>
      <c r="W98" s="344"/>
      <c r="X98" s="344"/>
      <c r="Y98" s="344"/>
      <c r="Z98" s="344"/>
    </row>
    <row r="99" ht="15.75" customHeight="1">
      <c r="A99" s="344"/>
      <c r="B99" s="345"/>
      <c r="C99" s="346"/>
      <c r="D99" s="347"/>
      <c r="E99" s="346"/>
      <c r="F99" s="346"/>
      <c r="G99" s="346"/>
      <c r="H99" s="346"/>
      <c r="I99" s="346"/>
      <c r="J99" s="346"/>
      <c r="K99" s="346"/>
      <c r="L99" s="344"/>
      <c r="M99" s="344"/>
      <c r="N99" s="344"/>
      <c r="O99" s="344"/>
      <c r="P99" s="344"/>
      <c r="Q99" s="344"/>
      <c r="R99" s="344"/>
      <c r="S99" s="344"/>
      <c r="T99" s="344"/>
      <c r="U99" s="344"/>
      <c r="V99" s="344"/>
      <c r="W99" s="344"/>
      <c r="X99" s="344"/>
      <c r="Y99" s="344"/>
      <c r="Z99" s="344"/>
    </row>
    <row r="100" ht="15.75" customHeight="1">
      <c r="A100" s="344"/>
      <c r="B100" s="345"/>
      <c r="C100" s="346"/>
      <c r="D100" s="347"/>
      <c r="E100" s="346"/>
      <c r="F100" s="346"/>
      <c r="G100" s="346"/>
      <c r="H100" s="346"/>
      <c r="I100" s="346"/>
      <c r="J100" s="346"/>
      <c r="K100" s="346"/>
      <c r="L100" s="344"/>
      <c r="M100" s="344"/>
      <c r="N100" s="344"/>
      <c r="O100" s="344"/>
      <c r="P100" s="344"/>
      <c r="Q100" s="344"/>
      <c r="R100" s="344"/>
      <c r="S100" s="344"/>
      <c r="T100" s="344"/>
      <c r="U100" s="344"/>
      <c r="V100" s="344"/>
      <c r="W100" s="344"/>
      <c r="X100" s="344"/>
      <c r="Y100" s="344"/>
      <c r="Z100" s="344"/>
    </row>
    <row r="101" ht="15.75" customHeight="1">
      <c r="A101" s="344"/>
      <c r="B101" s="345"/>
      <c r="C101" s="346"/>
      <c r="D101" s="347"/>
      <c r="E101" s="346"/>
      <c r="F101" s="346"/>
      <c r="G101" s="346"/>
      <c r="H101" s="346"/>
      <c r="I101" s="346"/>
      <c r="J101" s="346"/>
      <c r="K101" s="346"/>
      <c r="L101" s="344"/>
      <c r="M101" s="344"/>
      <c r="N101" s="344"/>
      <c r="O101" s="344"/>
      <c r="P101" s="344"/>
      <c r="Q101" s="344"/>
      <c r="R101" s="344"/>
      <c r="S101" s="344"/>
      <c r="T101" s="344"/>
      <c r="U101" s="344"/>
      <c r="V101" s="344"/>
      <c r="W101" s="344"/>
      <c r="X101" s="344"/>
      <c r="Y101" s="344"/>
      <c r="Z101" s="344"/>
    </row>
    <row r="102" ht="15.75" customHeight="1">
      <c r="A102" s="344"/>
      <c r="B102" s="345"/>
      <c r="C102" s="346"/>
      <c r="D102" s="347"/>
      <c r="E102" s="346"/>
      <c r="F102" s="346"/>
      <c r="G102" s="346"/>
      <c r="H102" s="346"/>
      <c r="I102" s="346"/>
      <c r="J102" s="346"/>
      <c r="K102" s="346"/>
      <c r="L102" s="344"/>
      <c r="M102" s="344"/>
      <c r="N102" s="344"/>
      <c r="O102" s="344"/>
      <c r="P102" s="344"/>
      <c r="Q102" s="344"/>
      <c r="R102" s="344"/>
      <c r="S102" s="344"/>
      <c r="T102" s="344"/>
      <c r="U102" s="344"/>
      <c r="V102" s="344"/>
      <c r="W102" s="344"/>
      <c r="X102" s="344"/>
      <c r="Y102" s="344"/>
      <c r="Z102" s="344"/>
    </row>
    <row r="103" ht="15.75" customHeight="1">
      <c r="A103" s="344"/>
      <c r="B103" s="345"/>
      <c r="C103" s="346"/>
      <c r="D103" s="347"/>
      <c r="E103" s="346"/>
      <c r="F103" s="346"/>
      <c r="G103" s="346"/>
      <c r="H103" s="346"/>
      <c r="I103" s="346"/>
      <c r="J103" s="346"/>
      <c r="K103" s="346"/>
      <c r="L103" s="344"/>
      <c r="M103" s="344"/>
      <c r="N103" s="344"/>
      <c r="O103" s="344"/>
      <c r="P103" s="344"/>
      <c r="Q103" s="344"/>
      <c r="R103" s="344"/>
      <c r="S103" s="344"/>
      <c r="T103" s="344"/>
      <c r="U103" s="344"/>
      <c r="V103" s="344"/>
      <c r="W103" s="344"/>
      <c r="X103" s="344"/>
      <c r="Y103" s="344"/>
      <c r="Z103" s="344"/>
    </row>
    <row r="104" ht="15.75" customHeight="1">
      <c r="A104" s="344"/>
      <c r="B104" s="345"/>
      <c r="C104" s="346"/>
      <c r="D104" s="347"/>
      <c r="E104" s="346"/>
      <c r="F104" s="346"/>
      <c r="G104" s="346"/>
      <c r="H104" s="346"/>
      <c r="I104" s="346"/>
      <c r="J104" s="346"/>
      <c r="K104" s="346"/>
      <c r="L104" s="344"/>
      <c r="M104" s="344"/>
      <c r="N104" s="344"/>
      <c r="O104" s="344"/>
      <c r="P104" s="344"/>
      <c r="Q104" s="344"/>
      <c r="R104" s="344"/>
      <c r="S104" s="344"/>
      <c r="T104" s="344"/>
      <c r="U104" s="344"/>
      <c r="V104" s="344"/>
      <c r="W104" s="344"/>
      <c r="X104" s="344"/>
      <c r="Y104" s="344"/>
      <c r="Z104" s="344"/>
    </row>
    <row r="105" ht="15.75" customHeight="1">
      <c r="A105" s="344"/>
      <c r="B105" s="345"/>
      <c r="C105" s="346"/>
      <c r="D105" s="347"/>
      <c r="E105" s="346"/>
      <c r="F105" s="346"/>
      <c r="G105" s="346"/>
      <c r="H105" s="346"/>
      <c r="I105" s="346"/>
      <c r="J105" s="346"/>
      <c r="K105" s="346"/>
      <c r="L105" s="344"/>
      <c r="M105" s="344"/>
      <c r="N105" s="344"/>
      <c r="O105" s="344"/>
      <c r="P105" s="344"/>
      <c r="Q105" s="344"/>
      <c r="R105" s="344"/>
      <c r="S105" s="344"/>
      <c r="T105" s="344"/>
      <c r="U105" s="344"/>
      <c r="V105" s="344"/>
      <c r="W105" s="344"/>
      <c r="X105" s="344"/>
      <c r="Y105" s="344"/>
      <c r="Z105" s="344"/>
    </row>
    <row r="106" ht="15.75" customHeight="1">
      <c r="A106" s="344"/>
      <c r="B106" s="345"/>
      <c r="C106" s="346"/>
      <c r="D106" s="347"/>
      <c r="E106" s="346"/>
      <c r="F106" s="346"/>
      <c r="G106" s="346"/>
      <c r="H106" s="346"/>
      <c r="I106" s="346"/>
      <c r="J106" s="346"/>
      <c r="K106" s="346"/>
      <c r="L106" s="344"/>
      <c r="M106" s="344"/>
      <c r="N106" s="344"/>
      <c r="O106" s="344"/>
      <c r="P106" s="344"/>
      <c r="Q106" s="344"/>
      <c r="R106" s="344"/>
      <c r="S106" s="344"/>
      <c r="T106" s="344"/>
      <c r="U106" s="344"/>
      <c r="V106" s="344"/>
      <c r="W106" s="344"/>
      <c r="X106" s="344"/>
      <c r="Y106" s="344"/>
      <c r="Z106" s="344"/>
    </row>
    <row r="107" ht="15.75" customHeight="1">
      <c r="A107" s="344"/>
      <c r="B107" s="345"/>
      <c r="C107" s="346"/>
      <c r="D107" s="347"/>
      <c r="E107" s="346"/>
      <c r="F107" s="346"/>
      <c r="G107" s="346"/>
      <c r="H107" s="346"/>
      <c r="I107" s="346"/>
      <c r="J107" s="346"/>
      <c r="K107" s="346"/>
      <c r="L107" s="344"/>
      <c r="M107" s="344"/>
      <c r="N107" s="344"/>
      <c r="O107" s="344"/>
      <c r="P107" s="344"/>
      <c r="Q107" s="344"/>
      <c r="R107" s="344"/>
      <c r="S107" s="344"/>
      <c r="T107" s="344"/>
      <c r="U107" s="344"/>
      <c r="V107" s="344"/>
      <c r="W107" s="344"/>
      <c r="X107" s="344"/>
      <c r="Y107" s="344"/>
      <c r="Z107" s="344"/>
    </row>
    <row r="108" ht="15.75" customHeight="1">
      <c r="A108" s="344"/>
      <c r="B108" s="345"/>
      <c r="C108" s="346"/>
      <c r="D108" s="347"/>
      <c r="E108" s="346"/>
      <c r="F108" s="346"/>
      <c r="G108" s="346"/>
      <c r="H108" s="346"/>
      <c r="I108" s="346"/>
      <c r="J108" s="346"/>
      <c r="K108" s="346"/>
      <c r="L108" s="344"/>
      <c r="M108" s="344"/>
      <c r="N108" s="344"/>
      <c r="O108" s="344"/>
      <c r="P108" s="344"/>
      <c r="Q108" s="344"/>
      <c r="R108" s="344"/>
      <c r="S108" s="344"/>
      <c r="T108" s="344"/>
      <c r="U108" s="344"/>
      <c r="V108" s="344"/>
      <c r="W108" s="344"/>
      <c r="X108" s="344"/>
      <c r="Y108" s="344"/>
      <c r="Z108" s="344"/>
    </row>
    <row r="109" ht="15.75" customHeight="1">
      <c r="A109" s="344"/>
      <c r="B109" s="345"/>
      <c r="C109" s="346"/>
      <c r="D109" s="347"/>
      <c r="E109" s="346"/>
      <c r="F109" s="346"/>
      <c r="G109" s="346"/>
      <c r="H109" s="346"/>
      <c r="I109" s="346"/>
      <c r="J109" s="346"/>
      <c r="K109" s="346"/>
      <c r="L109" s="344"/>
      <c r="M109" s="344"/>
      <c r="N109" s="344"/>
      <c r="O109" s="344"/>
      <c r="P109" s="344"/>
      <c r="Q109" s="344"/>
      <c r="R109" s="344"/>
      <c r="S109" s="344"/>
      <c r="T109" s="344"/>
      <c r="U109" s="344"/>
      <c r="V109" s="344"/>
      <c r="W109" s="344"/>
      <c r="X109" s="344"/>
      <c r="Y109" s="344"/>
      <c r="Z109" s="344"/>
    </row>
    <row r="110" ht="15.75" customHeight="1">
      <c r="A110" s="344"/>
      <c r="B110" s="345"/>
      <c r="C110" s="346"/>
      <c r="D110" s="347"/>
      <c r="E110" s="346"/>
      <c r="F110" s="346"/>
      <c r="G110" s="346"/>
      <c r="H110" s="346"/>
      <c r="I110" s="346"/>
      <c r="J110" s="346"/>
      <c r="K110" s="346"/>
      <c r="L110" s="344"/>
      <c r="M110" s="344"/>
      <c r="N110" s="344"/>
      <c r="O110" s="344"/>
      <c r="P110" s="344"/>
      <c r="Q110" s="344"/>
      <c r="R110" s="344"/>
      <c r="S110" s="344"/>
      <c r="T110" s="344"/>
      <c r="U110" s="344"/>
      <c r="V110" s="344"/>
      <c r="W110" s="344"/>
      <c r="X110" s="344"/>
      <c r="Y110" s="344"/>
      <c r="Z110" s="344"/>
    </row>
    <row r="111" ht="15.75" customHeight="1">
      <c r="A111" s="344"/>
      <c r="B111" s="345"/>
      <c r="C111" s="346"/>
      <c r="D111" s="347"/>
      <c r="E111" s="346"/>
      <c r="F111" s="346"/>
      <c r="G111" s="346"/>
      <c r="H111" s="346"/>
      <c r="I111" s="346"/>
      <c r="J111" s="346"/>
      <c r="K111" s="346"/>
      <c r="L111" s="344"/>
      <c r="M111" s="344"/>
      <c r="N111" s="344"/>
      <c r="O111" s="344"/>
      <c r="P111" s="344"/>
      <c r="Q111" s="344"/>
      <c r="R111" s="344"/>
      <c r="S111" s="344"/>
      <c r="T111" s="344"/>
      <c r="U111" s="344"/>
      <c r="V111" s="344"/>
      <c r="W111" s="344"/>
      <c r="X111" s="344"/>
      <c r="Y111" s="344"/>
      <c r="Z111" s="344"/>
    </row>
    <row r="112" ht="15.75" customHeight="1">
      <c r="A112" s="344"/>
      <c r="B112" s="345"/>
      <c r="C112" s="346"/>
      <c r="D112" s="347"/>
      <c r="E112" s="346"/>
      <c r="F112" s="346"/>
      <c r="G112" s="346"/>
      <c r="H112" s="346"/>
      <c r="I112" s="346"/>
      <c r="J112" s="346"/>
      <c r="K112" s="346"/>
      <c r="L112" s="344"/>
      <c r="M112" s="344"/>
      <c r="N112" s="344"/>
      <c r="O112" s="344"/>
      <c r="P112" s="344"/>
      <c r="Q112" s="344"/>
      <c r="R112" s="344"/>
      <c r="S112" s="344"/>
      <c r="T112" s="344"/>
      <c r="U112" s="344"/>
      <c r="V112" s="344"/>
      <c r="W112" s="344"/>
      <c r="X112" s="344"/>
      <c r="Y112" s="344"/>
      <c r="Z112" s="344"/>
    </row>
    <row r="113" ht="15.75" customHeight="1">
      <c r="A113" s="344"/>
      <c r="B113" s="345"/>
      <c r="C113" s="346"/>
      <c r="D113" s="347"/>
      <c r="E113" s="346"/>
      <c r="F113" s="346"/>
      <c r="G113" s="346"/>
      <c r="H113" s="346"/>
      <c r="I113" s="346"/>
      <c r="J113" s="346"/>
      <c r="K113" s="346"/>
      <c r="L113" s="344"/>
      <c r="M113" s="344"/>
      <c r="N113" s="344"/>
      <c r="O113" s="344"/>
      <c r="P113" s="344"/>
      <c r="Q113" s="344"/>
      <c r="R113" s="344"/>
      <c r="S113" s="344"/>
      <c r="T113" s="344"/>
      <c r="U113" s="344"/>
      <c r="V113" s="344"/>
      <c r="W113" s="344"/>
      <c r="X113" s="344"/>
      <c r="Y113" s="344"/>
      <c r="Z113" s="344"/>
    </row>
    <row r="114" ht="15.75" customHeight="1">
      <c r="A114" s="344"/>
      <c r="B114" s="345"/>
      <c r="C114" s="346"/>
      <c r="D114" s="347"/>
      <c r="E114" s="346"/>
      <c r="F114" s="346"/>
      <c r="G114" s="346"/>
      <c r="H114" s="346"/>
      <c r="I114" s="346"/>
      <c r="J114" s="346"/>
      <c r="K114" s="346"/>
      <c r="L114" s="344"/>
      <c r="M114" s="344"/>
      <c r="N114" s="344"/>
      <c r="O114" s="344"/>
      <c r="P114" s="344"/>
      <c r="Q114" s="344"/>
      <c r="R114" s="344"/>
      <c r="S114" s="344"/>
      <c r="T114" s="344"/>
      <c r="U114" s="344"/>
      <c r="V114" s="344"/>
      <c r="W114" s="344"/>
      <c r="X114" s="344"/>
      <c r="Y114" s="344"/>
      <c r="Z114" s="344"/>
    </row>
    <row r="115" ht="15.75" customHeight="1">
      <c r="A115" s="344"/>
      <c r="B115" s="345"/>
      <c r="C115" s="346"/>
      <c r="D115" s="347"/>
      <c r="E115" s="346"/>
      <c r="F115" s="346"/>
      <c r="G115" s="346"/>
      <c r="H115" s="346"/>
      <c r="I115" s="346"/>
      <c r="J115" s="346"/>
      <c r="K115" s="346"/>
      <c r="L115" s="344"/>
      <c r="M115" s="344"/>
      <c r="N115" s="344"/>
      <c r="O115" s="344"/>
      <c r="P115" s="344"/>
      <c r="Q115" s="344"/>
      <c r="R115" s="344"/>
      <c r="S115" s="344"/>
      <c r="T115" s="344"/>
      <c r="U115" s="344"/>
      <c r="V115" s="344"/>
      <c r="W115" s="344"/>
      <c r="X115" s="344"/>
      <c r="Y115" s="344"/>
      <c r="Z115" s="344"/>
    </row>
    <row r="116" ht="15.75" customHeight="1">
      <c r="A116" s="344"/>
      <c r="B116" s="345"/>
      <c r="C116" s="346"/>
      <c r="D116" s="347"/>
      <c r="E116" s="346"/>
      <c r="F116" s="346"/>
      <c r="G116" s="346"/>
      <c r="H116" s="346"/>
      <c r="I116" s="346"/>
      <c r="J116" s="346"/>
      <c r="K116" s="346"/>
      <c r="L116" s="344"/>
      <c r="M116" s="344"/>
      <c r="N116" s="344"/>
      <c r="O116" s="344"/>
      <c r="P116" s="344"/>
      <c r="Q116" s="344"/>
      <c r="R116" s="344"/>
      <c r="S116" s="344"/>
      <c r="T116" s="344"/>
      <c r="U116" s="344"/>
      <c r="V116" s="344"/>
      <c r="W116" s="344"/>
      <c r="X116" s="344"/>
      <c r="Y116" s="344"/>
      <c r="Z116" s="344"/>
    </row>
    <row r="117" ht="15.75" customHeight="1">
      <c r="A117" s="344"/>
      <c r="B117" s="345"/>
      <c r="C117" s="346"/>
      <c r="D117" s="347"/>
      <c r="E117" s="346"/>
      <c r="F117" s="346"/>
      <c r="G117" s="346"/>
      <c r="H117" s="346"/>
      <c r="I117" s="346"/>
      <c r="J117" s="346"/>
      <c r="K117" s="346"/>
      <c r="L117" s="344"/>
      <c r="M117" s="344"/>
      <c r="N117" s="344"/>
      <c r="O117" s="344"/>
      <c r="P117" s="344"/>
      <c r="Q117" s="344"/>
      <c r="R117" s="344"/>
      <c r="S117" s="344"/>
      <c r="T117" s="344"/>
      <c r="U117" s="344"/>
      <c r="V117" s="344"/>
      <c r="W117" s="344"/>
      <c r="X117" s="344"/>
      <c r="Y117" s="344"/>
      <c r="Z117" s="344"/>
    </row>
    <row r="118" ht="15.75" customHeight="1">
      <c r="A118" s="344"/>
      <c r="B118" s="345"/>
      <c r="C118" s="346"/>
      <c r="D118" s="347"/>
      <c r="E118" s="346"/>
      <c r="F118" s="346"/>
      <c r="G118" s="346"/>
      <c r="H118" s="346"/>
      <c r="I118" s="346"/>
      <c r="J118" s="346"/>
      <c r="K118" s="346"/>
      <c r="L118" s="344"/>
      <c r="M118" s="344"/>
      <c r="N118" s="344"/>
      <c r="O118" s="344"/>
      <c r="P118" s="344"/>
      <c r="Q118" s="344"/>
      <c r="R118" s="344"/>
      <c r="S118" s="344"/>
      <c r="T118" s="344"/>
      <c r="U118" s="344"/>
      <c r="V118" s="344"/>
      <c r="W118" s="344"/>
      <c r="X118" s="344"/>
      <c r="Y118" s="344"/>
      <c r="Z118" s="344"/>
    </row>
    <row r="119" ht="15.75" customHeight="1">
      <c r="A119" s="344"/>
      <c r="B119" s="345"/>
      <c r="C119" s="346"/>
      <c r="D119" s="347"/>
      <c r="E119" s="346"/>
      <c r="F119" s="346"/>
      <c r="G119" s="346"/>
      <c r="H119" s="346"/>
      <c r="I119" s="346"/>
      <c r="J119" s="346"/>
      <c r="K119" s="346"/>
      <c r="L119" s="344"/>
      <c r="M119" s="344"/>
      <c r="N119" s="344"/>
      <c r="O119" s="344"/>
      <c r="P119" s="344"/>
      <c r="Q119" s="344"/>
      <c r="R119" s="344"/>
      <c r="S119" s="344"/>
      <c r="T119" s="344"/>
      <c r="U119" s="344"/>
      <c r="V119" s="344"/>
      <c r="W119" s="344"/>
      <c r="X119" s="344"/>
      <c r="Y119" s="344"/>
      <c r="Z119" s="344"/>
    </row>
    <row r="120" ht="15.75" customHeight="1">
      <c r="A120" s="344"/>
      <c r="B120" s="345"/>
      <c r="C120" s="346"/>
      <c r="D120" s="347"/>
      <c r="E120" s="346"/>
      <c r="F120" s="346"/>
      <c r="G120" s="346"/>
      <c r="H120" s="346"/>
      <c r="I120" s="346"/>
      <c r="J120" s="346"/>
      <c r="K120" s="346"/>
      <c r="L120" s="344"/>
      <c r="M120" s="344"/>
      <c r="N120" s="344"/>
      <c r="O120" s="344"/>
      <c r="P120" s="344"/>
      <c r="Q120" s="344"/>
      <c r="R120" s="344"/>
      <c r="S120" s="344"/>
      <c r="T120" s="344"/>
      <c r="U120" s="344"/>
      <c r="V120" s="344"/>
      <c r="W120" s="344"/>
      <c r="X120" s="344"/>
      <c r="Y120" s="344"/>
      <c r="Z120" s="344"/>
    </row>
    <row r="121" ht="15.75" customHeight="1">
      <c r="A121" s="344"/>
      <c r="B121" s="345"/>
      <c r="C121" s="346"/>
      <c r="D121" s="347"/>
      <c r="E121" s="346"/>
      <c r="F121" s="346"/>
      <c r="G121" s="346"/>
      <c r="H121" s="346"/>
      <c r="I121" s="346"/>
      <c r="J121" s="346"/>
      <c r="K121" s="346"/>
      <c r="L121" s="344"/>
      <c r="M121" s="344"/>
      <c r="N121" s="344"/>
      <c r="O121" s="344"/>
      <c r="P121" s="344"/>
      <c r="Q121" s="344"/>
      <c r="R121" s="344"/>
      <c r="S121" s="344"/>
      <c r="T121" s="344"/>
      <c r="U121" s="344"/>
      <c r="V121" s="344"/>
      <c r="W121" s="344"/>
      <c r="X121" s="344"/>
      <c r="Y121" s="344"/>
      <c r="Z121" s="344"/>
    </row>
    <row r="122" ht="15.75" customHeight="1">
      <c r="A122" s="344"/>
      <c r="B122" s="345"/>
      <c r="C122" s="346"/>
      <c r="D122" s="347"/>
      <c r="E122" s="346"/>
      <c r="F122" s="346"/>
      <c r="G122" s="346"/>
      <c r="H122" s="346"/>
      <c r="I122" s="346"/>
      <c r="J122" s="346"/>
      <c r="K122" s="346"/>
      <c r="L122" s="344"/>
      <c r="M122" s="344"/>
      <c r="N122" s="344"/>
      <c r="O122" s="344"/>
      <c r="P122" s="344"/>
      <c r="Q122" s="344"/>
      <c r="R122" s="344"/>
      <c r="S122" s="344"/>
      <c r="T122" s="344"/>
      <c r="U122" s="344"/>
      <c r="V122" s="344"/>
      <c r="W122" s="344"/>
      <c r="X122" s="344"/>
      <c r="Y122" s="344"/>
      <c r="Z122" s="344"/>
    </row>
    <row r="123" ht="15.75" customHeight="1">
      <c r="A123" s="344"/>
      <c r="B123" s="345"/>
      <c r="C123" s="346"/>
      <c r="D123" s="347"/>
      <c r="E123" s="346"/>
      <c r="F123" s="346"/>
      <c r="G123" s="346"/>
      <c r="H123" s="346"/>
      <c r="I123" s="346"/>
      <c r="J123" s="346"/>
      <c r="K123" s="346"/>
      <c r="L123" s="344"/>
      <c r="M123" s="344"/>
      <c r="N123" s="344"/>
      <c r="O123" s="344"/>
      <c r="P123" s="344"/>
      <c r="Q123" s="344"/>
      <c r="R123" s="344"/>
      <c r="S123" s="344"/>
      <c r="T123" s="344"/>
      <c r="U123" s="344"/>
      <c r="V123" s="344"/>
      <c r="W123" s="344"/>
      <c r="X123" s="344"/>
      <c r="Y123" s="344"/>
      <c r="Z123" s="344"/>
    </row>
    <row r="124" ht="15.75" customHeight="1">
      <c r="A124" s="344"/>
      <c r="B124" s="345"/>
      <c r="C124" s="346"/>
      <c r="D124" s="347"/>
      <c r="E124" s="346"/>
      <c r="F124" s="346"/>
      <c r="G124" s="346"/>
      <c r="H124" s="346"/>
      <c r="I124" s="346"/>
      <c r="J124" s="346"/>
      <c r="K124" s="346"/>
      <c r="L124" s="344"/>
      <c r="M124" s="344"/>
      <c r="N124" s="344"/>
      <c r="O124" s="344"/>
      <c r="P124" s="344"/>
      <c r="Q124" s="344"/>
      <c r="R124" s="344"/>
      <c r="S124" s="344"/>
      <c r="T124" s="344"/>
      <c r="U124" s="344"/>
      <c r="V124" s="344"/>
      <c r="W124" s="344"/>
      <c r="X124" s="344"/>
      <c r="Y124" s="344"/>
      <c r="Z124" s="344"/>
    </row>
    <row r="125" ht="15.75" customHeight="1">
      <c r="A125" s="344"/>
      <c r="B125" s="345"/>
      <c r="C125" s="346"/>
      <c r="D125" s="347"/>
      <c r="E125" s="346"/>
      <c r="F125" s="346"/>
      <c r="G125" s="346"/>
      <c r="H125" s="346"/>
      <c r="I125" s="346"/>
      <c r="J125" s="346"/>
      <c r="K125" s="346"/>
      <c r="L125" s="344"/>
      <c r="M125" s="344"/>
      <c r="N125" s="344"/>
      <c r="O125" s="344"/>
      <c r="P125" s="344"/>
      <c r="Q125" s="344"/>
      <c r="R125" s="344"/>
      <c r="S125" s="344"/>
      <c r="T125" s="344"/>
      <c r="U125" s="344"/>
      <c r="V125" s="344"/>
      <c r="W125" s="344"/>
      <c r="X125" s="344"/>
      <c r="Y125" s="344"/>
      <c r="Z125" s="344"/>
    </row>
    <row r="126" ht="15.75" customHeight="1">
      <c r="A126" s="344"/>
      <c r="B126" s="345"/>
      <c r="C126" s="346"/>
      <c r="D126" s="347"/>
      <c r="E126" s="346"/>
      <c r="F126" s="346"/>
      <c r="G126" s="346"/>
      <c r="H126" s="346"/>
      <c r="I126" s="346"/>
      <c r="J126" s="346"/>
      <c r="K126" s="346"/>
      <c r="L126" s="344"/>
      <c r="M126" s="344"/>
      <c r="N126" s="344"/>
      <c r="O126" s="344"/>
      <c r="P126" s="344"/>
      <c r="Q126" s="344"/>
      <c r="R126" s="344"/>
      <c r="S126" s="344"/>
      <c r="T126" s="344"/>
      <c r="U126" s="344"/>
      <c r="V126" s="344"/>
      <c r="W126" s="344"/>
      <c r="X126" s="344"/>
      <c r="Y126" s="344"/>
      <c r="Z126" s="344"/>
    </row>
    <row r="127" ht="15.75" customHeight="1">
      <c r="A127" s="344"/>
      <c r="B127" s="345"/>
      <c r="C127" s="346"/>
      <c r="D127" s="347"/>
      <c r="E127" s="346"/>
      <c r="F127" s="346"/>
      <c r="G127" s="346"/>
      <c r="H127" s="346"/>
      <c r="I127" s="346"/>
      <c r="J127" s="346"/>
      <c r="K127" s="346"/>
      <c r="L127" s="344"/>
      <c r="M127" s="344"/>
      <c r="N127" s="344"/>
      <c r="O127" s="344"/>
      <c r="P127" s="344"/>
      <c r="Q127" s="344"/>
      <c r="R127" s="344"/>
      <c r="S127" s="344"/>
      <c r="T127" s="344"/>
      <c r="U127" s="344"/>
      <c r="V127" s="344"/>
      <c r="W127" s="344"/>
      <c r="X127" s="344"/>
      <c r="Y127" s="344"/>
      <c r="Z127" s="344"/>
    </row>
    <row r="128" ht="15.75" customHeight="1">
      <c r="A128" s="344"/>
      <c r="B128" s="345"/>
      <c r="C128" s="346"/>
      <c r="D128" s="347"/>
      <c r="E128" s="346"/>
      <c r="F128" s="346"/>
      <c r="G128" s="346"/>
      <c r="H128" s="346"/>
      <c r="I128" s="346"/>
      <c r="J128" s="346"/>
      <c r="K128" s="346"/>
      <c r="L128" s="344"/>
      <c r="M128" s="344"/>
      <c r="N128" s="344"/>
      <c r="O128" s="344"/>
      <c r="P128" s="344"/>
      <c r="Q128" s="344"/>
      <c r="R128" s="344"/>
      <c r="S128" s="344"/>
      <c r="T128" s="344"/>
      <c r="U128" s="344"/>
      <c r="V128" s="344"/>
      <c r="W128" s="344"/>
      <c r="X128" s="344"/>
      <c r="Y128" s="344"/>
      <c r="Z128" s="344"/>
    </row>
    <row r="129" ht="15.75" customHeight="1">
      <c r="A129" s="344"/>
      <c r="B129" s="345"/>
      <c r="C129" s="346"/>
      <c r="D129" s="347"/>
      <c r="E129" s="346"/>
      <c r="F129" s="346"/>
      <c r="G129" s="346"/>
      <c r="H129" s="346"/>
      <c r="I129" s="346"/>
      <c r="J129" s="346"/>
      <c r="K129" s="346"/>
      <c r="L129" s="344"/>
      <c r="M129" s="344"/>
      <c r="N129" s="344"/>
      <c r="O129" s="344"/>
      <c r="P129" s="344"/>
      <c r="Q129" s="344"/>
      <c r="R129" s="344"/>
      <c r="S129" s="344"/>
      <c r="T129" s="344"/>
      <c r="U129" s="344"/>
      <c r="V129" s="344"/>
      <c r="W129" s="344"/>
      <c r="X129" s="344"/>
      <c r="Y129" s="344"/>
      <c r="Z129" s="344"/>
    </row>
    <row r="130" ht="15.75" customHeight="1">
      <c r="A130" s="344"/>
      <c r="B130" s="345"/>
      <c r="C130" s="346"/>
      <c r="D130" s="347"/>
      <c r="E130" s="346"/>
      <c r="F130" s="346"/>
      <c r="G130" s="346"/>
      <c r="H130" s="346"/>
      <c r="I130" s="346"/>
      <c r="J130" s="346"/>
      <c r="K130" s="346"/>
      <c r="L130" s="344"/>
      <c r="M130" s="344"/>
      <c r="N130" s="344"/>
      <c r="O130" s="344"/>
      <c r="P130" s="344"/>
      <c r="Q130" s="344"/>
      <c r="R130" s="344"/>
      <c r="S130" s="344"/>
      <c r="T130" s="344"/>
      <c r="U130" s="344"/>
      <c r="V130" s="344"/>
      <c r="W130" s="344"/>
      <c r="X130" s="344"/>
      <c r="Y130" s="344"/>
      <c r="Z130" s="344"/>
    </row>
    <row r="131" ht="15.75" customHeight="1">
      <c r="A131" s="344"/>
      <c r="B131" s="345"/>
      <c r="C131" s="346"/>
      <c r="D131" s="347"/>
      <c r="E131" s="346"/>
      <c r="F131" s="346"/>
      <c r="G131" s="346"/>
      <c r="H131" s="346"/>
      <c r="I131" s="346"/>
      <c r="J131" s="346"/>
      <c r="K131" s="346"/>
      <c r="L131" s="344"/>
      <c r="M131" s="344"/>
      <c r="N131" s="344"/>
      <c r="O131" s="344"/>
      <c r="P131" s="344"/>
      <c r="Q131" s="344"/>
      <c r="R131" s="344"/>
      <c r="S131" s="344"/>
      <c r="T131" s="344"/>
      <c r="U131" s="344"/>
      <c r="V131" s="344"/>
      <c r="W131" s="344"/>
      <c r="X131" s="344"/>
      <c r="Y131" s="344"/>
      <c r="Z131" s="344"/>
    </row>
    <row r="132" ht="15.75" customHeight="1">
      <c r="A132" s="344"/>
      <c r="B132" s="345"/>
      <c r="C132" s="346"/>
      <c r="D132" s="347"/>
      <c r="E132" s="346"/>
      <c r="F132" s="346"/>
      <c r="G132" s="346"/>
      <c r="H132" s="346"/>
      <c r="I132" s="346"/>
      <c r="J132" s="346"/>
      <c r="K132" s="346"/>
      <c r="L132" s="344"/>
      <c r="M132" s="344"/>
      <c r="N132" s="344"/>
      <c r="O132" s="344"/>
      <c r="P132" s="344"/>
      <c r="Q132" s="344"/>
      <c r="R132" s="344"/>
      <c r="S132" s="344"/>
      <c r="T132" s="344"/>
      <c r="U132" s="344"/>
      <c r="V132" s="344"/>
      <c r="W132" s="344"/>
      <c r="X132" s="344"/>
      <c r="Y132" s="344"/>
      <c r="Z132" s="344"/>
    </row>
    <row r="133" ht="15.75" customHeight="1">
      <c r="A133" s="344"/>
      <c r="B133" s="345"/>
      <c r="C133" s="346"/>
      <c r="D133" s="347"/>
      <c r="E133" s="346"/>
      <c r="F133" s="346"/>
      <c r="G133" s="346"/>
      <c r="H133" s="346"/>
      <c r="I133" s="346"/>
      <c r="J133" s="346"/>
      <c r="K133" s="346"/>
      <c r="L133" s="344"/>
      <c r="M133" s="344"/>
      <c r="N133" s="344"/>
      <c r="O133" s="344"/>
      <c r="P133" s="344"/>
      <c r="Q133" s="344"/>
      <c r="R133" s="344"/>
      <c r="S133" s="344"/>
      <c r="T133" s="344"/>
      <c r="U133" s="344"/>
      <c r="V133" s="344"/>
      <c r="W133" s="344"/>
      <c r="X133" s="344"/>
      <c r="Y133" s="344"/>
      <c r="Z133" s="344"/>
    </row>
    <row r="134" ht="15.75" customHeight="1">
      <c r="A134" s="344"/>
      <c r="B134" s="345"/>
      <c r="C134" s="346"/>
      <c r="D134" s="347"/>
      <c r="E134" s="346"/>
      <c r="F134" s="346"/>
      <c r="G134" s="346"/>
      <c r="H134" s="346"/>
      <c r="I134" s="346"/>
      <c r="J134" s="346"/>
      <c r="K134" s="346"/>
      <c r="L134" s="344"/>
      <c r="M134" s="344"/>
      <c r="N134" s="344"/>
      <c r="O134" s="344"/>
      <c r="P134" s="344"/>
      <c r="Q134" s="344"/>
      <c r="R134" s="344"/>
      <c r="S134" s="344"/>
      <c r="T134" s="344"/>
      <c r="U134" s="344"/>
      <c r="V134" s="344"/>
      <c r="W134" s="344"/>
      <c r="X134" s="344"/>
      <c r="Y134" s="344"/>
      <c r="Z134" s="344"/>
    </row>
    <row r="135" ht="15.75" customHeight="1">
      <c r="A135" s="344"/>
      <c r="B135" s="345"/>
      <c r="C135" s="346"/>
      <c r="D135" s="347"/>
      <c r="E135" s="346"/>
      <c r="F135" s="346"/>
      <c r="G135" s="346"/>
      <c r="H135" s="346"/>
      <c r="I135" s="346"/>
      <c r="J135" s="346"/>
      <c r="K135" s="346"/>
      <c r="L135" s="344"/>
      <c r="M135" s="344"/>
      <c r="N135" s="344"/>
      <c r="O135" s="344"/>
      <c r="P135" s="344"/>
      <c r="Q135" s="344"/>
      <c r="R135" s="344"/>
      <c r="S135" s="344"/>
      <c r="T135" s="344"/>
      <c r="U135" s="344"/>
      <c r="V135" s="344"/>
      <c r="W135" s="344"/>
      <c r="X135" s="344"/>
      <c r="Y135" s="344"/>
      <c r="Z135" s="344"/>
    </row>
    <row r="136" ht="15.75" customHeight="1">
      <c r="A136" s="344"/>
      <c r="B136" s="345"/>
      <c r="C136" s="346"/>
      <c r="D136" s="347"/>
      <c r="E136" s="346"/>
      <c r="F136" s="346"/>
      <c r="G136" s="346"/>
      <c r="H136" s="346"/>
      <c r="I136" s="346"/>
      <c r="J136" s="346"/>
      <c r="K136" s="346"/>
      <c r="L136" s="344"/>
      <c r="M136" s="344"/>
      <c r="N136" s="344"/>
      <c r="O136" s="344"/>
      <c r="P136" s="344"/>
      <c r="Q136" s="344"/>
      <c r="R136" s="344"/>
      <c r="S136" s="344"/>
      <c r="T136" s="344"/>
      <c r="U136" s="344"/>
      <c r="V136" s="344"/>
      <c r="W136" s="344"/>
      <c r="X136" s="344"/>
      <c r="Y136" s="344"/>
      <c r="Z136" s="344"/>
    </row>
    <row r="137" ht="15.75" customHeight="1">
      <c r="A137" s="344"/>
      <c r="B137" s="345"/>
      <c r="C137" s="346"/>
      <c r="D137" s="347"/>
      <c r="E137" s="346"/>
      <c r="F137" s="346"/>
      <c r="G137" s="346"/>
      <c r="H137" s="346"/>
      <c r="I137" s="346"/>
      <c r="J137" s="346"/>
      <c r="K137" s="346"/>
      <c r="L137" s="344"/>
      <c r="M137" s="344"/>
      <c r="N137" s="344"/>
      <c r="O137" s="344"/>
      <c r="P137" s="344"/>
      <c r="Q137" s="344"/>
      <c r="R137" s="344"/>
      <c r="S137" s="344"/>
      <c r="T137" s="344"/>
      <c r="U137" s="344"/>
      <c r="V137" s="344"/>
      <c r="W137" s="344"/>
      <c r="X137" s="344"/>
      <c r="Y137" s="344"/>
      <c r="Z137" s="344"/>
    </row>
    <row r="138" ht="15.75" customHeight="1">
      <c r="A138" s="344"/>
      <c r="B138" s="345"/>
      <c r="C138" s="346"/>
      <c r="D138" s="347"/>
      <c r="E138" s="346"/>
      <c r="F138" s="346"/>
      <c r="G138" s="346"/>
      <c r="H138" s="346"/>
      <c r="I138" s="346"/>
      <c r="J138" s="346"/>
      <c r="K138" s="346"/>
      <c r="L138" s="344"/>
      <c r="M138" s="344"/>
      <c r="N138" s="344"/>
      <c r="O138" s="344"/>
      <c r="P138" s="344"/>
      <c r="Q138" s="344"/>
      <c r="R138" s="344"/>
      <c r="S138" s="344"/>
      <c r="T138" s="344"/>
      <c r="U138" s="344"/>
      <c r="V138" s="344"/>
      <c r="W138" s="344"/>
      <c r="X138" s="344"/>
      <c r="Y138" s="344"/>
      <c r="Z138" s="344"/>
    </row>
    <row r="139" ht="15.75" customHeight="1">
      <c r="A139" s="344"/>
      <c r="B139" s="345"/>
      <c r="C139" s="346"/>
      <c r="D139" s="347"/>
      <c r="E139" s="346"/>
      <c r="F139" s="346"/>
      <c r="G139" s="346"/>
      <c r="H139" s="346"/>
      <c r="I139" s="346"/>
      <c r="J139" s="346"/>
      <c r="K139" s="346"/>
      <c r="L139" s="344"/>
      <c r="M139" s="344"/>
      <c r="N139" s="344"/>
      <c r="O139" s="344"/>
      <c r="P139" s="344"/>
      <c r="Q139" s="344"/>
      <c r="R139" s="344"/>
      <c r="S139" s="344"/>
      <c r="T139" s="344"/>
      <c r="U139" s="344"/>
      <c r="V139" s="344"/>
      <c r="W139" s="344"/>
      <c r="X139" s="344"/>
      <c r="Y139" s="344"/>
      <c r="Z139" s="344"/>
    </row>
    <row r="140" ht="15.75" customHeight="1">
      <c r="A140" s="344"/>
      <c r="B140" s="345"/>
      <c r="C140" s="346"/>
      <c r="D140" s="347"/>
      <c r="E140" s="346"/>
      <c r="F140" s="346"/>
      <c r="G140" s="346"/>
      <c r="H140" s="346"/>
      <c r="I140" s="346"/>
      <c r="J140" s="346"/>
      <c r="K140" s="346"/>
      <c r="L140" s="344"/>
      <c r="M140" s="344"/>
      <c r="N140" s="344"/>
      <c r="O140" s="344"/>
      <c r="P140" s="344"/>
      <c r="Q140" s="344"/>
      <c r="R140" s="344"/>
      <c r="S140" s="344"/>
      <c r="T140" s="344"/>
      <c r="U140" s="344"/>
      <c r="V140" s="344"/>
      <c r="W140" s="344"/>
      <c r="X140" s="344"/>
      <c r="Y140" s="344"/>
      <c r="Z140" s="344"/>
    </row>
    <row r="141" ht="15.75" customHeight="1">
      <c r="A141" s="344"/>
      <c r="B141" s="345"/>
      <c r="C141" s="346"/>
      <c r="D141" s="347"/>
      <c r="E141" s="346"/>
      <c r="F141" s="346"/>
      <c r="G141" s="346"/>
      <c r="H141" s="346"/>
      <c r="I141" s="346"/>
      <c r="J141" s="346"/>
      <c r="K141" s="346"/>
      <c r="L141" s="344"/>
      <c r="M141" s="344"/>
      <c r="N141" s="344"/>
      <c r="O141" s="344"/>
      <c r="P141" s="344"/>
      <c r="Q141" s="344"/>
      <c r="R141" s="344"/>
      <c r="S141" s="344"/>
      <c r="T141" s="344"/>
      <c r="U141" s="344"/>
      <c r="V141" s="344"/>
      <c r="W141" s="344"/>
      <c r="X141" s="344"/>
      <c r="Y141" s="344"/>
      <c r="Z141" s="344"/>
    </row>
    <row r="142" ht="15.75" customHeight="1">
      <c r="A142" s="344"/>
      <c r="B142" s="345"/>
      <c r="C142" s="346"/>
      <c r="D142" s="347"/>
      <c r="E142" s="346"/>
      <c r="F142" s="346"/>
      <c r="G142" s="346"/>
      <c r="H142" s="346"/>
      <c r="I142" s="346"/>
      <c r="J142" s="346"/>
      <c r="K142" s="346"/>
      <c r="L142" s="344"/>
      <c r="M142" s="344"/>
      <c r="N142" s="344"/>
      <c r="O142" s="344"/>
      <c r="P142" s="344"/>
      <c r="Q142" s="344"/>
      <c r="R142" s="344"/>
      <c r="S142" s="344"/>
      <c r="T142" s="344"/>
      <c r="U142" s="344"/>
      <c r="V142" s="344"/>
      <c r="W142" s="344"/>
      <c r="X142" s="344"/>
      <c r="Y142" s="344"/>
      <c r="Z142" s="344"/>
    </row>
    <row r="143" ht="15.75" customHeight="1">
      <c r="A143" s="344"/>
      <c r="B143" s="345"/>
      <c r="C143" s="346"/>
      <c r="D143" s="347"/>
      <c r="E143" s="346"/>
      <c r="F143" s="346"/>
      <c r="G143" s="346"/>
      <c r="H143" s="346"/>
      <c r="I143" s="346"/>
      <c r="J143" s="346"/>
      <c r="K143" s="346"/>
      <c r="L143" s="344"/>
      <c r="M143" s="344"/>
      <c r="N143" s="344"/>
      <c r="O143" s="344"/>
      <c r="P143" s="344"/>
      <c r="Q143" s="344"/>
      <c r="R143" s="344"/>
      <c r="S143" s="344"/>
      <c r="T143" s="344"/>
      <c r="U143" s="344"/>
      <c r="V143" s="344"/>
      <c r="W143" s="344"/>
      <c r="X143" s="344"/>
      <c r="Y143" s="344"/>
      <c r="Z143" s="344"/>
    </row>
    <row r="144" ht="15.75" customHeight="1">
      <c r="A144" s="344"/>
      <c r="B144" s="345"/>
      <c r="C144" s="346"/>
      <c r="D144" s="347"/>
      <c r="E144" s="346"/>
      <c r="F144" s="346"/>
      <c r="G144" s="346"/>
      <c r="H144" s="346"/>
      <c r="I144" s="346"/>
      <c r="J144" s="346"/>
      <c r="K144" s="346"/>
      <c r="L144" s="344"/>
      <c r="M144" s="344"/>
      <c r="N144" s="344"/>
      <c r="O144" s="344"/>
      <c r="P144" s="344"/>
      <c r="Q144" s="344"/>
      <c r="R144" s="344"/>
      <c r="S144" s="344"/>
      <c r="T144" s="344"/>
      <c r="U144" s="344"/>
      <c r="V144" s="344"/>
      <c r="W144" s="344"/>
      <c r="X144" s="344"/>
      <c r="Y144" s="344"/>
      <c r="Z144" s="344"/>
    </row>
    <row r="145" ht="15.75" customHeight="1">
      <c r="A145" s="344"/>
      <c r="B145" s="345"/>
      <c r="C145" s="346"/>
      <c r="D145" s="347"/>
      <c r="E145" s="346"/>
      <c r="F145" s="346"/>
      <c r="G145" s="346"/>
      <c r="H145" s="346"/>
      <c r="I145" s="346"/>
      <c r="J145" s="346"/>
      <c r="K145" s="346"/>
      <c r="L145" s="344"/>
      <c r="M145" s="344"/>
      <c r="N145" s="344"/>
      <c r="O145" s="344"/>
      <c r="P145" s="344"/>
      <c r="Q145" s="344"/>
      <c r="R145" s="344"/>
      <c r="S145" s="344"/>
      <c r="T145" s="344"/>
      <c r="U145" s="344"/>
      <c r="V145" s="344"/>
      <c r="W145" s="344"/>
      <c r="X145" s="344"/>
      <c r="Y145" s="344"/>
      <c r="Z145" s="344"/>
    </row>
    <row r="146" ht="15.75" customHeight="1">
      <c r="A146" s="344"/>
      <c r="B146" s="345"/>
      <c r="C146" s="346"/>
      <c r="D146" s="347"/>
      <c r="E146" s="346"/>
      <c r="F146" s="346"/>
      <c r="G146" s="346"/>
      <c r="H146" s="346"/>
      <c r="I146" s="346"/>
      <c r="J146" s="346"/>
      <c r="K146" s="346"/>
      <c r="L146" s="344"/>
      <c r="M146" s="344"/>
      <c r="N146" s="344"/>
      <c r="O146" s="344"/>
      <c r="P146" s="344"/>
      <c r="Q146" s="344"/>
      <c r="R146" s="344"/>
      <c r="S146" s="344"/>
      <c r="T146" s="344"/>
      <c r="U146" s="344"/>
      <c r="V146" s="344"/>
      <c r="W146" s="344"/>
      <c r="X146" s="344"/>
      <c r="Y146" s="344"/>
      <c r="Z146" s="344"/>
    </row>
    <row r="147" ht="15.75" customHeight="1">
      <c r="A147" s="344"/>
      <c r="B147" s="345"/>
      <c r="C147" s="346"/>
      <c r="D147" s="347"/>
      <c r="E147" s="346"/>
      <c r="F147" s="346"/>
      <c r="G147" s="346"/>
      <c r="H147" s="346"/>
      <c r="I147" s="346"/>
      <c r="J147" s="346"/>
      <c r="K147" s="346"/>
      <c r="L147" s="344"/>
      <c r="M147" s="344"/>
      <c r="N147" s="344"/>
      <c r="O147" s="344"/>
      <c r="P147" s="344"/>
      <c r="Q147" s="344"/>
      <c r="R147" s="344"/>
      <c r="S147" s="344"/>
      <c r="T147" s="344"/>
      <c r="U147" s="344"/>
      <c r="V147" s="344"/>
      <c r="W147" s="344"/>
      <c r="X147" s="344"/>
      <c r="Y147" s="344"/>
      <c r="Z147" s="344"/>
    </row>
    <row r="148" ht="15.75" customHeight="1">
      <c r="A148" s="344"/>
      <c r="B148" s="345"/>
      <c r="C148" s="346"/>
      <c r="D148" s="347"/>
      <c r="E148" s="346"/>
      <c r="F148" s="346"/>
      <c r="G148" s="346"/>
      <c r="H148" s="346"/>
      <c r="I148" s="346"/>
      <c r="J148" s="346"/>
      <c r="K148" s="346"/>
      <c r="L148" s="344"/>
      <c r="M148" s="344"/>
      <c r="N148" s="344"/>
      <c r="O148" s="344"/>
      <c r="P148" s="344"/>
      <c r="Q148" s="344"/>
      <c r="R148" s="344"/>
      <c r="S148" s="344"/>
      <c r="T148" s="344"/>
      <c r="U148" s="344"/>
      <c r="V148" s="344"/>
      <c r="W148" s="344"/>
      <c r="X148" s="344"/>
      <c r="Y148" s="344"/>
      <c r="Z148" s="344"/>
    </row>
    <row r="149" ht="15.75" customHeight="1">
      <c r="A149" s="344"/>
      <c r="B149" s="345"/>
      <c r="C149" s="346"/>
      <c r="D149" s="347"/>
      <c r="E149" s="346"/>
      <c r="F149" s="346"/>
      <c r="G149" s="346"/>
      <c r="H149" s="346"/>
      <c r="I149" s="346"/>
      <c r="J149" s="346"/>
      <c r="K149" s="346"/>
      <c r="L149" s="344"/>
      <c r="M149" s="344"/>
      <c r="N149" s="344"/>
      <c r="O149" s="344"/>
      <c r="P149" s="344"/>
      <c r="Q149" s="344"/>
      <c r="R149" s="344"/>
      <c r="S149" s="344"/>
      <c r="T149" s="344"/>
      <c r="U149" s="344"/>
      <c r="V149" s="344"/>
      <c r="W149" s="344"/>
      <c r="X149" s="344"/>
      <c r="Y149" s="344"/>
      <c r="Z149" s="344"/>
    </row>
    <row r="150" ht="15.75" customHeight="1">
      <c r="A150" s="344"/>
      <c r="B150" s="345"/>
      <c r="C150" s="346"/>
      <c r="D150" s="347"/>
      <c r="E150" s="346"/>
      <c r="F150" s="346"/>
      <c r="G150" s="346"/>
      <c r="H150" s="346"/>
      <c r="I150" s="346"/>
      <c r="J150" s="346"/>
      <c r="K150" s="346"/>
      <c r="L150" s="344"/>
      <c r="M150" s="344"/>
      <c r="N150" s="344"/>
      <c r="O150" s="344"/>
      <c r="P150" s="344"/>
      <c r="Q150" s="344"/>
      <c r="R150" s="344"/>
      <c r="S150" s="344"/>
      <c r="T150" s="344"/>
      <c r="U150" s="344"/>
      <c r="V150" s="344"/>
      <c r="W150" s="344"/>
      <c r="X150" s="344"/>
      <c r="Y150" s="344"/>
      <c r="Z150" s="344"/>
    </row>
    <row r="151" ht="15.75" customHeight="1">
      <c r="A151" s="344"/>
      <c r="B151" s="345"/>
      <c r="C151" s="346"/>
      <c r="D151" s="347"/>
      <c r="E151" s="346"/>
      <c r="F151" s="346"/>
      <c r="G151" s="346"/>
      <c r="H151" s="346"/>
      <c r="I151" s="346"/>
      <c r="J151" s="346"/>
      <c r="K151" s="346"/>
      <c r="L151" s="344"/>
      <c r="M151" s="344"/>
      <c r="N151" s="344"/>
      <c r="O151" s="344"/>
      <c r="P151" s="344"/>
      <c r="Q151" s="344"/>
      <c r="R151" s="344"/>
      <c r="S151" s="344"/>
      <c r="T151" s="344"/>
      <c r="U151" s="344"/>
      <c r="V151" s="344"/>
      <c r="W151" s="344"/>
      <c r="X151" s="344"/>
      <c r="Y151" s="344"/>
      <c r="Z151" s="344"/>
    </row>
    <row r="152" ht="15.75" customHeight="1">
      <c r="A152" s="344"/>
      <c r="B152" s="345"/>
      <c r="C152" s="346"/>
      <c r="D152" s="347"/>
      <c r="E152" s="346"/>
      <c r="F152" s="346"/>
      <c r="G152" s="346"/>
      <c r="H152" s="346"/>
      <c r="I152" s="346"/>
      <c r="J152" s="346"/>
      <c r="K152" s="346"/>
      <c r="L152" s="344"/>
      <c r="M152" s="344"/>
      <c r="N152" s="344"/>
      <c r="O152" s="344"/>
      <c r="P152" s="344"/>
      <c r="Q152" s="344"/>
      <c r="R152" s="344"/>
      <c r="S152" s="344"/>
      <c r="T152" s="344"/>
      <c r="U152" s="344"/>
      <c r="V152" s="344"/>
      <c r="W152" s="344"/>
      <c r="X152" s="344"/>
      <c r="Y152" s="344"/>
      <c r="Z152" s="344"/>
    </row>
    <row r="153" ht="15.75" customHeight="1">
      <c r="A153" s="344"/>
      <c r="B153" s="345"/>
      <c r="C153" s="346"/>
      <c r="D153" s="347"/>
      <c r="E153" s="346"/>
      <c r="F153" s="346"/>
      <c r="G153" s="346"/>
      <c r="H153" s="346"/>
      <c r="I153" s="346"/>
      <c r="J153" s="346"/>
      <c r="K153" s="346"/>
      <c r="L153" s="344"/>
      <c r="M153" s="344"/>
      <c r="N153" s="344"/>
      <c r="O153" s="344"/>
      <c r="P153" s="344"/>
      <c r="Q153" s="344"/>
      <c r="R153" s="344"/>
      <c r="S153" s="344"/>
      <c r="T153" s="344"/>
      <c r="U153" s="344"/>
      <c r="V153" s="344"/>
      <c r="W153" s="344"/>
      <c r="X153" s="344"/>
      <c r="Y153" s="344"/>
      <c r="Z153" s="344"/>
    </row>
    <row r="154" ht="15.75" customHeight="1">
      <c r="A154" s="344"/>
      <c r="B154" s="345"/>
      <c r="C154" s="346"/>
      <c r="D154" s="347"/>
      <c r="E154" s="346"/>
      <c r="F154" s="346"/>
      <c r="G154" s="346"/>
      <c r="H154" s="346"/>
      <c r="I154" s="346"/>
      <c r="J154" s="346"/>
      <c r="K154" s="346"/>
      <c r="L154" s="344"/>
      <c r="M154" s="344"/>
      <c r="N154" s="344"/>
      <c r="O154" s="344"/>
      <c r="P154" s="344"/>
      <c r="Q154" s="344"/>
      <c r="R154" s="344"/>
      <c r="S154" s="344"/>
      <c r="T154" s="344"/>
      <c r="U154" s="344"/>
      <c r="V154" s="344"/>
      <c r="W154" s="344"/>
      <c r="X154" s="344"/>
      <c r="Y154" s="344"/>
      <c r="Z154" s="344"/>
    </row>
    <row r="155" ht="15.75" customHeight="1">
      <c r="A155" s="344"/>
      <c r="B155" s="345"/>
      <c r="C155" s="346"/>
      <c r="D155" s="347"/>
      <c r="E155" s="346"/>
      <c r="F155" s="346"/>
      <c r="G155" s="346"/>
      <c r="H155" s="346"/>
      <c r="I155" s="346"/>
      <c r="J155" s="346"/>
      <c r="K155" s="346"/>
      <c r="L155" s="344"/>
      <c r="M155" s="344"/>
      <c r="N155" s="344"/>
      <c r="O155" s="344"/>
      <c r="P155" s="344"/>
      <c r="Q155" s="344"/>
      <c r="R155" s="344"/>
      <c r="S155" s="344"/>
      <c r="T155" s="344"/>
      <c r="U155" s="344"/>
      <c r="V155" s="344"/>
      <c r="W155" s="344"/>
      <c r="X155" s="344"/>
      <c r="Y155" s="344"/>
      <c r="Z155" s="344"/>
    </row>
    <row r="156" ht="15.75" customHeight="1">
      <c r="A156" s="344"/>
      <c r="B156" s="345"/>
      <c r="C156" s="346"/>
      <c r="D156" s="347"/>
      <c r="E156" s="346"/>
      <c r="F156" s="346"/>
      <c r="G156" s="346"/>
      <c r="H156" s="346"/>
      <c r="I156" s="346"/>
      <c r="J156" s="346"/>
      <c r="K156" s="346"/>
      <c r="L156" s="344"/>
      <c r="M156" s="344"/>
      <c r="N156" s="344"/>
      <c r="O156" s="344"/>
      <c r="P156" s="344"/>
      <c r="Q156" s="344"/>
      <c r="R156" s="344"/>
      <c r="S156" s="344"/>
      <c r="T156" s="344"/>
      <c r="U156" s="344"/>
      <c r="V156" s="344"/>
      <c r="W156" s="344"/>
      <c r="X156" s="344"/>
      <c r="Y156" s="344"/>
      <c r="Z156" s="344"/>
    </row>
    <row r="157" ht="15.75" customHeight="1">
      <c r="A157" s="344"/>
      <c r="B157" s="345"/>
      <c r="C157" s="346"/>
      <c r="D157" s="347"/>
      <c r="E157" s="346"/>
      <c r="F157" s="346"/>
      <c r="G157" s="346"/>
      <c r="H157" s="346"/>
      <c r="I157" s="346"/>
      <c r="J157" s="346"/>
      <c r="K157" s="346"/>
      <c r="L157" s="344"/>
      <c r="M157" s="344"/>
      <c r="N157" s="344"/>
      <c r="O157" s="344"/>
      <c r="P157" s="344"/>
      <c r="Q157" s="344"/>
      <c r="R157" s="344"/>
      <c r="S157" s="344"/>
      <c r="T157" s="344"/>
      <c r="U157" s="344"/>
      <c r="V157" s="344"/>
      <c r="W157" s="344"/>
      <c r="X157" s="344"/>
      <c r="Y157" s="344"/>
      <c r="Z157" s="344"/>
    </row>
    <row r="158" ht="15.75" customHeight="1">
      <c r="A158" s="344"/>
      <c r="B158" s="345"/>
      <c r="C158" s="346"/>
      <c r="D158" s="347"/>
      <c r="E158" s="346"/>
      <c r="F158" s="346"/>
      <c r="G158" s="346"/>
      <c r="H158" s="346"/>
      <c r="I158" s="346"/>
      <c r="J158" s="346"/>
      <c r="K158" s="346"/>
      <c r="L158" s="344"/>
      <c r="M158" s="344"/>
      <c r="N158" s="344"/>
      <c r="O158" s="344"/>
      <c r="P158" s="344"/>
      <c r="Q158" s="344"/>
      <c r="R158" s="344"/>
      <c r="S158" s="344"/>
      <c r="T158" s="344"/>
      <c r="U158" s="344"/>
      <c r="V158" s="344"/>
      <c r="W158" s="344"/>
      <c r="X158" s="344"/>
      <c r="Y158" s="344"/>
      <c r="Z158" s="344"/>
    </row>
    <row r="159" ht="15.75" customHeight="1">
      <c r="A159" s="344"/>
      <c r="B159" s="345"/>
      <c r="C159" s="346"/>
      <c r="D159" s="347"/>
      <c r="E159" s="346"/>
      <c r="F159" s="346"/>
      <c r="G159" s="346"/>
      <c r="H159" s="346"/>
      <c r="I159" s="346"/>
      <c r="J159" s="346"/>
      <c r="K159" s="346"/>
      <c r="L159" s="344"/>
      <c r="M159" s="344"/>
      <c r="N159" s="344"/>
      <c r="O159" s="344"/>
      <c r="P159" s="344"/>
      <c r="Q159" s="344"/>
      <c r="R159" s="344"/>
      <c r="S159" s="344"/>
      <c r="T159" s="344"/>
      <c r="U159" s="344"/>
      <c r="V159" s="344"/>
      <c r="W159" s="344"/>
      <c r="X159" s="344"/>
      <c r="Y159" s="344"/>
      <c r="Z159" s="344"/>
    </row>
    <row r="160" ht="15.75" customHeight="1">
      <c r="A160" s="344"/>
      <c r="B160" s="345"/>
      <c r="C160" s="346"/>
      <c r="D160" s="347"/>
      <c r="E160" s="346"/>
      <c r="F160" s="346"/>
      <c r="G160" s="346"/>
      <c r="H160" s="346"/>
      <c r="I160" s="346"/>
      <c r="J160" s="346"/>
      <c r="K160" s="346"/>
      <c r="L160" s="344"/>
      <c r="M160" s="344"/>
      <c r="N160" s="344"/>
      <c r="O160" s="344"/>
      <c r="P160" s="344"/>
      <c r="Q160" s="344"/>
      <c r="R160" s="344"/>
      <c r="S160" s="344"/>
      <c r="T160" s="344"/>
      <c r="U160" s="344"/>
      <c r="V160" s="344"/>
      <c r="W160" s="344"/>
      <c r="X160" s="344"/>
      <c r="Y160" s="344"/>
      <c r="Z160" s="344"/>
    </row>
    <row r="161" ht="15.75" customHeight="1">
      <c r="A161" s="344"/>
      <c r="B161" s="345"/>
      <c r="C161" s="346"/>
      <c r="D161" s="347"/>
      <c r="E161" s="346"/>
      <c r="F161" s="346"/>
      <c r="G161" s="346"/>
      <c r="H161" s="346"/>
      <c r="I161" s="346"/>
      <c r="J161" s="346"/>
      <c r="K161" s="346"/>
      <c r="L161" s="344"/>
      <c r="M161" s="344"/>
      <c r="N161" s="344"/>
      <c r="O161" s="344"/>
      <c r="P161" s="344"/>
      <c r="Q161" s="344"/>
      <c r="R161" s="344"/>
      <c r="S161" s="344"/>
      <c r="T161" s="344"/>
      <c r="U161" s="344"/>
      <c r="V161" s="344"/>
      <c r="W161" s="344"/>
      <c r="X161" s="344"/>
      <c r="Y161" s="344"/>
      <c r="Z161" s="344"/>
    </row>
    <row r="162" ht="15.75" customHeight="1">
      <c r="A162" s="344"/>
      <c r="B162" s="345"/>
      <c r="C162" s="346"/>
      <c r="D162" s="347"/>
      <c r="E162" s="346"/>
      <c r="F162" s="346"/>
      <c r="G162" s="346"/>
      <c r="H162" s="346"/>
      <c r="I162" s="346"/>
      <c r="J162" s="346"/>
      <c r="K162" s="346"/>
      <c r="L162" s="344"/>
      <c r="M162" s="344"/>
      <c r="N162" s="344"/>
      <c r="O162" s="344"/>
      <c r="P162" s="344"/>
      <c r="Q162" s="344"/>
      <c r="R162" s="344"/>
      <c r="S162" s="344"/>
      <c r="T162" s="344"/>
      <c r="U162" s="344"/>
      <c r="V162" s="344"/>
      <c r="W162" s="344"/>
      <c r="X162" s="344"/>
      <c r="Y162" s="344"/>
      <c r="Z162" s="344"/>
    </row>
    <row r="163" ht="15.75" customHeight="1">
      <c r="A163" s="344"/>
      <c r="B163" s="345"/>
      <c r="C163" s="346"/>
      <c r="D163" s="347"/>
      <c r="E163" s="346"/>
      <c r="F163" s="346"/>
      <c r="G163" s="346"/>
      <c r="H163" s="346"/>
      <c r="I163" s="346"/>
      <c r="J163" s="346"/>
      <c r="K163" s="346"/>
      <c r="L163" s="344"/>
      <c r="M163" s="344"/>
      <c r="N163" s="344"/>
      <c r="O163" s="344"/>
      <c r="P163" s="344"/>
      <c r="Q163" s="344"/>
      <c r="R163" s="344"/>
      <c r="S163" s="344"/>
      <c r="T163" s="344"/>
      <c r="U163" s="344"/>
      <c r="V163" s="344"/>
      <c r="W163" s="344"/>
      <c r="X163" s="344"/>
      <c r="Y163" s="344"/>
      <c r="Z163" s="344"/>
    </row>
    <row r="164" ht="15.75" customHeight="1">
      <c r="A164" s="344"/>
      <c r="B164" s="345"/>
      <c r="C164" s="346"/>
      <c r="D164" s="347"/>
      <c r="E164" s="346"/>
      <c r="F164" s="346"/>
      <c r="G164" s="346"/>
      <c r="H164" s="346"/>
      <c r="I164" s="346"/>
      <c r="J164" s="346"/>
      <c r="K164" s="346"/>
      <c r="L164" s="344"/>
      <c r="M164" s="344"/>
      <c r="N164" s="344"/>
      <c r="O164" s="344"/>
      <c r="P164" s="344"/>
      <c r="Q164" s="344"/>
      <c r="R164" s="344"/>
      <c r="S164" s="344"/>
      <c r="T164" s="344"/>
      <c r="U164" s="344"/>
      <c r="V164" s="344"/>
      <c r="W164" s="344"/>
      <c r="X164" s="344"/>
      <c r="Y164" s="344"/>
      <c r="Z164" s="344"/>
    </row>
    <row r="165" ht="15.75" customHeight="1">
      <c r="A165" s="344"/>
      <c r="B165" s="345"/>
      <c r="C165" s="346"/>
      <c r="D165" s="347"/>
      <c r="E165" s="346"/>
      <c r="F165" s="346"/>
      <c r="G165" s="346"/>
      <c r="H165" s="346"/>
      <c r="I165" s="346"/>
      <c r="J165" s="346"/>
      <c r="K165" s="346"/>
      <c r="L165" s="344"/>
      <c r="M165" s="344"/>
      <c r="N165" s="344"/>
      <c r="O165" s="344"/>
      <c r="P165" s="344"/>
      <c r="Q165" s="344"/>
      <c r="R165" s="344"/>
      <c r="S165" s="344"/>
      <c r="T165" s="344"/>
      <c r="U165" s="344"/>
      <c r="V165" s="344"/>
      <c r="W165" s="344"/>
      <c r="X165" s="344"/>
      <c r="Y165" s="344"/>
      <c r="Z165" s="344"/>
    </row>
    <row r="166" ht="15.75" customHeight="1">
      <c r="A166" s="344"/>
      <c r="B166" s="345"/>
      <c r="C166" s="346"/>
      <c r="D166" s="347"/>
      <c r="E166" s="346"/>
      <c r="F166" s="346"/>
      <c r="G166" s="346"/>
      <c r="H166" s="346"/>
      <c r="I166" s="346"/>
      <c r="J166" s="346"/>
      <c r="K166" s="346"/>
      <c r="L166" s="344"/>
      <c r="M166" s="344"/>
      <c r="N166" s="344"/>
      <c r="O166" s="344"/>
      <c r="P166" s="344"/>
      <c r="Q166" s="344"/>
      <c r="R166" s="344"/>
      <c r="S166" s="344"/>
      <c r="T166" s="344"/>
      <c r="U166" s="344"/>
      <c r="V166" s="344"/>
      <c r="W166" s="344"/>
      <c r="X166" s="344"/>
      <c r="Y166" s="344"/>
      <c r="Z166" s="344"/>
    </row>
    <row r="167" ht="15.75" customHeight="1">
      <c r="A167" s="344"/>
      <c r="B167" s="345"/>
      <c r="C167" s="346"/>
      <c r="D167" s="347"/>
      <c r="E167" s="346"/>
      <c r="F167" s="346"/>
      <c r="G167" s="346"/>
      <c r="H167" s="346"/>
      <c r="I167" s="346"/>
      <c r="J167" s="346"/>
      <c r="K167" s="346"/>
      <c r="L167" s="344"/>
      <c r="M167" s="344"/>
      <c r="N167" s="344"/>
      <c r="O167" s="344"/>
      <c r="P167" s="344"/>
      <c r="Q167" s="344"/>
      <c r="R167" s="344"/>
      <c r="S167" s="344"/>
      <c r="T167" s="344"/>
      <c r="U167" s="344"/>
      <c r="V167" s="344"/>
      <c r="W167" s="344"/>
      <c r="X167" s="344"/>
      <c r="Y167" s="344"/>
      <c r="Z167" s="344"/>
    </row>
    <row r="168" ht="15.75" customHeight="1">
      <c r="A168" s="344"/>
      <c r="B168" s="345"/>
      <c r="C168" s="346"/>
      <c r="D168" s="347"/>
      <c r="E168" s="346"/>
      <c r="F168" s="346"/>
      <c r="G168" s="346"/>
      <c r="H168" s="346"/>
      <c r="I168" s="346"/>
      <c r="J168" s="346"/>
      <c r="K168" s="346"/>
      <c r="L168" s="344"/>
      <c r="M168" s="344"/>
      <c r="N168" s="344"/>
      <c r="O168" s="344"/>
      <c r="P168" s="344"/>
      <c r="Q168" s="344"/>
      <c r="R168" s="344"/>
      <c r="S168" s="344"/>
      <c r="T168" s="344"/>
      <c r="U168" s="344"/>
      <c r="V168" s="344"/>
      <c r="W168" s="344"/>
      <c r="X168" s="344"/>
      <c r="Y168" s="344"/>
      <c r="Z168" s="344"/>
    </row>
    <row r="169" ht="15.75" customHeight="1">
      <c r="A169" s="344"/>
      <c r="B169" s="345"/>
      <c r="C169" s="346"/>
      <c r="D169" s="347"/>
      <c r="E169" s="346"/>
      <c r="F169" s="346"/>
      <c r="G169" s="346"/>
      <c r="H169" s="346"/>
      <c r="I169" s="346"/>
      <c r="J169" s="346"/>
      <c r="K169" s="346"/>
      <c r="L169" s="344"/>
      <c r="M169" s="344"/>
      <c r="N169" s="344"/>
      <c r="O169" s="344"/>
      <c r="P169" s="344"/>
      <c r="Q169" s="344"/>
      <c r="R169" s="344"/>
      <c r="S169" s="344"/>
      <c r="T169" s="344"/>
      <c r="U169" s="344"/>
      <c r="V169" s="344"/>
      <c r="W169" s="344"/>
      <c r="X169" s="344"/>
      <c r="Y169" s="344"/>
      <c r="Z169" s="344"/>
    </row>
    <row r="170" ht="15.75" customHeight="1">
      <c r="A170" s="344"/>
      <c r="B170" s="345"/>
      <c r="C170" s="346"/>
      <c r="D170" s="347"/>
      <c r="E170" s="346"/>
      <c r="F170" s="346"/>
      <c r="G170" s="346"/>
      <c r="H170" s="346"/>
      <c r="I170" s="346"/>
      <c r="J170" s="346"/>
      <c r="K170" s="346"/>
      <c r="L170" s="344"/>
      <c r="M170" s="344"/>
      <c r="N170" s="344"/>
      <c r="O170" s="344"/>
      <c r="P170" s="344"/>
      <c r="Q170" s="344"/>
      <c r="R170" s="344"/>
      <c r="S170" s="344"/>
      <c r="T170" s="344"/>
      <c r="U170" s="344"/>
      <c r="V170" s="344"/>
      <c r="W170" s="344"/>
      <c r="X170" s="344"/>
      <c r="Y170" s="344"/>
      <c r="Z170" s="344"/>
    </row>
    <row r="171" ht="15.75" customHeight="1">
      <c r="A171" s="344"/>
      <c r="B171" s="345"/>
      <c r="C171" s="346"/>
      <c r="D171" s="347"/>
      <c r="E171" s="346"/>
      <c r="F171" s="346"/>
      <c r="G171" s="346"/>
      <c r="H171" s="346"/>
      <c r="I171" s="346"/>
      <c r="J171" s="346"/>
      <c r="K171" s="346"/>
      <c r="L171" s="344"/>
      <c r="M171" s="344"/>
      <c r="N171" s="344"/>
      <c r="O171" s="344"/>
      <c r="P171" s="344"/>
      <c r="Q171" s="344"/>
      <c r="R171" s="344"/>
      <c r="S171" s="344"/>
      <c r="T171" s="344"/>
      <c r="U171" s="344"/>
      <c r="V171" s="344"/>
      <c r="W171" s="344"/>
      <c r="X171" s="344"/>
      <c r="Y171" s="344"/>
      <c r="Z171" s="344"/>
    </row>
    <row r="172" ht="15.75" customHeight="1">
      <c r="A172" s="344"/>
      <c r="B172" s="345"/>
      <c r="C172" s="346"/>
      <c r="D172" s="347"/>
      <c r="E172" s="346"/>
      <c r="F172" s="346"/>
      <c r="G172" s="346"/>
      <c r="H172" s="346"/>
      <c r="I172" s="346"/>
      <c r="J172" s="346"/>
      <c r="K172" s="346"/>
      <c r="L172" s="344"/>
      <c r="M172" s="344"/>
      <c r="N172" s="344"/>
      <c r="O172" s="344"/>
      <c r="P172" s="344"/>
      <c r="Q172" s="344"/>
      <c r="R172" s="344"/>
      <c r="S172" s="344"/>
      <c r="T172" s="344"/>
      <c r="U172" s="344"/>
      <c r="V172" s="344"/>
      <c r="W172" s="344"/>
      <c r="X172" s="344"/>
      <c r="Y172" s="344"/>
      <c r="Z172" s="344"/>
    </row>
    <row r="173" ht="15.75" customHeight="1">
      <c r="A173" s="344"/>
      <c r="B173" s="345"/>
      <c r="C173" s="346"/>
      <c r="D173" s="347"/>
      <c r="E173" s="346"/>
      <c r="F173" s="346"/>
      <c r="G173" s="346"/>
      <c r="H173" s="346"/>
      <c r="I173" s="346"/>
      <c r="J173" s="346"/>
      <c r="K173" s="346"/>
      <c r="L173" s="344"/>
      <c r="M173" s="344"/>
      <c r="N173" s="344"/>
      <c r="O173" s="344"/>
      <c r="P173" s="344"/>
      <c r="Q173" s="344"/>
      <c r="R173" s="344"/>
      <c r="S173" s="344"/>
      <c r="T173" s="344"/>
      <c r="U173" s="344"/>
      <c r="V173" s="344"/>
      <c r="W173" s="344"/>
      <c r="X173" s="344"/>
      <c r="Y173" s="344"/>
      <c r="Z173" s="344"/>
    </row>
    <row r="174" ht="15.75" customHeight="1">
      <c r="A174" s="344"/>
      <c r="B174" s="345"/>
      <c r="C174" s="346"/>
      <c r="D174" s="347"/>
      <c r="E174" s="346"/>
      <c r="F174" s="346"/>
      <c r="G174" s="346"/>
      <c r="H174" s="346"/>
      <c r="I174" s="346"/>
      <c r="J174" s="346"/>
      <c r="K174" s="346"/>
      <c r="L174" s="344"/>
      <c r="M174" s="344"/>
      <c r="N174" s="344"/>
      <c r="O174" s="344"/>
      <c r="P174" s="344"/>
      <c r="Q174" s="344"/>
      <c r="R174" s="344"/>
      <c r="S174" s="344"/>
      <c r="T174" s="344"/>
      <c r="U174" s="344"/>
      <c r="V174" s="344"/>
      <c r="W174" s="344"/>
      <c r="X174" s="344"/>
      <c r="Y174" s="344"/>
      <c r="Z174" s="344"/>
    </row>
    <row r="175" ht="15.75" customHeight="1">
      <c r="A175" s="344"/>
      <c r="B175" s="345"/>
      <c r="C175" s="346"/>
      <c r="D175" s="347"/>
      <c r="E175" s="346"/>
      <c r="F175" s="346"/>
      <c r="G175" s="346"/>
      <c r="H175" s="346"/>
      <c r="I175" s="346"/>
      <c r="J175" s="346"/>
      <c r="K175" s="346"/>
      <c r="L175" s="344"/>
      <c r="M175" s="344"/>
      <c r="N175" s="344"/>
      <c r="O175" s="344"/>
      <c r="P175" s="344"/>
      <c r="Q175" s="344"/>
      <c r="R175" s="344"/>
      <c r="S175" s="344"/>
      <c r="T175" s="344"/>
      <c r="U175" s="344"/>
      <c r="V175" s="344"/>
      <c r="W175" s="344"/>
      <c r="X175" s="344"/>
      <c r="Y175" s="344"/>
      <c r="Z175" s="344"/>
    </row>
    <row r="176" ht="15.75" customHeight="1">
      <c r="A176" s="344"/>
      <c r="B176" s="345"/>
      <c r="C176" s="346"/>
      <c r="D176" s="347"/>
      <c r="E176" s="346"/>
      <c r="F176" s="346"/>
      <c r="G176" s="346"/>
      <c r="H176" s="346"/>
      <c r="I176" s="346"/>
      <c r="J176" s="346"/>
      <c r="K176" s="346"/>
      <c r="L176" s="344"/>
      <c r="M176" s="344"/>
      <c r="N176" s="344"/>
      <c r="O176" s="344"/>
      <c r="P176" s="344"/>
      <c r="Q176" s="344"/>
      <c r="R176" s="344"/>
      <c r="S176" s="344"/>
      <c r="T176" s="344"/>
      <c r="U176" s="344"/>
      <c r="V176" s="344"/>
      <c r="W176" s="344"/>
      <c r="X176" s="344"/>
      <c r="Y176" s="344"/>
      <c r="Z176" s="344"/>
    </row>
    <row r="177" ht="15.75" customHeight="1">
      <c r="A177" s="344"/>
      <c r="B177" s="345"/>
      <c r="C177" s="346"/>
      <c r="D177" s="347"/>
      <c r="E177" s="346"/>
      <c r="F177" s="346"/>
      <c r="G177" s="346"/>
      <c r="H177" s="346"/>
      <c r="I177" s="346"/>
      <c r="J177" s="346"/>
      <c r="K177" s="346"/>
      <c r="L177" s="344"/>
      <c r="M177" s="344"/>
      <c r="N177" s="344"/>
      <c r="O177" s="344"/>
      <c r="P177" s="344"/>
      <c r="Q177" s="344"/>
      <c r="R177" s="344"/>
      <c r="S177" s="344"/>
      <c r="T177" s="344"/>
      <c r="U177" s="344"/>
      <c r="V177" s="344"/>
      <c r="W177" s="344"/>
      <c r="X177" s="344"/>
      <c r="Y177" s="344"/>
      <c r="Z177" s="344"/>
    </row>
    <row r="178" ht="15.75" customHeight="1">
      <c r="A178" s="344"/>
      <c r="B178" s="345"/>
      <c r="C178" s="346"/>
      <c r="D178" s="347"/>
      <c r="E178" s="346"/>
      <c r="F178" s="346"/>
      <c r="G178" s="346"/>
      <c r="H178" s="346"/>
      <c r="I178" s="346"/>
      <c r="J178" s="346"/>
      <c r="K178" s="346"/>
      <c r="L178" s="344"/>
      <c r="M178" s="344"/>
      <c r="N178" s="344"/>
      <c r="O178" s="344"/>
      <c r="P178" s="344"/>
      <c r="Q178" s="344"/>
      <c r="R178" s="344"/>
      <c r="S178" s="344"/>
      <c r="T178" s="344"/>
      <c r="U178" s="344"/>
      <c r="V178" s="344"/>
      <c r="W178" s="344"/>
      <c r="X178" s="344"/>
      <c r="Y178" s="344"/>
      <c r="Z178" s="344"/>
    </row>
    <row r="179" ht="15.75" customHeight="1">
      <c r="A179" s="344"/>
      <c r="B179" s="345"/>
      <c r="C179" s="346"/>
      <c r="D179" s="347"/>
      <c r="E179" s="346"/>
      <c r="F179" s="346"/>
      <c r="G179" s="346"/>
      <c r="H179" s="346"/>
      <c r="I179" s="346"/>
      <c r="J179" s="346"/>
      <c r="K179" s="346"/>
      <c r="L179" s="344"/>
      <c r="M179" s="344"/>
      <c r="N179" s="344"/>
      <c r="O179" s="344"/>
      <c r="P179" s="344"/>
      <c r="Q179" s="344"/>
      <c r="R179" s="344"/>
      <c r="S179" s="344"/>
      <c r="T179" s="344"/>
      <c r="U179" s="344"/>
      <c r="V179" s="344"/>
      <c r="W179" s="344"/>
      <c r="X179" s="344"/>
      <c r="Y179" s="344"/>
      <c r="Z179" s="344"/>
    </row>
    <row r="180" ht="15.75" customHeight="1">
      <c r="A180" s="344"/>
      <c r="B180" s="345"/>
      <c r="C180" s="346"/>
      <c r="D180" s="347"/>
      <c r="E180" s="346"/>
      <c r="F180" s="346"/>
      <c r="G180" s="346"/>
      <c r="H180" s="346"/>
      <c r="I180" s="346"/>
      <c r="J180" s="346"/>
      <c r="K180" s="346"/>
      <c r="L180" s="344"/>
      <c r="M180" s="344"/>
      <c r="N180" s="344"/>
      <c r="O180" s="344"/>
      <c r="P180" s="344"/>
      <c r="Q180" s="344"/>
      <c r="R180" s="344"/>
      <c r="S180" s="344"/>
      <c r="T180" s="344"/>
      <c r="U180" s="344"/>
      <c r="V180" s="344"/>
      <c r="W180" s="344"/>
      <c r="X180" s="344"/>
      <c r="Y180" s="344"/>
      <c r="Z180" s="344"/>
    </row>
    <row r="181" ht="15.75" customHeight="1">
      <c r="A181" s="344"/>
      <c r="B181" s="345"/>
      <c r="C181" s="346"/>
      <c r="D181" s="347"/>
      <c r="E181" s="346"/>
      <c r="F181" s="346"/>
      <c r="G181" s="346"/>
      <c r="H181" s="346"/>
      <c r="I181" s="346"/>
      <c r="J181" s="346"/>
      <c r="K181" s="346"/>
      <c r="L181" s="344"/>
      <c r="M181" s="344"/>
      <c r="N181" s="344"/>
      <c r="O181" s="344"/>
      <c r="P181" s="344"/>
      <c r="Q181" s="344"/>
      <c r="R181" s="344"/>
      <c r="S181" s="344"/>
      <c r="T181" s="344"/>
      <c r="U181" s="344"/>
      <c r="V181" s="344"/>
      <c r="W181" s="344"/>
      <c r="X181" s="344"/>
      <c r="Y181" s="344"/>
      <c r="Z181" s="344"/>
    </row>
    <row r="182" ht="15.75" customHeight="1">
      <c r="A182" s="344"/>
      <c r="B182" s="345"/>
      <c r="C182" s="346"/>
      <c r="D182" s="347"/>
      <c r="E182" s="346"/>
      <c r="F182" s="346"/>
      <c r="G182" s="346"/>
      <c r="H182" s="346"/>
      <c r="I182" s="346"/>
      <c r="J182" s="346"/>
      <c r="K182" s="346"/>
      <c r="L182" s="344"/>
      <c r="M182" s="344"/>
      <c r="N182" s="344"/>
      <c r="O182" s="344"/>
      <c r="P182" s="344"/>
      <c r="Q182" s="344"/>
      <c r="R182" s="344"/>
      <c r="S182" s="344"/>
      <c r="T182" s="344"/>
      <c r="U182" s="344"/>
      <c r="V182" s="344"/>
      <c r="W182" s="344"/>
      <c r="X182" s="344"/>
      <c r="Y182" s="344"/>
      <c r="Z182" s="344"/>
    </row>
    <row r="183" ht="15.75" customHeight="1">
      <c r="A183" s="344"/>
      <c r="B183" s="345"/>
      <c r="C183" s="346"/>
      <c r="D183" s="347"/>
      <c r="E183" s="346"/>
      <c r="F183" s="346"/>
      <c r="G183" s="346"/>
      <c r="H183" s="346"/>
      <c r="I183" s="346"/>
      <c r="J183" s="346"/>
      <c r="K183" s="346"/>
      <c r="L183" s="344"/>
      <c r="M183" s="344"/>
      <c r="N183" s="344"/>
      <c r="O183" s="344"/>
      <c r="P183" s="344"/>
      <c r="Q183" s="344"/>
      <c r="R183" s="344"/>
      <c r="S183" s="344"/>
      <c r="T183" s="344"/>
      <c r="U183" s="344"/>
      <c r="V183" s="344"/>
      <c r="W183" s="344"/>
      <c r="X183" s="344"/>
      <c r="Y183" s="344"/>
      <c r="Z183" s="344"/>
    </row>
    <row r="184" ht="15.75" customHeight="1">
      <c r="A184" s="344"/>
      <c r="B184" s="345"/>
      <c r="C184" s="346"/>
      <c r="D184" s="347"/>
      <c r="E184" s="346"/>
      <c r="F184" s="346"/>
      <c r="G184" s="346"/>
      <c r="H184" s="346"/>
      <c r="I184" s="346"/>
      <c r="J184" s="346"/>
      <c r="K184" s="346"/>
      <c r="L184" s="344"/>
      <c r="M184" s="344"/>
      <c r="N184" s="344"/>
      <c r="O184" s="344"/>
      <c r="P184" s="344"/>
      <c r="Q184" s="344"/>
      <c r="R184" s="344"/>
      <c r="S184" s="344"/>
      <c r="T184" s="344"/>
      <c r="U184" s="344"/>
      <c r="V184" s="344"/>
      <c r="W184" s="344"/>
      <c r="X184" s="344"/>
      <c r="Y184" s="344"/>
      <c r="Z184" s="344"/>
    </row>
    <row r="185" ht="15.75" customHeight="1">
      <c r="A185" s="344"/>
      <c r="B185" s="345"/>
      <c r="C185" s="346"/>
      <c r="D185" s="347"/>
      <c r="E185" s="346"/>
      <c r="F185" s="346"/>
      <c r="G185" s="346"/>
      <c r="H185" s="346"/>
      <c r="I185" s="346"/>
      <c r="J185" s="346"/>
      <c r="K185" s="346"/>
      <c r="L185" s="344"/>
      <c r="M185" s="344"/>
      <c r="N185" s="344"/>
      <c r="O185" s="344"/>
      <c r="P185" s="344"/>
      <c r="Q185" s="344"/>
      <c r="R185" s="344"/>
      <c r="S185" s="344"/>
      <c r="T185" s="344"/>
      <c r="U185" s="344"/>
      <c r="V185" s="344"/>
      <c r="W185" s="344"/>
      <c r="X185" s="344"/>
      <c r="Y185" s="344"/>
      <c r="Z185" s="344"/>
    </row>
    <row r="186" ht="15.75" customHeight="1">
      <c r="A186" s="344"/>
      <c r="B186" s="345"/>
      <c r="C186" s="346"/>
      <c r="D186" s="347"/>
      <c r="E186" s="346"/>
      <c r="F186" s="346"/>
      <c r="G186" s="346"/>
      <c r="H186" s="346"/>
      <c r="I186" s="346"/>
      <c r="J186" s="346"/>
      <c r="K186" s="346"/>
      <c r="L186" s="344"/>
      <c r="M186" s="344"/>
      <c r="N186" s="344"/>
      <c r="O186" s="344"/>
      <c r="P186" s="344"/>
      <c r="Q186" s="344"/>
      <c r="R186" s="344"/>
      <c r="S186" s="344"/>
      <c r="T186" s="344"/>
      <c r="U186" s="344"/>
      <c r="V186" s="344"/>
      <c r="W186" s="344"/>
      <c r="X186" s="344"/>
      <c r="Y186" s="344"/>
      <c r="Z186" s="344"/>
    </row>
    <row r="187" ht="15.75" customHeight="1">
      <c r="A187" s="344"/>
      <c r="B187" s="345"/>
      <c r="C187" s="346"/>
      <c r="D187" s="347"/>
      <c r="E187" s="346"/>
      <c r="F187" s="346"/>
      <c r="G187" s="346"/>
      <c r="H187" s="346"/>
      <c r="I187" s="346"/>
      <c r="J187" s="346"/>
      <c r="K187" s="346"/>
      <c r="L187" s="344"/>
      <c r="M187" s="344"/>
      <c r="N187" s="344"/>
      <c r="O187" s="344"/>
      <c r="P187" s="344"/>
      <c r="Q187" s="344"/>
      <c r="R187" s="344"/>
      <c r="S187" s="344"/>
      <c r="T187" s="344"/>
      <c r="U187" s="344"/>
      <c r="V187" s="344"/>
      <c r="W187" s="344"/>
      <c r="X187" s="344"/>
      <c r="Y187" s="344"/>
      <c r="Z187" s="344"/>
    </row>
    <row r="188" ht="15.75" customHeight="1">
      <c r="A188" s="344"/>
      <c r="B188" s="345"/>
      <c r="C188" s="346"/>
      <c r="D188" s="347"/>
      <c r="E188" s="346"/>
      <c r="F188" s="346"/>
      <c r="G188" s="346"/>
      <c r="H188" s="346"/>
      <c r="I188" s="346"/>
      <c r="J188" s="346"/>
      <c r="K188" s="346"/>
      <c r="L188" s="344"/>
      <c r="M188" s="344"/>
      <c r="N188" s="344"/>
      <c r="O188" s="344"/>
      <c r="P188" s="344"/>
      <c r="Q188" s="344"/>
      <c r="R188" s="344"/>
      <c r="S188" s="344"/>
      <c r="T188" s="344"/>
      <c r="U188" s="344"/>
      <c r="V188" s="344"/>
      <c r="W188" s="344"/>
      <c r="X188" s="344"/>
      <c r="Y188" s="344"/>
      <c r="Z188" s="344"/>
    </row>
    <row r="189" ht="15.75" customHeight="1">
      <c r="A189" s="344"/>
      <c r="B189" s="345"/>
      <c r="C189" s="346"/>
      <c r="D189" s="347"/>
      <c r="E189" s="346"/>
      <c r="F189" s="346"/>
      <c r="G189" s="346"/>
      <c r="H189" s="346"/>
      <c r="I189" s="346"/>
      <c r="J189" s="346"/>
      <c r="K189" s="346"/>
      <c r="L189" s="344"/>
      <c r="M189" s="344"/>
      <c r="N189" s="344"/>
      <c r="O189" s="344"/>
      <c r="P189" s="344"/>
      <c r="Q189" s="344"/>
      <c r="R189" s="344"/>
      <c r="S189" s="344"/>
      <c r="T189" s="344"/>
      <c r="U189" s="344"/>
      <c r="V189" s="344"/>
      <c r="W189" s="344"/>
      <c r="X189" s="344"/>
      <c r="Y189" s="344"/>
      <c r="Z189" s="344"/>
    </row>
    <row r="190" ht="15.75" customHeight="1">
      <c r="A190" s="344"/>
      <c r="B190" s="345"/>
      <c r="C190" s="346"/>
      <c r="D190" s="347"/>
      <c r="E190" s="346"/>
      <c r="F190" s="346"/>
      <c r="G190" s="346"/>
      <c r="H190" s="346"/>
      <c r="I190" s="346"/>
      <c r="J190" s="346"/>
      <c r="K190" s="346"/>
      <c r="L190" s="344"/>
      <c r="M190" s="344"/>
      <c r="N190" s="344"/>
      <c r="O190" s="344"/>
      <c r="P190" s="344"/>
      <c r="Q190" s="344"/>
      <c r="R190" s="344"/>
      <c r="S190" s="344"/>
      <c r="T190" s="344"/>
      <c r="U190" s="344"/>
      <c r="V190" s="344"/>
      <c r="W190" s="344"/>
      <c r="X190" s="344"/>
      <c r="Y190" s="344"/>
      <c r="Z190" s="344"/>
    </row>
    <row r="191" ht="15.75" customHeight="1">
      <c r="A191" s="344"/>
      <c r="B191" s="345"/>
      <c r="C191" s="346"/>
      <c r="D191" s="347"/>
      <c r="E191" s="346"/>
      <c r="F191" s="346"/>
      <c r="G191" s="346"/>
      <c r="H191" s="346"/>
      <c r="I191" s="346"/>
      <c r="J191" s="346"/>
      <c r="K191" s="346"/>
      <c r="L191" s="344"/>
      <c r="M191" s="344"/>
      <c r="N191" s="344"/>
      <c r="O191" s="344"/>
      <c r="P191" s="344"/>
      <c r="Q191" s="344"/>
      <c r="R191" s="344"/>
      <c r="S191" s="344"/>
      <c r="T191" s="344"/>
      <c r="U191" s="344"/>
      <c r="V191" s="344"/>
      <c r="W191" s="344"/>
      <c r="X191" s="344"/>
      <c r="Y191" s="344"/>
      <c r="Z191" s="344"/>
    </row>
    <row r="192" ht="15.75" customHeight="1">
      <c r="A192" s="344"/>
      <c r="B192" s="345"/>
      <c r="C192" s="346"/>
      <c r="D192" s="347"/>
      <c r="E192" s="346"/>
      <c r="F192" s="346"/>
      <c r="G192" s="346"/>
      <c r="H192" s="346"/>
      <c r="I192" s="346"/>
      <c r="J192" s="346"/>
      <c r="K192" s="346"/>
      <c r="L192" s="344"/>
      <c r="M192" s="344"/>
      <c r="N192" s="344"/>
      <c r="O192" s="344"/>
      <c r="P192" s="344"/>
      <c r="Q192" s="344"/>
      <c r="R192" s="344"/>
      <c r="S192" s="344"/>
      <c r="T192" s="344"/>
      <c r="U192" s="344"/>
      <c r="V192" s="344"/>
      <c r="W192" s="344"/>
      <c r="X192" s="344"/>
      <c r="Y192" s="344"/>
      <c r="Z192" s="344"/>
    </row>
    <row r="193" ht="15.75" customHeight="1">
      <c r="A193" s="344"/>
      <c r="B193" s="345"/>
      <c r="C193" s="346"/>
      <c r="D193" s="347"/>
      <c r="E193" s="346"/>
      <c r="F193" s="346"/>
      <c r="G193" s="346"/>
      <c r="H193" s="346"/>
      <c r="I193" s="346"/>
      <c r="J193" s="346"/>
      <c r="K193" s="346"/>
      <c r="L193" s="344"/>
      <c r="M193" s="344"/>
      <c r="N193" s="344"/>
      <c r="O193" s="344"/>
      <c r="P193" s="344"/>
      <c r="Q193" s="344"/>
      <c r="R193" s="344"/>
      <c r="S193" s="344"/>
      <c r="T193" s="344"/>
      <c r="U193" s="344"/>
      <c r="V193" s="344"/>
      <c r="W193" s="344"/>
      <c r="X193" s="344"/>
      <c r="Y193" s="344"/>
      <c r="Z193" s="344"/>
    </row>
    <row r="194" ht="15.75" customHeight="1">
      <c r="A194" s="344"/>
      <c r="B194" s="345"/>
      <c r="C194" s="346"/>
      <c r="D194" s="347"/>
      <c r="E194" s="346"/>
      <c r="F194" s="346"/>
      <c r="G194" s="346"/>
      <c r="H194" s="346"/>
      <c r="I194" s="346"/>
      <c r="J194" s="346"/>
      <c r="K194" s="346"/>
      <c r="L194" s="344"/>
      <c r="M194" s="344"/>
      <c r="N194" s="344"/>
      <c r="O194" s="344"/>
      <c r="P194" s="344"/>
      <c r="Q194" s="344"/>
      <c r="R194" s="344"/>
      <c r="S194" s="344"/>
      <c r="T194" s="344"/>
      <c r="U194" s="344"/>
      <c r="V194" s="344"/>
      <c r="W194" s="344"/>
      <c r="X194" s="344"/>
      <c r="Y194" s="344"/>
      <c r="Z194" s="344"/>
    </row>
    <row r="195" ht="15.75" customHeight="1">
      <c r="A195" s="344"/>
      <c r="B195" s="345"/>
      <c r="C195" s="346"/>
      <c r="D195" s="347"/>
      <c r="E195" s="346"/>
      <c r="F195" s="346"/>
      <c r="G195" s="346"/>
      <c r="H195" s="346"/>
      <c r="I195" s="346"/>
      <c r="J195" s="346"/>
      <c r="K195" s="346"/>
      <c r="L195" s="344"/>
      <c r="M195" s="344"/>
      <c r="N195" s="344"/>
      <c r="O195" s="344"/>
      <c r="P195" s="344"/>
      <c r="Q195" s="344"/>
      <c r="R195" s="344"/>
      <c r="S195" s="344"/>
      <c r="T195" s="344"/>
      <c r="U195" s="344"/>
      <c r="V195" s="344"/>
      <c r="W195" s="344"/>
      <c r="X195" s="344"/>
      <c r="Y195" s="344"/>
      <c r="Z195" s="344"/>
    </row>
    <row r="196" ht="15.75" customHeight="1">
      <c r="A196" s="344"/>
      <c r="B196" s="345"/>
      <c r="C196" s="346"/>
      <c r="D196" s="347"/>
      <c r="E196" s="346"/>
      <c r="F196" s="346"/>
      <c r="G196" s="346"/>
      <c r="H196" s="346"/>
      <c r="I196" s="346"/>
      <c r="J196" s="346"/>
      <c r="K196" s="346"/>
      <c r="L196" s="344"/>
      <c r="M196" s="344"/>
      <c r="N196" s="344"/>
      <c r="O196" s="344"/>
      <c r="P196" s="344"/>
      <c r="Q196" s="344"/>
      <c r="R196" s="344"/>
      <c r="S196" s="344"/>
      <c r="T196" s="344"/>
      <c r="U196" s="344"/>
      <c r="V196" s="344"/>
      <c r="W196" s="344"/>
      <c r="X196" s="344"/>
      <c r="Y196" s="344"/>
      <c r="Z196" s="344"/>
    </row>
    <row r="197" ht="15.75" customHeight="1">
      <c r="A197" s="344"/>
      <c r="B197" s="345"/>
      <c r="C197" s="346"/>
      <c r="D197" s="347"/>
      <c r="E197" s="346"/>
      <c r="F197" s="346"/>
      <c r="G197" s="346"/>
      <c r="H197" s="346"/>
      <c r="I197" s="346"/>
      <c r="J197" s="346"/>
      <c r="K197" s="346"/>
      <c r="L197" s="344"/>
      <c r="M197" s="344"/>
      <c r="N197" s="344"/>
      <c r="O197" s="344"/>
      <c r="P197" s="344"/>
      <c r="Q197" s="344"/>
      <c r="R197" s="344"/>
      <c r="S197" s="344"/>
      <c r="T197" s="344"/>
      <c r="U197" s="344"/>
      <c r="V197" s="344"/>
      <c r="W197" s="344"/>
      <c r="X197" s="344"/>
      <c r="Y197" s="344"/>
      <c r="Z197" s="344"/>
    </row>
    <row r="198" ht="15.75" customHeight="1">
      <c r="A198" s="344"/>
      <c r="B198" s="345"/>
      <c r="C198" s="346"/>
      <c r="D198" s="347"/>
      <c r="E198" s="346"/>
      <c r="F198" s="346"/>
      <c r="G198" s="346"/>
      <c r="H198" s="346"/>
      <c r="I198" s="346"/>
      <c r="J198" s="346"/>
      <c r="K198" s="346"/>
      <c r="L198" s="344"/>
      <c r="M198" s="344"/>
      <c r="N198" s="344"/>
      <c r="O198" s="344"/>
      <c r="P198" s="344"/>
      <c r="Q198" s="344"/>
      <c r="R198" s="344"/>
      <c r="S198" s="344"/>
      <c r="T198" s="344"/>
      <c r="U198" s="344"/>
      <c r="V198" s="344"/>
      <c r="W198" s="344"/>
      <c r="X198" s="344"/>
      <c r="Y198" s="344"/>
      <c r="Z198" s="344"/>
    </row>
    <row r="199" ht="15.75" customHeight="1">
      <c r="A199" s="344"/>
      <c r="B199" s="345"/>
      <c r="C199" s="346"/>
      <c r="D199" s="347"/>
      <c r="E199" s="346"/>
      <c r="F199" s="346"/>
      <c r="G199" s="346"/>
      <c r="H199" s="346"/>
      <c r="I199" s="346"/>
      <c r="J199" s="346"/>
      <c r="K199" s="346"/>
      <c r="L199" s="344"/>
      <c r="M199" s="344"/>
      <c r="N199" s="344"/>
      <c r="O199" s="344"/>
      <c r="P199" s="344"/>
      <c r="Q199" s="344"/>
      <c r="R199" s="344"/>
      <c r="S199" s="344"/>
      <c r="T199" s="344"/>
      <c r="U199" s="344"/>
      <c r="V199" s="344"/>
      <c r="W199" s="344"/>
      <c r="X199" s="344"/>
      <c r="Y199" s="344"/>
      <c r="Z199" s="344"/>
    </row>
    <row r="200" ht="15.75" customHeight="1">
      <c r="A200" s="344"/>
      <c r="B200" s="345"/>
      <c r="C200" s="346"/>
      <c r="D200" s="347"/>
      <c r="E200" s="346"/>
      <c r="F200" s="346"/>
      <c r="G200" s="346"/>
      <c r="H200" s="346"/>
      <c r="I200" s="346"/>
      <c r="J200" s="346"/>
      <c r="K200" s="346"/>
      <c r="L200" s="344"/>
      <c r="M200" s="344"/>
      <c r="N200" s="344"/>
      <c r="O200" s="344"/>
      <c r="P200" s="344"/>
      <c r="Q200" s="344"/>
      <c r="R200" s="344"/>
      <c r="S200" s="344"/>
      <c r="T200" s="344"/>
      <c r="U200" s="344"/>
      <c r="V200" s="344"/>
      <c r="W200" s="344"/>
      <c r="X200" s="344"/>
      <c r="Y200" s="344"/>
      <c r="Z200" s="344"/>
    </row>
    <row r="201" ht="15.75" customHeight="1">
      <c r="A201" s="344"/>
      <c r="B201" s="345"/>
      <c r="C201" s="346"/>
      <c r="D201" s="347"/>
      <c r="E201" s="346"/>
      <c r="F201" s="346"/>
      <c r="G201" s="346"/>
      <c r="H201" s="346"/>
      <c r="I201" s="346"/>
      <c r="J201" s="346"/>
      <c r="K201" s="346"/>
      <c r="L201" s="344"/>
      <c r="M201" s="344"/>
      <c r="N201" s="344"/>
      <c r="O201" s="344"/>
      <c r="P201" s="344"/>
      <c r="Q201" s="344"/>
      <c r="R201" s="344"/>
      <c r="S201" s="344"/>
      <c r="T201" s="344"/>
      <c r="U201" s="344"/>
      <c r="V201" s="344"/>
      <c r="W201" s="344"/>
      <c r="X201" s="344"/>
      <c r="Y201" s="344"/>
      <c r="Z201" s="344"/>
    </row>
    <row r="202" ht="15.75" customHeight="1">
      <c r="A202" s="344"/>
      <c r="B202" s="345"/>
      <c r="C202" s="346"/>
      <c r="D202" s="347"/>
      <c r="E202" s="346"/>
      <c r="F202" s="346"/>
      <c r="G202" s="346"/>
      <c r="H202" s="346"/>
      <c r="I202" s="346"/>
      <c r="J202" s="346"/>
      <c r="K202" s="346"/>
      <c r="L202" s="344"/>
      <c r="M202" s="344"/>
      <c r="N202" s="344"/>
      <c r="O202" s="344"/>
      <c r="P202" s="344"/>
      <c r="Q202" s="344"/>
      <c r="R202" s="344"/>
      <c r="S202" s="344"/>
      <c r="T202" s="344"/>
      <c r="U202" s="344"/>
      <c r="V202" s="344"/>
      <c r="W202" s="344"/>
      <c r="X202" s="344"/>
      <c r="Y202" s="344"/>
      <c r="Z202" s="344"/>
    </row>
    <row r="203" ht="15.75" customHeight="1">
      <c r="A203" s="344"/>
      <c r="B203" s="345"/>
      <c r="C203" s="346"/>
      <c r="D203" s="347"/>
      <c r="E203" s="346"/>
      <c r="F203" s="346"/>
      <c r="G203" s="346"/>
      <c r="H203" s="346"/>
      <c r="I203" s="346"/>
      <c r="J203" s="346"/>
      <c r="K203" s="346"/>
      <c r="L203" s="344"/>
      <c r="M203" s="344"/>
      <c r="N203" s="344"/>
      <c r="O203" s="344"/>
      <c r="P203" s="344"/>
      <c r="Q203" s="344"/>
      <c r="R203" s="344"/>
      <c r="S203" s="344"/>
      <c r="T203" s="344"/>
      <c r="U203" s="344"/>
      <c r="V203" s="344"/>
      <c r="W203" s="344"/>
      <c r="X203" s="344"/>
      <c r="Y203" s="344"/>
      <c r="Z203" s="344"/>
    </row>
    <row r="204" ht="15.75" customHeight="1">
      <c r="A204" s="344"/>
      <c r="B204" s="345"/>
      <c r="C204" s="346"/>
      <c r="D204" s="347"/>
      <c r="E204" s="346"/>
      <c r="F204" s="346"/>
      <c r="G204" s="346"/>
      <c r="H204" s="346"/>
      <c r="I204" s="346"/>
      <c r="J204" s="346"/>
      <c r="K204" s="346"/>
      <c r="L204" s="344"/>
      <c r="M204" s="344"/>
      <c r="N204" s="344"/>
      <c r="O204" s="344"/>
      <c r="P204" s="344"/>
      <c r="Q204" s="344"/>
      <c r="R204" s="344"/>
      <c r="S204" s="344"/>
      <c r="T204" s="344"/>
      <c r="U204" s="344"/>
      <c r="V204" s="344"/>
      <c r="W204" s="344"/>
      <c r="X204" s="344"/>
      <c r="Y204" s="344"/>
      <c r="Z204" s="344"/>
    </row>
    <row r="205" ht="15.75" customHeight="1">
      <c r="A205" s="344"/>
      <c r="B205" s="345"/>
      <c r="C205" s="346"/>
      <c r="D205" s="347"/>
      <c r="E205" s="346"/>
      <c r="F205" s="346"/>
      <c r="G205" s="346"/>
      <c r="H205" s="346"/>
      <c r="I205" s="346"/>
      <c r="J205" s="346"/>
      <c r="K205" s="346"/>
      <c r="L205" s="344"/>
      <c r="M205" s="344"/>
      <c r="N205" s="344"/>
      <c r="O205" s="344"/>
      <c r="P205" s="344"/>
      <c r="Q205" s="344"/>
      <c r="R205" s="344"/>
      <c r="S205" s="344"/>
      <c r="T205" s="344"/>
      <c r="U205" s="344"/>
      <c r="V205" s="344"/>
      <c r="W205" s="344"/>
      <c r="X205" s="344"/>
      <c r="Y205" s="344"/>
      <c r="Z205" s="344"/>
    </row>
    <row r="206" ht="15.75" customHeight="1">
      <c r="A206" s="344"/>
      <c r="B206" s="345"/>
      <c r="C206" s="346"/>
      <c r="D206" s="347"/>
      <c r="E206" s="346"/>
      <c r="F206" s="346"/>
      <c r="G206" s="346"/>
      <c r="H206" s="346"/>
      <c r="I206" s="346"/>
      <c r="J206" s="346"/>
      <c r="K206" s="346"/>
      <c r="L206" s="344"/>
      <c r="M206" s="344"/>
      <c r="N206" s="344"/>
      <c r="O206" s="344"/>
      <c r="P206" s="344"/>
      <c r="Q206" s="344"/>
      <c r="R206" s="344"/>
      <c r="S206" s="344"/>
      <c r="T206" s="344"/>
      <c r="U206" s="344"/>
      <c r="V206" s="344"/>
      <c r="W206" s="344"/>
      <c r="X206" s="344"/>
      <c r="Y206" s="344"/>
      <c r="Z206" s="344"/>
    </row>
    <row r="207" ht="15.75" customHeight="1">
      <c r="A207" s="344"/>
      <c r="B207" s="345"/>
      <c r="C207" s="346"/>
      <c r="D207" s="347"/>
      <c r="E207" s="346"/>
      <c r="F207" s="346"/>
      <c r="G207" s="346"/>
      <c r="H207" s="346"/>
      <c r="I207" s="346"/>
      <c r="J207" s="346"/>
      <c r="K207" s="346"/>
      <c r="L207" s="344"/>
      <c r="M207" s="344"/>
      <c r="N207" s="344"/>
      <c r="O207" s="344"/>
      <c r="P207" s="344"/>
      <c r="Q207" s="344"/>
      <c r="R207" s="344"/>
      <c r="S207" s="344"/>
      <c r="T207" s="344"/>
      <c r="U207" s="344"/>
      <c r="V207" s="344"/>
      <c r="W207" s="344"/>
      <c r="X207" s="344"/>
      <c r="Y207" s="344"/>
      <c r="Z207" s="344"/>
    </row>
    <row r="208" ht="15.75" customHeight="1">
      <c r="A208" s="344"/>
      <c r="B208" s="345"/>
      <c r="C208" s="346"/>
      <c r="D208" s="347"/>
      <c r="E208" s="346"/>
      <c r="F208" s="346"/>
      <c r="G208" s="346"/>
      <c r="H208" s="346"/>
      <c r="I208" s="346"/>
      <c r="J208" s="346"/>
      <c r="K208" s="346"/>
      <c r="L208" s="344"/>
      <c r="M208" s="344"/>
      <c r="N208" s="344"/>
      <c r="O208" s="344"/>
      <c r="P208" s="344"/>
      <c r="Q208" s="344"/>
      <c r="R208" s="344"/>
      <c r="S208" s="344"/>
      <c r="T208" s="344"/>
      <c r="U208" s="344"/>
      <c r="V208" s="344"/>
      <c r="W208" s="344"/>
      <c r="X208" s="344"/>
      <c r="Y208" s="344"/>
      <c r="Z208" s="344"/>
    </row>
    <row r="209" ht="15.75" customHeight="1">
      <c r="A209" s="344"/>
      <c r="B209" s="345"/>
      <c r="C209" s="346"/>
      <c r="D209" s="347"/>
      <c r="E209" s="346"/>
      <c r="F209" s="346"/>
      <c r="G209" s="346"/>
      <c r="H209" s="346"/>
      <c r="I209" s="346"/>
      <c r="J209" s="346"/>
      <c r="K209" s="346"/>
      <c r="L209" s="344"/>
      <c r="M209" s="344"/>
      <c r="N209" s="344"/>
      <c r="O209" s="344"/>
      <c r="P209" s="344"/>
      <c r="Q209" s="344"/>
      <c r="R209" s="344"/>
      <c r="S209" s="344"/>
      <c r="T209" s="344"/>
      <c r="U209" s="344"/>
      <c r="V209" s="344"/>
      <c r="W209" s="344"/>
      <c r="X209" s="344"/>
      <c r="Y209" s="344"/>
      <c r="Z209" s="344"/>
    </row>
    <row r="210" ht="15.75" customHeight="1">
      <c r="A210" s="344"/>
      <c r="B210" s="345"/>
      <c r="C210" s="346"/>
      <c r="D210" s="347"/>
      <c r="E210" s="346"/>
      <c r="F210" s="346"/>
      <c r="G210" s="346"/>
      <c r="H210" s="346"/>
      <c r="I210" s="346"/>
      <c r="J210" s="346"/>
      <c r="K210" s="346"/>
      <c r="L210" s="344"/>
      <c r="M210" s="344"/>
      <c r="N210" s="344"/>
      <c r="O210" s="344"/>
      <c r="P210" s="344"/>
      <c r="Q210" s="344"/>
      <c r="R210" s="344"/>
      <c r="S210" s="344"/>
      <c r="T210" s="344"/>
      <c r="U210" s="344"/>
      <c r="V210" s="344"/>
      <c r="W210" s="344"/>
      <c r="X210" s="344"/>
      <c r="Y210" s="344"/>
      <c r="Z210" s="344"/>
    </row>
    <row r="211" ht="15.75" customHeight="1">
      <c r="A211" s="344"/>
      <c r="B211" s="345"/>
      <c r="C211" s="346"/>
      <c r="D211" s="347"/>
      <c r="E211" s="346"/>
      <c r="F211" s="346"/>
      <c r="G211" s="346"/>
      <c r="H211" s="346"/>
      <c r="I211" s="346"/>
      <c r="J211" s="346"/>
      <c r="K211" s="346"/>
      <c r="L211" s="344"/>
      <c r="M211" s="344"/>
      <c r="N211" s="344"/>
      <c r="O211" s="344"/>
      <c r="P211" s="344"/>
      <c r="Q211" s="344"/>
      <c r="R211" s="344"/>
      <c r="S211" s="344"/>
      <c r="T211" s="344"/>
      <c r="U211" s="344"/>
      <c r="V211" s="344"/>
      <c r="W211" s="344"/>
      <c r="X211" s="344"/>
      <c r="Y211" s="344"/>
      <c r="Z211" s="344"/>
    </row>
    <row r="212" ht="15.75" customHeight="1">
      <c r="A212" s="344"/>
      <c r="B212" s="345"/>
      <c r="C212" s="346"/>
      <c r="D212" s="347"/>
      <c r="E212" s="346"/>
      <c r="F212" s="346"/>
      <c r="G212" s="346"/>
      <c r="H212" s="346"/>
      <c r="I212" s="346"/>
      <c r="J212" s="346"/>
      <c r="K212" s="346"/>
      <c r="L212" s="344"/>
      <c r="M212" s="344"/>
      <c r="N212" s="344"/>
      <c r="O212" s="344"/>
      <c r="P212" s="344"/>
      <c r="Q212" s="344"/>
      <c r="R212" s="344"/>
      <c r="S212" s="344"/>
      <c r="T212" s="344"/>
      <c r="U212" s="344"/>
      <c r="V212" s="344"/>
      <c r="W212" s="344"/>
      <c r="X212" s="344"/>
      <c r="Y212" s="344"/>
      <c r="Z212" s="344"/>
    </row>
    <row r="213" ht="15.75" customHeight="1">
      <c r="A213" s="344"/>
      <c r="B213" s="345"/>
      <c r="C213" s="346"/>
      <c r="D213" s="347"/>
      <c r="E213" s="346"/>
      <c r="F213" s="346"/>
      <c r="G213" s="346"/>
      <c r="H213" s="346"/>
      <c r="I213" s="346"/>
      <c r="J213" s="346"/>
      <c r="K213" s="346"/>
      <c r="L213" s="344"/>
      <c r="M213" s="344"/>
      <c r="N213" s="344"/>
      <c r="O213" s="344"/>
      <c r="P213" s="344"/>
      <c r="Q213" s="344"/>
      <c r="R213" s="344"/>
      <c r="S213" s="344"/>
      <c r="T213" s="344"/>
      <c r="U213" s="344"/>
      <c r="V213" s="344"/>
      <c r="W213" s="344"/>
      <c r="X213" s="344"/>
      <c r="Y213" s="344"/>
      <c r="Z213" s="344"/>
    </row>
    <row r="214" ht="15.75" customHeight="1">
      <c r="A214" s="344"/>
      <c r="B214" s="345"/>
      <c r="C214" s="346"/>
      <c r="D214" s="347"/>
      <c r="E214" s="346"/>
      <c r="F214" s="346"/>
      <c r="G214" s="346"/>
      <c r="H214" s="346"/>
      <c r="I214" s="346"/>
      <c r="J214" s="346"/>
      <c r="K214" s="346"/>
      <c r="L214" s="344"/>
      <c r="M214" s="344"/>
      <c r="N214" s="344"/>
      <c r="O214" s="344"/>
      <c r="P214" s="344"/>
      <c r="Q214" s="344"/>
      <c r="R214" s="344"/>
      <c r="S214" s="344"/>
      <c r="T214" s="344"/>
      <c r="U214" s="344"/>
      <c r="V214" s="344"/>
      <c r="W214" s="344"/>
      <c r="X214" s="344"/>
      <c r="Y214" s="344"/>
      <c r="Z214" s="344"/>
    </row>
    <row r="215" ht="15.75" customHeight="1">
      <c r="A215" s="344"/>
      <c r="B215" s="345"/>
      <c r="C215" s="346"/>
      <c r="D215" s="347"/>
      <c r="E215" s="346"/>
      <c r="F215" s="346"/>
      <c r="G215" s="346"/>
      <c r="H215" s="346"/>
      <c r="I215" s="346"/>
      <c r="J215" s="346"/>
      <c r="K215" s="346"/>
      <c r="L215" s="344"/>
      <c r="M215" s="344"/>
      <c r="N215" s="344"/>
      <c r="O215" s="344"/>
      <c r="P215" s="344"/>
      <c r="Q215" s="344"/>
      <c r="R215" s="344"/>
      <c r="S215" s="344"/>
      <c r="T215" s="344"/>
      <c r="U215" s="344"/>
      <c r="V215" s="344"/>
      <c r="W215" s="344"/>
      <c r="X215" s="344"/>
      <c r="Y215" s="344"/>
      <c r="Z215" s="344"/>
    </row>
    <row r="216" ht="15.75" customHeight="1">
      <c r="A216" s="344"/>
      <c r="B216" s="345"/>
      <c r="C216" s="346"/>
      <c r="D216" s="347"/>
      <c r="E216" s="346"/>
      <c r="F216" s="346"/>
      <c r="G216" s="346"/>
      <c r="H216" s="346"/>
      <c r="I216" s="346"/>
      <c r="J216" s="346"/>
      <c r="K216" s="346"/>
      <c r="L216" s="344"/>
      <c r="M216" s="344"/>
      <c r="N216" s="344"/>
      <c r="O216" s="344"/>
      <c r="P216" s="344"/>
      <c r="Q216" s="344"/>
      <c r="R216" s="344"/>
      <c r="S216" s="344"/>
      <c r="T216" s="344"/>
      <c r="U216" s="344"/>
      <c r="V216" s="344"/>
      <c r="W216" s="344"/>
      <c r="X216" s="344"/>
      <c r="Y216" s="344"/>
      <c r="Z216" s="344"/>
    </row>
    <row r="217" ht="15.75" customHeight="1">
      <c r="A217" s="344"/>
      <c r="B217" s="345"/>
      <c r="C217" s="346"/>
      <c r="D217" s="347"/>
      <c r="E217" s="346"/>
      <c r="F217" s="346"/>
      <c r="G217" s="346"/>
      <c r="H217" s="346"/>
      <c r="I217" s="346"/>
      <c r="J217" s="346"/>
      <c r="K217" s="346"/>
      <c r="L217" s="344"/>
      <c r="M217" s="344"/>
      <c r="N217" s="344"/>
      <c r="O217" s="344"/>
      <c r="P217" s="344"/>
      <c r="Q217" s="344"/>
      <c r="R217" s="344"/>
      <c r="S217" s="344"/>
      <c r="T217" s="344"/>
      <c r="U217" s="344"/>
      <c r="V217" s="344"/>
      <c r="W217" s="344"/>
      <c r="X217" s="344"/>
      <c r="Y217" s="344"/>
      <c r="Z217" s="344"/>
    </row>
    <row r="218" ht="15.75" customHeight="1">
      <c r="A218" s="344"/>
      <c r="B218" s="345"/>
      <c r="C218" s="346"/>
      <c r="D218" s="347"/>
      <c r="E218" s="346"/>
      <c r="F218" s="346"/>
      <c r="G218" s="346"/>
      <c r="H218" s="346"/>
      <c r="I218" s="346"/>
      <c r="J218" s="346"/>
      <c r="K218" s="346"/>
      <c r="L218" s="344"/>
      <c r="M218" s="344"/>
      <c r="N218" s="344"/>
      <c r="O218" s="344"/>
      <c r="P218" s="344"/>
      <c r="Q218" s="344"/>
      <c r="R218" s="344"/>
      <c r="S218" s="344"/>
      <c r="T218" s="344"/>
      <c r="U218" s="344"/>
      <c r="V218" s="344"/>
      <c r="W218" s="344"/>
      <c r="X218" s="344"/>
      <c r="Y218" s="344"/>
      <c r="Z218" s="344"/>
    </row>
    <row r="219" ht="15.75" customHeight="1">
      <c r="A219" s="344"/>
      <c r="B219" s="345"/>
      <c r="C219" s="346"/>
      <c r="D219" s="347"/>
      <c r="E219" s="346"/>
      <c r="F219" s="346"/>
      <c r="G219" s="346"/>
      <c r="H219" s="346"/>
      <c r="I219" s="346"/>
      <c r="J219" s="346"/>
      <c r="K219" s="346"/>
      <c r="L219" s="344"/>
      <c r="M219" s="344"/>
      <c r="N219" s="344"/>
      <c r="O219" s="344"/>
      <c r="P219" s="344"/>
      <c r="Q219" s="344"/>
      <c r="R219" s="344"/>
      <c r="S219" s="344"/>
      <c r="T219" s="344"/>
      <c r="U219" s="344"/>
      <c r="V219" s="344"/>
      <c r="W219" s="344"/>
      <c r="X219" s="344"/>
      <c r="Y219" s="344"/>
      <c r="Z219" s="344"/>
    </row>
    <row r="220" ht="15.75" customHeight="1">
      <c r="A220" s="344"/>
      <c r="B220" s="345"/>
      <c r="C220" s="346"/>
      <c r="D220" s="347"/>
      <c r="E220" s="346"/>
      <c r="F220" s="346"/>
      <c r="G220" s="346"/>
      <c r="H220" s="346"/>
      <c r="I220" s="346"/>
      <c r="J220" s="346"/>
      <c r="K220" s="346"/>
      <c r="L220" s="344"/>
      <c r="M220" s="344"/>
      <c r="N220" s="344"/>
      <c r="O220" s="344"/>
      <c r="P220" s="344"/>
      <c r="Q220" s="344"/>
      <c r="R220" s="344"/>
      <c r="S220" s="344"/>
      <c r="T220" s="344"/>
      <c r="U220" s="344"/>
      <c r="V220" s="344"/>
      <c r="W220" s="344"/>
      <c r="X220" s="344"/>
      <c r="Y220" s="344"/>
      <c r="Z220" s="344"/>
    </row>
    <row r="221" ht="15.75" customHeight="1">
      <c r="A221" s="344"/>
      <c r="B221" s="345"/>
      <c r="C221" s="346"/>
      <c r="D221" s="347"/>
      <c r="E221" s="346"/>
      <c r="F221" s="346"/>
      <c r="G221" s="346"/>
      <c r="H221" s="346"/>
      <c r="I221" s="346"/>
      <c r="J221" s="346"/>
      <c r="K221" s="346"/>
      <c r="L221" s="344"/>
      <c r="M221" s="344"/>
      <c r="N221" s="344"/>
      <c r="O221" s="344"/>
      <c r="P221" s="344"/>
      <c r="Q221" s="344"/>
      <c r="R221" s="344"/>
      <c r="S221" s="344"/>
      <c r="T221" s="344"/>
      <c r="U221" s="344"/>
      <c r="V221" s="344"/>
      <c r="W221" s="344"/>
      <c r="X221" s="344"/>
      <c r="Y221" s="344"/>
      <c r="Z221" s="344"/>
    </row>
    <row r="222" ht="15.75" customHeight="1">
      <c r="A222" s="344"/>
      <c r="B222" s="345"/>
      <c r="C222" s="346"/>
      <c r="D222" s="347"/>
      <c r="E222" s="346"/>
      <c r="F222" s="346"/>
      <c r="G222" s="346"/>
      <c r="H222" s="346"/>
      <c r="I222" s="346"/>
      <c r="J222" s="346"/>
      <c r="K222" s="346"/>
      <c r="L222" s="344"/>
      <c r="M222" s="344"/>
      <c r="N222" s="344"/>
      <c r="O222" s="344"/>
      <c r="P222" s="344"/>
      <c r="Q222" s="344"/>
      <c r="R222" s="344"/>
      <c r="S222" s="344"/>
      <c r="T222" s="344"/>
      <c r="U222" s="344"/>
      <c r="V222" s="344"/>
      <c r="W222" s="344"/>
      <c r="X222" s="344"/>
      <c r="Y222" s="344"/>
      <c r="Z222" s="344"/>
    </row>
    <row r="223" ht="15.75" customHeight="1">
      <c r="A223" s="344"/>
      <c r="B223" s="345"/>
      <c r="C223" s="346"/>
      <c r="D223" s="347"/>
      <c r="E223" s="346"/>
      <c r="F223" s="346"/>
      <c r="G223" s="346"/>
      <c r="H223" s="346"/>
      <c r="I223" s="346"/>
      <c r="J223" s="346"/>
      <c r="K223" s="346"/>
      <c r="L223" s="344"/>
      <c r="M223" s="344"/>
      <c r="N223" s="344"/>
      <c r="O223" s="344"/>
      <c r="P223" s="344"/>
      <c r="Q223" s="344"/>
      <c r="R223" s="344"/>
      <c r="S223" s="344"/>
      <c r="T223" s="344"/>
      <c r="U223" s="344"/>
      <c r="V223" s="344"/>
      <c r="W223" s="344"/>
      <c r="X223" s="344"/>
      <c r="Y223" s="344"/>
      <c r="Z223" s="344"/>
    </row>
    <row r="224" ht="15.75" customHeight="1">
      <c r="A224" s="344"/>
      <c r="B224" s="345"/>
      <c r="C224" s="346"/>
      <c r="D224" s="347"/>
      <c r="E224" s="346"/>
      <c r="F224" s="346"/>
      <c r="G224" s="346"/>
      <c r="H224" s="346"/>
      <c r="I224" s="346"/>
      <c r="J224" s="346"/>
      <c r="K224" s="346"/>
      <c r="L224" s="344"/>
      <c r="M224" s="344"/>
      <c r="N224" s="344"/>
      <c r="O224" s="344"/>
      <c r="P224" s="344"/>
      <c r="Q224" s="344"/>
      <c r="R224" s="344"/>
      <c r="S224" s="344"/>
      <c r="T224" s="344"/>
      <c r="U224" s="344"/>
      <c r="V224" s="344"/>
      <c r="W224" s="344"/>
      <c r="X224" s="344"/>
      <c r="Y224" s="344"/>
      <c r="Z224" s="344"/>
    </row>
    <row r="225" ht="15.75" customHeight="1">
      <c r="A225" s="344"/>
      <c r="B225" s="345"/>
      <c r="C225" s="346"/>
      <c r="D225" s="347"/>
      <c r="E225" s="346"/>
      <c r="F225" s="346"/>
      <c r="G225" s="346"/>
      <c r="H225" s="346"/>
      <c r="I225" s="346"/>
      <c r="J225" s="346"/>
      <c r="K225" s="346"/>
      <c r="L225" s="344"/>
      <c r="M225" s="344"/>
      <c r="N225" s="344"/>
      <c r="O225" s="344"/>
      <c r="P225" s="344"/>
      <c r="Q225" s="344"/>
      <c r="R225" s="344"/>
      <c r="S225" s="344"/>
      <c r="T225" s="344"/>
      <c r="U225" s="344"/>
      <c r="V225" s="344"/>
      <c r="W225" s="344"/>
      <c r="X225" s="344"/>
      <c r="Y225" s="344"/>
      <c r="Z225" s="344"/>
    </row>
    <row r="226" ht="15.75" customHeight="1">
      <c r="A226" s="344"/>
      <c r="B226" s="345"/>
      <c r="C226" s="346"/>
      <c r="D226" s="347"/>
      <c r="E226" s="346"/>
      <c r="F226" s="346"/>
      <c r="G226" s="346"/>
      <c r="H226" s="346"/>
      <c r="I226" s="346"/>
      <c r="J226" s="346"/>
      <c r="K226" s="346"/>
      <c r="L226" s="344"/>
      <c r="M226" s="344"/>
      <c r="N226" s="344"/>
      <c r="O226" s="344"/>
      <c r="P226" s="344"/>
      <c r="Q226" s="344"/>
      <c r="R226" s="344"/>
      <c r="S226" s="344"/>
      <c r="T226" s="344"/>
      <c r="U226" s="344"/>
      <c r="V226" s="344"/>
      <c r="W226" s="344"/>
      <c r="X226" s="344"/>
      <c r="Y226" s="344"/>
      <c r="Z226" s="344"/>
    </row>
    <row r="227" ht="15.75" customHeight="1">
      <c r="A227" s="344"/>
      <c r="B227" s="345"/>
      <c r="C227" s="346"/>
      <c r="D227" s="347"/>
      <c r="E227" s="346"/>
      <c r="F227" s="346"/>
      <c r="G227" s="346"/>
      <c r="H227" s="346"/>
      <c r="I227" s="346"/>
      <c r="J227" s="346"/>
      <c r="K227" s="346"/>
      <c r="L227" s="344"/>
      <c r="M227" s="344"/>
      <c r="N227" s="344"/>
      <c r="O227" s="344"/>
      <c r="P227" s="344"/>
      <c r="Q227" s="344"/>
      <c r="R227" s="344"/>
      <c r="S227" s="344"/>
      <c r="T227" s="344"/>
      <c r="U227" s="344"/>
      <c r="V227" s="344"/>
      <c r="W227" s="344"/>
      <c r="X227" s="344"/>
      <c r="Y227" s="344"/>
      <c r="Z227" s="344"/>
    </row>
    <row r="228" ht="15.75" customHeight="1">
      <c r="A228" s="344"/>
      <c r="B228" s="345"/>
      <c r="C228" s="346"/>
      <c r="D228" s="347"/>
      <c r="E228" s="346"/>
      <c r="F228" s="346"/>
      <c r="G228" s="346"/>
      <c r="H228" s="346"/>
      <c r="I228" s="346"/>
      <c r="J228" s="346"/>
      <c r="K228" s="346"/>
      <c r="L228" s="344"/>
      <c r="M228" s="344"/>
      <c r="N228" s="344"/>
      <c r="O228" s="344"/>
      <c r="P228" s="344"/>
      <c r="Q228" s="344"/>
      <c r="R228" s="344"/>
      <c r="S228" s="344"/>
      <c r="T228" s="344"/>
      <c r="U228" s="344"/>
      <c r="V228" s="344"/>
      <c r="W228" s="344"/>
      <c r="X228" s="344"/>
      <c r="Y228" s="344"/>
      <c r="Z228" s="344"/>
    </row>
    <row r="229" ht="15.75" customHeight="1">
      <c r="A229" s="344"/>
      <c r="B229" s="345"/>
      <c r="C229" s="346"/>
      <c r="D229" s="347"/>
      <c r="E229" s="346"/>
      <c r="F229" s="346"/>
      <c r="G229" s="346"/>
      <c r="H229" s="346"/>
      <c r="I229" s="346"/>
      <c r="J229" s="346"/>
      <c r="K229" s="346"/>
      <c r="L229" s="344"/>
      <c r="M229" s="344"/>
      <c r="N229" s="344"/>
      <c r="O229" s="344"/>
      <c r="P229" s="344"/>
      <c r="Q229" s="344"/>
      <c r="R229" s="344"/>
      <c r="S229" s="344"/>
      <c r="T229" s="344"/>
      <c r="U229" s="344"/>
      <c r="V229" s="344"/>
      <c r="W229" s="344"/>
      <c r="X229" s="344"/>
      <c r="Y229" s="344"/>
      <c r="Z229" s="344"/>
    </row>
    <row r="230" ht="15.75" customHeight="1">
      <c r="A230" s="344"/>
      <c r="B230" s="345"/>
      <c r="C230" s="346"/>
      <c r="D230" s="347"/>
      <c r="E230" s="346"/>
      <c r="F230" s="346"/>
      <c r="G230" s="346"/>
      <c r="H230" s="346"/>
      <c r="I230" s="346"/>
      <c r="J230" s="346"/>
      <c r="K230" s="346"/>
      <c r="L230" s="344"/>
      <c r="M230" s="344"/>
      <c r="N230" s="344"/>
      <c r="O230" s="344"/>
      <c r="P230" s="344"/>
      <c r="Q230" s="344"/>
      <c r="R230" s="344"/>
      <c r="S230" s="344"/>
      <c r="T230" s="344"/>
      <c r="U230" s="344"/>
      <c r="V230" s="344"/>
      <c r="W230" s="344"/>
      <c r="X230" s="344"/>
      <c r="Y230" s="344"/>
      <c r="Z230" s="344"/>
    </row>
    <row r="231" ht="15.75" customHeight="1">
      <c r="A231" s="344"/>
      <c r="B231" s="345"/>
      <c r="C231" s="346"/>
      <c r="D231" s="347"/>
      <c r="E231" s="346"/>
      <c r="F231" s="346"/>
      <c r="G231" s="346"/>
      <c r="H231" s="346"/>
      <c r="I231" s="346"/>
      <c r="J231" s="346"/>
      <c r="K231" s="346"/>
      <c r="L231" s="344"/>
      <c r="M231" s="344"/>
      <c r="N231" s="344"/>
      <c r="O231" s="344"/>
      <c r="P231" s="344"/>
      <c r="Q231" s="344"/>
      <c r="R231" s="344"/>
      <c r="S231" s="344"/>
      <c r="T231" s="344"/>
      <c r="U231" s="344"/>
      <c r="V231" s="344"/>
      <c r="W231" s="344"/>
      <c r="X231" s="344"/>
      <c r="Y231" s="344"/>
      <c r="Z231" s="344"/>
    </row>
    <row r="232" ht="15.75" customHeight="1">
      <c r="A232" s="344"/>
      <c r="B232" s="345"/>
      <c r="C232" s="346"/>
      <c r="D232" s="347"/>
      <c r="E232" s="346"/>
      <c r="F232" s="346"/>
      <c r="G232" s="346"/>
      <c r="H232" s="346"/>
      <c r="I232" s="346"/>
      <c r="J232" s="346"/>
      <c r="K232" s="346"/>
      <c r="L232" s="344"/>
      <c r="M232" s="344"/>
      <c r="N232" s="344"/>
      <c r="O232" s="344"/>
      <c r="P232" s="344"/>
      <c r="Q232" s="344"/>
      <c r="R232" s="344"/>
      <c r="S232" s="344"/>
      <c r="T232" s="344"/>
      <c r="U232" s="344"/>
      <c r="V232" s="344"/>
      <c r="W232" s="344"/>
      <c r="X232" s="344"/>
      <c r="Y232" s="344"/>
      <c r="Z232" s="344"/>
    </row>
    <row r="233" ht="15.75" customHeight="1">
      <c r="A233" s="344"/>
      <c r="B233" s="345"/>
      <c r="C233" s="346"/>
      <c r="D233" s="347"/>
      <c r="E233" s="346"/>
      <c r="F233" s="346"/>
      <c r="G233" s="346"/>
      <c r="H233" s="346"/>
      <c r="I233" s="346"/>
      <c r="J233" s="346"/>
      <c r="K233" s="346"/>
      <c r="L233" s="344"/>
      <c r="M233" s="344"/>
      <c r="N233" s="344"/>
      <c r="O233" s="344"/>
      <c r="P233" s="344"/>
      <c r="Q233" s="344"/>
      <c r="R233" s="344"/>
      <c r="S233" s="344"/>
      <c r="T233" s="344"/>
      <c r="U233" s="344"/>
      <c r="V233" s="344"/>
      <c r="W233" s="344"/>
      <c r="X233" s="344"/>
      <c r="Y233" s="344"/>
      <c r="Z233" s="344"/>
    </row>
    <row r="234" ht="15.75" customHeight="1">
      <c r="A234" s="344"/>
      <c r="B234" s="345"/>
      <c r="C234" s="346"/>
      <c r="D234" s="347"/>
      <c r="E234" s="346"/>
      <c r="F234" s="346"/>
      <c r="G234" s="346"/>
      <c r="H234" s="346"/>
      <c r="I234" s="346"/>
      <c r="J234" s="346"/>
      <c r="K234" s="346"/>
      <c r="L234" s="344"/>
      <c r="M234" s="344"/>
      <c r="N234" s="344"/>
      <c r="O234" s="344"/>
      <c r="P234" s="344"/>
      <c r="Q234" s="344"/>
      <c r="R234" s="344"/>
      <c r="S234" s="344"/>
      <c r="T234" s="344"/>
      <c r="U234" s="344"/>
      <c r="V234" s="344"/>
      <c r="W234" s="344"/>
      <c r="X234" s="344"/>
      <c r="Y234" s="344"/>
      <c r="Z234" s="344"/>
    </row>
    <row r="235" ht="15.75" customHeight="1">
      <c r="A235" s="344"/>
      <c r="B235" s="345"/>
      <c r="C235" s="346"/>
      <c r="D235" s="347"/>
      <c r="E235" s="346"/>
      <c r="F235" s="346"/>
      <c r="G235" s="346"/>
      <c r="H235" s="346"/>
      <c r="I235" s="346"/>
      <c r="J235" s="346"/>
      <c r="K235" s="346"/>
      <c r="L235" s="344"/>
      <c r="M235" s="344"/>
      <c r="N235" s="344"/>
      <c r="O235" s="344"/>
      <c r="P235" s="344"/>
      <c r="Q235" s="344"/>
      <c r="R235" s="344"/>
      <c r="S235" s="344"/>
      <c r="T235" s="344"/>
      <c r="U235" s="344"/>
      <c r="V235" s="344"/>
      <c r="W235" s="344"/>
      <c r="X235" s="344"/>
      <c r="Y235" s="344"/>
      <c r="Z235" s="344"/>
    </row>
    <row r="236" ht="15.75" customHeight="1">
      <c r="A236" s="344"/>
      <c r="B236" s="345"/>
      <c r="C236" s="346"/>
      <c r="D236" s="347"/>
      <c r="E236" s="346"/>
      <c r="F236" s="346"/>
      <c r="G236" s="346"/>
      <c r="H236" s="346"/>
      <c r="I236" s="346"/>
      <c r="J236" s="346"/>
      <c r="K236" s="346"/>
      <c r="L236" s="344"/>
      <c r="M236" s="344"/>
      <c r="N236" s="344"/>
      <c r="O236" s="344"/>
      <c r="P236" s="344"/>
      <c r="Q236" s="344"/>
      <c r="R236" s="344"/>
      <c r="S236" s="344"/>
      <c r="T236" s="344"/>
      <c r="U236" s="344"/>
      <c r="V236" s="344"/>
      <c r="W236" s="344"/>
      <c r="X236" s="344"/>
      <c r="Y236" s="344"/>
      <c r="Z236" s="344"/>
    </row>
    <row r="237" ht="15.75" customHeight="1">
      <c r="A237" s="344"/>
      <c r="B237" s="345"/>
      <c r="C237" s="346"/>
      <c r="D237" s="347"/>
      <c r="E237" s="346"/>
      <c r="F237" s="346"/>
      <c r="G237" s="346"/>
      <c r="H237" s="346"/>
      <c r="I237" s="346"/>
      <c r="J237" s="346"/>
      <c r="K237" s="346"/>
      <c r="L237" s="344"/>
      <c r="M237" s="344"/>
      <c r="N237" s="344"/>
      <c r="O237" s="344"/>
      <c r="P237" s="344"/>
      <c r="Q237" s="344"/>
      <c r="R237" s="344"/>
      <c r="S237" s="344"/>
      <c r="T237" s="344"/>
      <c r="U237" s="344"/>
      <c r="V237" s="344"/>
      <c r="W237" s="344"/>
      <c r="X237" s="344"/>
      <c r="Y237" s="344"/>
      <c r="Z237" s="344"/>
    </row>
    <row r="238" ht="15.75" customHeight="1">
      <c r="A238" s="344"/>
      <c r="B238" s="345"/>
      <c r="C238" s="346"/>
      <c r="D238" s="347"/>
      <c r="E238" s="346"/>
      <c r="F238" s="346"/>
      <c r="G238" s="346"/>
      <c r="H238" s="346"/>
      <c r="I238" s="346"/>
      <c r="J238" s="346"/>
      <c r="K238" s="346"/>
      <c r="L238" s="344"/>
      <c r="M238" s="344"/>
      <c r="N238" s="344"/>
      <c r="O238" s="344"/>
      <c r="P238" s="344"/>
      <c r="Q238" s="344"/>
      <c r="R238" s="344"/>
      <c r="S238" s="344"/>
      <c r="T238" s="344"/>
      <c r="U238" s="344"/>
      <c r="V238" s="344"/>
      <c r="W238" s="344"/>
      <c r="X238" s="344"/>
      <c r="Y238" s="344"/>
      <c r="Z238" s="344"/>
    </row>
    <row r="239" ht="15.75" customHeight="1">
      <c r="A239" s="344"/>
      <c r="B239" s="345"/>
      <c r="C239" s="346"/>
      <c r="D239" s="347"/>
      <c r="E239" s="346"/>
      <c r="F239" s="346"/>
      <c r="G239" s="346"/>
      <c r="H239" s="346"/>
      <c r="I239" s="346"/>
      <c r="J239" s="346"/>
      <c r="K239" s="346"/>
      <c r="L239" s="344"/>
      <c r="M239" s="344"/>
      <c r="N239" s="344"/>
      <c r="O239" s="344"/>
      <c r="P239" s="344"/>
      <c r="Q239" s="344"/>
      <c r="R239" s="344"/>
      <c r="S239" s="344"/>
      <c r="T239" s="344"/>
      <c r="U239" s="344"/>
      <c r="V239" s="344"/>
      <c r="W239" s="344"/>
      <c r="X239" s="344"/>
      <c r="Y239" s="344"/>
      <c r="Z239" s="344"/>
    </row>
    <row r="240" ht="15.75" customHeight="1">
      <c r="A240" s="344"/>
      <c r="B240" s="345"/>
      <c r="C240" s="346"/>
      <c r="D240" s="347"/>
      <c r="E240" s="346"/>
      <c r="F240" s="346"/>
      <c r="G240" s="346"/>
      <c r="H240" s="346"/>
      <c r="I240" s="346"/>
      <c r="J240" s="346"/>
      <c r="K240" s="346"/>
      <c r="L240" s="344"/>
      <c r="M240" s="344"/>
      <c r="N240" s="344"/>
      <c r="O240" s="344"/>
      <c r="P240" s="344"/>
      <c r="Q240" s="344"/>
      <c r="R240" s="344"/>
      <c r="S240" s="344"/>
      <c r="T240" s="344"/>
      <c r="U240" s="344"/>
      <c r="V240" s="344"/>
      <c r="W240" s="344"/>
      <c r="X240" s="344"/>
      <c r="Y240" s="344"/>
      <c r="Z240" s="344"/>
    </row>
    <row r="241" ht="15.75" customHeight="1">
      <c r="A241" s="344"/>
      <c r="B241" s="345"/>
      <c r="C241" s="346"/>
      <c r="D241" s="347"/>
      <c r="E241" s="346"/>
      <c r="F241" s="346"/>
      <c r="G241" s="346"/>
      <c r="H241" s="346"/>
      <c r="I241" s="346"/>
      <c r="J241" s="346"/>
      <c r="K241" s="346"/>
      <c r="L241" s="344"/>
      <c r="M241" s="344"/>
      <c r="N241" s="344"/>
      <c r="O241" s="344"/>
      <c r="P241" s="344"/>
      <c r="Q241" s="344"/>
      <c r="R241" s="344"/>
      <c r="S241" s="344"/>
      <c r="T241" s="344"/>
      <c r="U241" s="344"/>
      <c r="V241" s="344"/>
      <c r="W241" s="344"/>
      <c r="X241" s="344"/>
      <c r="Y241" s="344"/>
      <c r="Z241" s="344"/>
    </row>
    <row r="242" ht="15.75" customHeight="1">
      <c r="A242" s="344"/>
      <c r="B242" s="345"/>
      <c r="C242" s="346"/>
      <c r="D242" s="347"/>
      <c r="E242" s="346"/>
      <c r="F242" s="346"/>
      <c r="G242" s="346"/>
      <c r="H242" s="346"/>
      <c r="I242" s="346"/>
      <c r="J242" s="346"/>
      <c r="K242" s="346"/>
      <c r="L242" s="344"/>
      <c r="M242" s="344"/>
      <c r="N242" s="344"/>
      <c r="O242" s="344"/>
      <c r="P242" s="344"/>
      <c r="Q242" s="344"/>
      <c r="R242" s="344"/>
      <c r="S242" s="344"/>
      <c r="T242" s="344"/>
      <c r="U242" s="344"/>
      <c r="V242" s="344"/>
      <c r="W242" s="344"/>
      <c r="X242" s="344"/>
      <c r="Y242" s="344"/>
      <c r="Z242" s="344"/>
    </row>
    <row r="243" ht="15.75" customHeight="1">
      <c r="A243" s="344"/>
      <c r="B243" s="345"/>
      <c r="C243" s="346"/>
      <c r="D243" s="347"/>
      <c r="E243" s="346"/>
      <c r="F243" s="346"/>
      <c r="G243" s="346"/>
      <c r="H243" s="346"/>
      <c r="I243" s="346"/>
      <c r="J243" s="346"/>
      <c r="K243" s="346"/>
      <c r="L243" s="344"/>
      <c r="M243" s="344"/>
      <c r="N243" s="344"/>
      <c r="O243" s="344"/>
      <c r="P243" s="344"/>
      <c r="Q243" s="344"/>
      <c r="R243" s="344"/>
      <c r="S243" s="344"/>
      <c r="T243" s="344"/>
      <c r="U243" s="344"/>
      <c r="V243" s="344"/>
      <c r="W243" s="344"/>
      <c r="X243" s="344"/>
      <c r="Y243" s="344"/>
      <c r="Z243" s="344"/>
    </row>
    <row r="244" ht="15.75" customHeight="1">
      <c r="A244" s="344"/>
      <c r="B244" s="345"/>
      <c r="C244" s="346"/>
      <c r="D244" s="347"/>
      <c r="E244" s="346"/>
      <c r="F244" s="346"/>
      <c r="G244" s="346"/>
      <c r="H244" s="346"/>
      <c r="I244" s="346"/>
      <c r="J244" s="346"/>
      <c r="K244" s="346"/>
      <c r="L244" s="344"/>
      <c r="M244" s="344"/>
      <c r="N244" s="344"/>
      <c r="O244" s="344"/>
      <c r="P244" s="344"/>
      <c r="Q244" s="344"/>
      <c r="R244" s="344"/>
      <c r="S244" s="344"/>
      <c r="T244" s="344"/>
      <c r="U244" s="344"/>
      <c r="V244" s="344"/>
      <c r="W244" s="344"/>
      <c r="X244" s="344"/>
      <c r="Y244" s="344"/>
      <c r="Z244" s="344"/>
    </row>
    <row r="245" ht="15.75" customHeight="1">
      <c r="A245" s="344"/>
      <c r="B245" s="345"/>
      <c r="C245" s="346"/>
      <c r="D245" s="347"/>
      <c r="E245" s="346"/>
      <c r="F245" s="346"/>
      <c r="G245" s="346"/>
      <c r="H245" s="346"/>
      <c r="I245" s="346"/>
      <c r="J245" s="346"/>
      <c r="K245" s="346"/>
      <c r="L245" s="344"/>
      <c r="M245" s="344"/>
      <c r="N245" s="344"/>
      <c r="O245" s="344"/>
      <c r="P245" s="344"/>
      <c r="Q245" s="344"/>
      <c r="R245" s="344"/>
      <c r="S245" s="344"/>
      <c r="T245" s="344"/>
      <c r="U245" s="344"/>
      <c r="V245" s="344"/>
      <c r="W245" s="344"/>
      <c r="X245" s="344"/>
      <c r="Y245" s="344"/>
      <c r="Z245" s="344"/>
    </row>
    <row r="246" ht="15.75" customHeight="1">
      <c r="A246" s="344"/>
      <c r="B246" s="345"/>
      <c r="C246" s="346"/>
      <c r="D246" s="347"/>
      <c r="E246" s="346"/>
      <c r="F246" s="346"/>
      <c r="G246" s="346"/>
      <c r="H246" s="346"/>
      <c r="I246" s="346"/>
      <c r="J246" s="346"/>
      <c r="K246" s="346"/>
      <c r="L246" s="344"/>
      <c r="M246" s="344"/>
      <c r="N246" s="344"/>
      <c r="O246" s="344"/>
      <c r="P246" s="344"/>
      <c r="Q246" s="344"/>
      <c r="R246" s="344"/>
      <c r="S246" s="344"/>
      <c r="T246" s="344"/>
      <c r="U246" s="344"/>
      <c r="V246" s="344"/>
      <c r="W246" s="344"/>
      <c r="X246" s="344"/>
      <c r="Y246" s="344"/>
      <c r="Z246" s="344"/>
    </row>
    <row r="247" ht="15.75" customHeight="1">
      <c r="A247" s="344"/>
      <c r="B247" s="345"/>
      <c r="C247" s="346"/>
      <c r="D247" s="347"/>
      <c r="E247" s="346"/>
      <c r="F247" s="346"/>
      <c r="G247" s="346"/>
      <c r="H247" s="346"/>
      <c r="I247" s="346"/>
      <c r="J247" s="346"/>
      <c r="K247" s="346"/>
      <c r="L247" s="344"/>
      <c r="M247" s="344"/>
      <c r="N247" s="344"/>
      <c r="O247" s="344"/>
      <c r="P247" s="344"/>
      <c r="Q247" s="344"/>
      <c r="R247" s="344"/>
      <c r="S247" s="344"/>
      <c r="T247" s="344"/>
      <c r="U247" s="344"/>
      <c r="V247" s="344"/>
      <c r="W247" s="344"/>
      <c r="X247" s="344"/>
      <c r="Y247" s="344"/>
      <c r="Z247" s="344"/>
    </row>
    <row r="248" ht="15.75" customHeight="1">
      <c r="A248" s="344"/>
      <c r="B248" s="345"/>
      <c r="C248" s="346"/>
      <c r="D248" s="347"/>
      <c r="E248" s="346"/>
      <c r="F248" s="346"/>
      <c r="G248" s="346"/>
      <c r="H248" s="346"/>
      <c r="I248" s="346"/>
      <c r="J248" s="346"/>
      <c r="K248" s="346"/>
      <c r="L248" s="344"/>
      <c r="M248" s="344"/>
      <c r="N248" s="344"/>
      <c r="O248" s="344"/>
      <c r="P248" s="344"/>
      <c r="Q248" s="344"/>
      <c r="R248" s="344"/>
      <c r="S248" s="344"/>
      <c r="T248" s="344"/>
      <c r="U248" s="344"/>
      <c r="V248" s="344"/>
      <c r="W248" s="344"/>
      <c r="X248" s="344"/>
      <c r="Y248" s="344"/>
      <c r="Z248" s="344"/>
    </row>
    <row r="249" ht="15.75" customHeight="1">
      <c r="A249" s="344"/>
      <c r="B249" s="345"/>
      <c r="C249" s="346"/>
      <c r="D249" s="347"/>
      <c r="E249" s="346"/>
      <c r="F249" s="346"/>
      <c r="G249" s="346"/>
      <c r="H249" s="346"/>
      <c r="I249" s="346"/>
      <c r="J249" s="346"/>
      <c r="K249" s="346"/>
      <c r="L249" s="344"/>
      <c r="M249" s="344"/>
      <c r="N249" s="344"/>
      <c r="O249" s="344"/>
      <c r="P249" s="344"/>
      <c r="Q249" s="344"/>
      <c r="R249" s="344"/>
      <c r="S249" s="344"/>
      <c r="T249" s="344"/>
      <c r="U249" s="344"/>
      <c r="V249" s="344"/>
      <c r="W249" s="344"/>
      <c r="X249" s="344"/>
      <c r="Y249" s="344"/>
      <c r="Z249" s="344"/>
    </row>
    <row r="250" ht="15.75" customHeight="1">
      <c r="A250" s="344"/>
      <c r="B250" s="345"/>
      <c r="C250" s="346"/>
      <c r="D250" s="347"/>
      <c r="E250" s="346"/>
      <c r="F250" s="346"/>
      <c r="G250" s="346"/>
      <c r="H250" s="346"/>
      <c r="I250" s="346"/>
      <c r="J250" s="346"/>
      <c r="K250" s="346"/>
      <c r="L250" s="344"/>
      <c r="M250" s="344"/>
      <c r="N250" s="344"/>
      <c r="O250" s="344"/>
      <c r="P250" s="344"/>
      <c r="Q250" s="344"/>
      <c r="R250" s="344"/>
      <c r="S250" s="344"/>
      <c r="T250" s="344"/>
      <c r="U250" s="344"/>
      <c r="V250" s="344"/>
      <c r="W250" s="344"/>
      <c r="X250" s="344"/>
      <c r="Y250" s="344"/>
      <c r="Z250" s="344"/>
    </row>
    <row r="251" ht="15.75" customHeight="1">
      <c r="A251" s="344"/>
      <c r="B251" s="345"/>
      <c r="C251" s="346"/>
      <c r="D251" s="347"/>
      <c r="E251" s="346"/>
      <c r="F251" s="346"/>
      <c r="G251" s="346"/>
      <c r="H251" s="346"/>
      <c r="I251" s="346"/>
      <c r="J251" s="346"/>
      <c r="K251" s="346"/>
      <c r="L251" s="344"/>
      <c r="M251" s="344"/>
      <c r="N251" s="344"/>
      <c r="O251" s="344"/>
      <c r="P251" s="344"/>
      <c r="Q251" s="344"/>
      <c r="R251" s="344"/>
      <c r="S251" s="344"/>
      <c r="T251" s="344"/>
      <c r="U251" s="344"/>
      <c r="V251" s="344"/>
      <c r="W251" s="344"/>
      <c r="X251" s="344"/>
      <c r="Y251" s="344"/>
      <c r="Z251" s="344"/>
    </row>
    <row r="252" ht="15.75" customHeight="1">
      <c r="A252" s="344"/>
      <c r="B252" s="345"/>
      <c r="C252" s="346"/>
      <c r="D252" s="347"/>
      <c r="E252" s="346"/>
      <c r="F252" s="346"/>
      <c r="G252" s="346"/>
      <c r="H252" s="346"/>
      <c r="I252" s="346"/>
      <c r="J252" s="346"/>
      <c r="K252" s="346"/>
      <c r="L252" s="344"/>
      <c r="M252" s="344"/>
      <c r="N252" s="344"/>
      <c r="O252" s="344"/>
      <c r="P252" s="344"/>
      <c r="Q252" s="344"/>
      <c r="R252" s="344"/>
      <c r="S252" s="344"/>
      <c r="T252" s="344"/>
      <c r="U252" s="344"/>
      <c r="V252" s="344"/>
      <c r="W252" s="344"/>
      <c r="X252" s="344"/>
      <c r="Y252" s="344"/>
      <c r="Z252" s="344"/>
    </row>
    <row r="253" ht="15.75" customHeight="1">
      <c r="A253" s="344"/>
      <c r="B253" s="345"/>
      <c r="C253" s="346"/>
      <c r="D253" s="347"/>
      <c r="E253" s="346"/>
      <c r="F253" s="346"/>
      <c r="G253" s="346"/>
      <c r="H253" s="346"/>
      <c r="I253" s="346"/>
      <c r="J253" s="346"/>
      <c r="K253" s="346"/>
      <c r="L253" s="344"/>
      <c r="M253" s="344"/>
      <c r="N253" s="344"/>
      <c r="O253" s="344"/>
      <c r="P253" s="344"/>
      <c r="Q253" s="344"/>
      <c r="R253" s="344"/>
      <c r="S253" s="344"/>
      <c r="T253" s="344"/>
      <c r="U253" s="344"/>
      <c r="V253" s="344"/>
      <c r="W253" s="344"/>
      <c r="X253" s="344"/>
      <c r="Y253" s="344"/>
      <c r="Z253" s="344"/>
    </row>
    <row r="254" ht="15.75" customHeight="1">
      <c r="A254" s="344"/>
      <c r="B254" s="344"/>
      <c r="C254" s="344"/>
      <c r="D254" s="344"/>
      <c r="E254" s="344"/>
      <c r="F254" s="344"/>
      <c r="G254" s="344"/>
      <c r="H254" s="344"/>
      <c r="I254" s="344"/>
      <c r="J254" s="344"/>
      <c r="K254" s="344"/>
      <c r="L254" s="344"/>
      <c r="M254" s="344"/>
      <c r="N254" s="344"/>
      <c r="O254" s="344"/>
      <c r="P254" s="344"/>
      <c r="Q254" s="344"/>
      <c r="R254" s="344"/>
      <c r="S254" s="344"/>
      <c r="T254" s="344"/>
      <c r="U254" s="344"/>
      <c r="V254" s="344"/>
      <c r="W254" s="344"/>
      <c r="X254" s="344"/>
      <c r="Y254" s="344"/>
      <c r="Z254" s="344"/>
    </row>
    <row r="255" ht="15.75" customHeight="1">
      <c r="A255" s="344"/>
      <c r="B255" s="344"/>
      <c r="C255" s="344"/>
      <c r="D255" s="344"/>
      <c r="E255" s="344"/>
      <c r="F255" s="344"/>
      <c r="G255" s="344"/>
      <c r="H255" s="344"/>
      <c r="I255" s="344"/>
      <c r="J255" s="344"/>
      <c r="K255" s="344"/>
      <c r="L255" s="344"/>
      <c r="M255" s="344"/>
      <c r="N255" s="344"/>
      <c r="O255" s="344"/>
      <c r="P255" s="344"/>
      <c r="Q255" s="344"/>
      <c r="R255" s="344"/>
      <c r="S255" s="344"/>
      <c r="T255" s="344"/>
      <c r="U255" s="344"/>
      <c r="V255" s="344"/>
      <c r="W255" s="344"/>
      <c r="X255" s="344"/>
      <c r="Y255" s="344"/>
      <c r="Z255" s="344"/>
    </row>
    <row r="256" ht="15.75" customHeight="1">
      <c r="A256" s="344"/>
      <c r="B256" s="344"/>
      <c r="C256" s="344"/>
      <c r="D256" s="344"/>
      <c r="E256" s="344"/>
      <c r="F256" s="344"/>
      <c r="G256" s="344"/>
      <c r="H256" s="344"/>
      <c r="I256" s="344"/>
      <c r="J256" s="344"/>
      <c r="K256" s="344"/>
      <c r="L256" s="344"/>
      <c r="M256" s="344"/>
      <c r="N256" s="344"/>
      <c r="O256" s="344"/>
      <c r="P256" s="344"/>
      <c r="Q256" s="344"/>
      <c r="R256" s="344"/>
      <c r="S256" s="344"/>
      <c r="T256" s="344"/>
      <c r="U256" s="344"/>
      <c r="V256" s="344"/>
      <c r="W256" s="344"/>
      <c r="X256" s="344"/>
      <c r="Y256" s="344"/>
      <c r="Z256" s="344"/>
    </row>
    <row r="257" ht="15.75" customHeight="1">
      <c r="A257" s="344"/>
      <c r="B257" s="344"/>
      <c r="C257" s="344"/>
      <c r="D257" s="344"/>
      <c r="E257" s="344"/>
      <c r="F257" s="344"/>
      <c r="G257" s="344"/>
      <c r="H257" s="344"/>
      <c r="I257" s="344"/>
      <c r="J257" s="344"/>
      <c r="K257" s="344"/>
      <c r="L257" s="344"/>
      <c r="M257" s="344"/>
      <c r="N257" s="344"/>
      <c r="O257" s="344"/>
      <c r="P257" s="344"/>
      <c r="Q257" s="344"/>
      <c r="R257" s="344"/>
      <c r="S257" s="344"/>
      <c r="T257" s="344"/>
      <c r="U257" s="344"/>
      <c r="V257" s="344"/>
      <c r="W257" s="344"/>
      <c r="X257" s="344"/>
      <c r="Y257" s="344"/>
      <c r="Z257" s="344"/>
    </row>
    <row r="258" ht="15.75" customHeight="1">
      <c r="A258" s="344"/>
      <c r="B258" s="344"/>
      <c r="C258" s="344"/>
      <c r="D258" s="344"/>
      <c r="E258" s="344"/>
      <c r="F258" s="344"/>
      <c r="G258" s="344"/>
      <c r="H258" s="344"/>
      <c r="I258" s="344"/>
      <c r="J258" s="344"/>
      <c r="K258" s="344"/>
      <c r="L258" s="344"/>
      <c r="M258" s="344"/>
      <c r="N258" s="344"/>
      <c r="O258" s="344"/>
      <c r="P258" s="344"/>
      <c r="Q258" s="344"/>
      <c r="R258" s="344"/>
      <c r="S258" s="344"/>
      <c r="T258" s="344"/>
      <c r="U258" s="344"/>
      <c r="V258" s="344"/>
      <c r="W258" s="344"/>
      <c r="X258" s="344"/>
      <c r="Y258" s="344"/>
      <c r="Z258" s="344"/>
    </row>
    <row r="259" ht="15.75" customHeight="1">
      <c r="A259" s="344"/>
      <c r="B259" s="344"/>
      <c r="C259" s="344"/>
      <c r="D259" s="344"/>
      <c r="E259" s="344"/>
      <c r="F259" s="344"/>
      <c r="G259" s="344"/>
      <c r="H259" s="344"/>
      <c r="I259" s="344"/>
      <c r="J259" s="344"/>
      <c r="K259" s="344"/>
      <c r="L259" s="344"/>
      <c r="M259" s="344"/>
      <c r="N259" s="344"/>
      <c r="O259" s="344"/>
      <c r="P259" s="344"/>
      <c r="Q259" s="344"/>
      <c r="R259" s="344"/>
      <c r="S259" s="344"/>
      <c r="T259" s="344"/>
      <c r="U259" s="344"/>
      <c r="V259" s="344"/>
      <c r="W259" s="344"/>
      <c r="X259" s="344"/>
      <c r="Y259" s="344"/>
      <c r="Z259" s="344"/>
    </row>
    <row r="260" ht="15.75" customHeight="1">
      <c r="A260" s="344"/>
      <c r="B260" s="344"/>
      <c r="C260" s="344"/>
      <c r="D260" s="344"/>
      <c r="E260" s="344"/>
      <c r="F260" s="344"/>
      <c r="G260" s="344"/>
      <c r="H260" s="344"/>
      <c r="I260" s="344"/>
      <c r="J260" s="344"/>
      <c r="K260" s="344"/>
      <c r="L260" s="344"/>
      <c r="M260" s="344"/>
      <c r="N260" s="344"/>
      <c r="O260" s="344"/>
      <c r="P260" s="344"/>
      <c r="Q260" s="344"/>
      <c r="R260" s="344"/>
      <c r="S260" s="344"/>
      <c r="T260" s="344"/>
      <c r="U260" s="344"/>
      <c r="V260" s="344"/>
      <c r="W260" s="344"/>
      <c r="X260" s="344"/>
      <c r="Y260" s="344"/>
      <c r="Z260" s="344"/>
    </row>
    <row r="261" ht="15.75" customHeight="1">
      <c r="A261" s="344"/>
      <c r="B261" s="344"/>
      <c r="C261" s="344"/>
      <c r="D261" s="344"/>
      <c r="E261" s="344"/>
      <c r="F261" s="344"/>
      <c r="G261" s="344"/>
      <c r="H261" s="344"/>
      <c r="I261" s="344"/>
      <c r="J261" s="344"/>
      <c r="K261" s="344"/>
      <c r="L261" s="344"/>
      <c r="M261" s="344"/>
      <c r="N261" s="344"/>
      <c r="O261" s="344"/>
      <c r="P261" s="344"/>
      <c r="Q261" s="344"/>
      <c r="R261" s="344"/>
      <c r="S261" s="344"/>
      <c r="T261" s="344"/>
      <c r="U261" s="344"/>
      <c r="V261" s="344"/>
      <c r="W261" s="344"/>
      <c r="X261" s="344"/>
      <c r="Y261" s="344"/>
      <c r="Z261" s="344"/>
    </row>
    <row r="262" ht="15.75" customHeight="1">
      <c r="A262" s="344"/>
      <c r="B262" s="344"/>
      <c r="C262" s="344"/>
      <c r="D262" s="344"/>
      <c r="E262" s="344"/>
      <c r="F262" s="344"/>
      <c r="G262" s="344"/>
      <c r="H262" s="344"/>
      <c r="I262" s="344"/>
      <c r="J262" s="344"/>
      <c r="K262" s="344"/>
      <c r="L262" s="344"/>
      <c r="M262" s="344"/>
      <c r="N262" s="344"/>
      <c r="O262" s="344"/>
      <c r="P262" s="344"/>
      <c r="Q262" s="344"/>
      <c r="R262" s="344"/>
      <c r="S262" s="344"/>
      <c r="T262" s="344"/>
      <c r="U262" s="344"/>
      <c r="V262" s="344"/>
      <c r="W262" s="344"/>
      <c r="X262" s="344"/>
      <c r="Y262" s="344"/>
      <c r="Z262" s="344"/>
    </row>
    <row r="263" ht="15.75" customHeight="1">
      <c r="A263" s="344"/>
      <c r="B263" s="344"/>
      <c r="C263" s="344"/>
      <c r="D263" s="344"/>
      <c r="E263" s="344"/>
      <c r="F263" s="344"/>
      <c r="G263" s="344"/>
      <c r="H263" s="344"/>
      <c r="I263" s="344"/>
      <c r="J263" s="344"/>
      <c r="K263" s="344"/>
      <c r="L263" s="344"/>
      <c r="M263" s="344"/>
      <c r="N263" s="344"/>
      <c r="O263" s="344"/>
      <c r="P263" s="344"/>
      <c r="Q263" s="344"/>
      <c r="R263" s="344"/>
      <c r="S263" s="344"/>
      <c r="T263" s="344"/>
      <c r="U263" s="344"/>
      <c r="V263" s="344"/>
      <c r="W263" s="344"/>
      <c r="X263" s="344"/>
      <c r="Y263" s="344"/>
      <c r="Z263" s="344"/>
    </row>
    <row r="264" ht="15.75" customHeight="1">
      <c r="A264" s="344"/>
      <c r="B264" s="344"/>
      <c r="C264" s="344"/>
      <c r="D264" s="344"/>
      <c r="E264" s="344"/>
      <c r="F264" s="344"/>
      <c r="G264" s="344"/>
      <c r="H264" s="344"/>
      <c r="I264" s="344"/>
      <c r="J264" s="344"/>
      <c r="K264" s="344"/>
      <c r="L264" s="344"/>
      <c r="M264" s="344"/>
      <c r="N264" s="344"/>
      <c r="O264" s="344"/>
      <c r="P264" s="344"/>
      <c r="Q264" s="344"/>
      <c r="R264" s="344"/>
      <c r="S264" s="344"/>
      <c r="T264" s="344"/>
      <c r="U264" s="344"/>
      <c r="V264" s="344"/>
      <c r="W264" s="344"/>
      <c r="X264" s="344"/>
      <c r="Y264" s="344"/>
      <c r="Z264" s="344"/>
    </row>
    <row r="265" ht="15.75" customHeight="1">
      <c r="A265" s="344"/>
      <c r="B265" s="344"/>
      <c r="C265" s="344"/>
      <c r="D265" s="344"/>
      <c r="E265" s="344"/>
      <c r="F265" s="344"/>
      <c r="G265" s="344"/>
      <c r="H265" s="344"/>
      <c r="I265" s="344"/>
      <c r="J265" s="344"/>
      <c r="K265" s="344"/>
      <c r="L265" s="344"/>
      <c r="M265" s="344"/>
      <c r="N265" s="344"/>
      <c r="O265" s="344"/>
      <c r="P265" s="344"/>
      <c r="Q265" s="344"/>
      <c r="R265" s="344"/>
      <c r="S265" s="344"/>
      <c r="T265" s="344"/>
      <c r="U265" s="344"/>
      <c r="V265" s="344"/>
      <c r="W265" s="344"/>
      <c r="X265" s="344"/>
      <c r="Y265" s="344"/>
      <c r="Z265" s="344"/>
    </row>
    <row r="266" ht="15.75" customHeight="1">
      <c r="A266" s="344"/>
      <c r="B266" s="344"/>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row>
    <row r="267" ht="15.75" customHeight="1">
      <c r="A267" s="344"/>
      <c r="B267" s="344"/>
      <c r="C267" s="344"/>
      <c r="D267" s="344"/>
      <c r="E267" s="344"/>
      <c r="F267" s="344"/>
      <c r="G267" s="344"/>
      <c r="H267" s="344"/>
      <c r="I267" s="344"/>
      <c r="J267" s="344"/>
      <c r="K267" s="344"/>
      <c r="L267" s="344"/>
      <c r="M267" s="344"/>
      <c r="N267" s="344"/>
      <c r="O267" s="344"/>
      <c r="P267" s="344"/>
      <c r="Q267" s="344"/>
      <c r="R267" s="344"/>
      <c r="S267" s="344"/>
      <c r="T267" s="344"/>
      <c r="U267" s="344"/>
      <c r="V267" s="344"/>
      <c r="W267" s="344"/>
      <c r="X267" s="344"/>
      <c r="Y267" s="344"/>
      <c r="Z267" s="344"/>
    </row>
    <row r="268" ht="15.75" customHeight="1">
      <c r="A268" s="344"/>
      <c r="B268" s="344"/>
      <c r="C268" s="344"/>
      <c r="D268" s="344"/>
      <c r="E268" s="344"/>
      <c r="F268" s="344"/>
      <c r="G268" s="344"/>
      <c r="H268" s="344"/>
      <c r="I268" s="344"/>
      <c r="J268" s="344"/>
      <c r="K268" s="344"/>
      <c r="L268" s="344"/>
      <c r="M268" s="344"/>
      <c r="N268" s="344"/>
      <c r="O268" s="344"/>
      <c r="P268" s="344"/>
      <c r="Q268" s="344"/>
      <c r="R268" s="344"/>
      <c r="S268" s="344"/>
      <c r="T268" s="344"/>
      <c r="U268" s="344"/>
      <c r="V268" s="344"/>
      <c r="W268" s="344"/>
      <c r="X268" s="344"/>
      <c r="Y268" s="344"/>
      <c r="Z268" s="344"/>
    </row>
    <row r="269" ht="15.75" customHeight="1">
      <c r="A269" s="344"/>
      <c r="B269" s="344"/>
      <c r="C269" s="344"/>
      <c r="D269" s="344"/>
      <c r="E269" s="344"/>
      <c r="F269" s="344"/>
      <c r="G269" s="344"/>
      <c r="H269" s="344"/>
      <c r="I269" s="344"/>
      <c r="J269" s="344"/>
      <c r="K269" s="344"/>
      <c r="L269" s="344"/>
      <c r="M269" s="344"/>
      <c r="N269" s="344"/>
      <c r="O269" s="344"/>
      <c r="P269" s="344"/>
      <c r="Q269" s="344"/>
      <c r="R269" s="344"/>
      <c r="S269" s="344"/>
      <c r="T269" s="344"/>
      <c r="U269" s="344"/>
      <c r="V269" s="344"/>
      <c r="W269" s="344"/>
      <c r="X269" s="344"/>
      <c r="Y269" s="344"/>
      <c r="Z269" s="344"/>
    </row>
    <row r="270" ht="15.75" customHeight="1">
      <c r="A270" s="344"/>
      <c r="B270" s="344"/>
      <c r="C270" s="344"/>
      <c r="D270" s="344"/>
      <c r="E270" s="344"/>
      <c r="F270" s="344"/>
      <c r="G270" s="344"/>
      <c r="H270" s="344"/>
      <c r="I270" s="344"/>
      <c r="J270" s="344"/>
      <c r="K270" s="344"/>
      <c r="L270" s="344"/>
      <c r="M270" s="344"/>
      <c r="N270" s="344"/>
      <c r="O270" s="344"/>
      <c r="P270" s="344"/>
      <c r="Q270" s="344"/>
      <c r="R270" s="344"/>
      <c r="S270" s="344"/>
      <c r="T270" s="344"/>
      <c r="U270" s="344"/>
      <c r="V270" s="344"/>
      <c r="W270" s="344"/>
      <c r="X270" s="344"/>
      <c r="Y270" s="344"/>
      <c r="Z270" s="344"/>
    </row>
    <row r="271" ht="15.75" customHeight="1">
      <c r="A271" s="344"/>
      <c r="B271" s="344"/>
      <c r="C271" s="344"/>
      <c r="D271" s="344"/>
      <c r="E271" s="344"/>
      <c r="F271" s="344"/>
      <c r="G271" s="344"/>
      <c r="H271" s="344"/>
      <c r="I271" s="344"/>
      <c r="J271" s="344"/>
      <c r="K271" s="344"/>
      <c r="L271" s="344"/>
      <c r="M271" s="344"/>
      <c r="N271" s="344"/>
      <c r="O271" s="344"/>
      <c r="P271" s="344"/>
      <c r="Q271" s="344"/>
      <c r="R271" s="344"/>
      <c r="S271" s="344"/>
      <c r="T271" s="344"/>
      <c r="U271" s="344"/>
      <c r="V271" s="344"/>
      <c r="W271" s="344"/>
      <c r="X271" s="344"/>
      <c r="Y271" s="344"/>
      <c r="Z271" s="344"/>
    </row>
    <row r="272" ht="15.75" customHeight="1">
      <c r="A272" s="344"/>
      <c r="B272" s="344"/>
      <c r="C272" s="344"/>
      <c r="D272" s="344"/>
      <c r="E272" s="344"/>
      <c r="F272" s="344"/>
      <c r="G272" s="344"/>
      <c r="H272" s="344"/>
      <c r="I272" s="344"/>
      <c r="J272" s="344"/>
      <c r="K272" s="344"/>
      <c r="L272" s="344"/>
      <c r="M272" s="344"/>
      <c r="N272" s="344"/>
      <c r="O272" s="344"/>
      <c r="P272" s="344"/>
      <c r="Q272" s="344"/>
      <c r="R272" s="344"/>
      <c r="S272" s="344"/>
      <c r="T272" s="344"/>
      <c r="U272" s="344"/>
      <c r="V272" s="344"/>
      <c r="W272" s="344"/>
      <c r="X272" s="344"/>
      <c r="Y272" s="344"/>
      <c r="Z272" s="344"/>
    </row>
    <row r="273" ht="15.75" customHeight="1">
      <c r="A273" s="344"/>
      <c r="B273" s="344"/>
      <c r="C273" s="344"/>
      <c r="D273" s="344"/>
      <c r="E273" s="344"/>
      <c r="F273" s="344"/>
      <c r="G273" s="344"/>
      <c r="H273" s="344"/>
      <c r="I273" s="344"/>
      <c r="J273" s="344"/>
      <c r="K273" s="344"/>
      <c r="L273" s="344"/>
      <c r="M273" s="344"/>
      <c r="N273" s="344"/>
      <c r="O273" s="344"/>
      <c r="P273" s="344"/>
      <c r="Q273" s="344"/>
      <c r="R273" s="344"/>
      <c r="S273" s="344"/>
      <c r="T273" s="344"/>
      <c r="U273" s="344"/>
      <c r="V273" s="344"/>
      <c r="W273" s="344"/>
      <c r="X273" s="344"/>
      <c r="Y273" s="344"/>
      <c r="Z273" s="344"/>
    </row>
    <row r="274" ht="15.75" customHeight="1">
      <c r="A274" s="344"/>
      <c r="B274" s="344"/>
      <c r="C274" s="344"/>
      <c r="D274" s="344"/>
      <c r="E274" s="344"/>
      <c r="F274" s="344"/>
      <c r="G274" s="344"/>
      <c r="H274" s="344"/>
      <c r="I274" s="344"/>
      <c r="J274" s="344"/>
      <c r="K274" s="344"/>
      <c r="L274" s="344"/>
      <c r="M274" s="344"/>
      <c r="N274" s="344"/>
      <c r="O274" s="344"/>
      <c r="P274" s="344"/>
      <c r="Q274" s="344"/>
      <c r="R274" s="344"/>
      <c r="S274" s="344"/>
      <c r="T274" s="344"/>
      <c r="U274" s="344"/>
      <c r="V274" s="344"/>
      <c r="W274" s="344"/>
      <c r="X274" s="344"/>
      <c r="Y274" s="344"/>
      <c r="Z274" s="344"/>
    </row>
    <row r="275" ht="15.75" customHeight="1">
      <c r="A275" s="344"/>
      <c r="B275" s="344"/>
      <c r="C275" s="344"/>
      <c r="D275" s="344"/>
      <c r="E275" s="344"/>
      <c r="F275" s="344"/>
      <c r="G275" s="344"/>
      <c r="H275" s="344"/>
      <c r="I275" s="344"/>
      <c r="J275" s="344"/>
      <c r="K275" s="344"/>
      <c r="L275" s="344"/>
      <c r="M275" s="344"/>
      <c r="N275" s="344"/>
      <c r="O275" s="344"/>
      <c r="P275" s="344"/>
      <c r="Q275" s="344"/>
      <c r="R275" s="344"/>
      <c r="S275" s="344"/>
      <c r="T275" s="344"/>
      <c r="U275" s="344"/>
      <c r="V275" s="344"/>
      <c r="W275" s="344"/>
      <c r="X275" s="344"/>
      <c r="Y275" s="344"/>
      <c r="Z275" s="344"/>
    </row>
    <row r="276" ht="15.75" customHeight="1">
      <c r="A276" s="344"/>
      <c r="B276" s="344"/>
      <c r="C276" s="344"/>
      <c r="D276" s="344"/>
      <c r="E276" s="344"/>
      <c r="F276" s="344"/>
      <c r="G276" s="344"/>
      <c r="H276" s="344"/>
      <c r="I276" s="344"/>
      <c r="J276" s="344"/>
      <c r="K276" s="344"/>
      <c r="L276" s="344"/>
      <c r="M276" s="344"/>
      <c r="N276" s="344"/>
      <c r="O276" s="344"/>
      <c r="P276" s="344"/>
      <c r="Q276" s="344"/>
      <c r="R276" s="344"/>
      <c r="S276" s="344"/>
      <c r="T276" s="344"/>
      <c r="U276" s="344"/>
      <c r="V276" s="344"/>
      <c r="W276" s="344"/>
      <c r="X276" s="344"/>
      <c r="Y276" s="344"/>
      <c r="Z276" s="344"/>
    </row>
    <row r="277" ht="15.75" customHeight="1">
      <c r="A277" s="344"/>
      <c r="B277" s="344"/>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row>
    <row r="278" ht="15.75" customHeight="1">
      <c r="A278" s="344"/>
      <c r="B278" s="344"/>
      <c r="C278" s="344"/>
      <c r="D278" s="344"/>
      <c r="E278" s="344"/>
      <c r="F278" s="344"/>
      <c r="G278" s="344"/>
      <c r="H278" s="344"/>
      <c r="I278" s="344"/>
      <c r="J278" s="344"/>
      <c r="K278" s="344"/>
      <c r="L278" s="344"/>
      <c r="M278" s="344"/>
      <c r="N278" s="344"/>
      <c r="O278" s="344"/>
      <c r="P278" s="344"/>
      <c r="Q278" s="344"/>
      <c r="R278" s="344"/>
      <c r="S278" s="344"/>
      <c r="T278" s="344"/>
      <c r="U278" s="344"/>
      <c r="V278" s="344"/>
      <c r="W278" s="344"/>
      <c r="X278" s="344"/>
      <c r="Y278" s="344"/>
      <c r="Z278" s="344"/>
    </row>
    <row r="279" ht="15.75" customHeight="1">
      <c r="A279" s="344"/>
      <c r="B279" s="344"/>
      <c r="C279" s="344"/>
      <c r="D279" s="344"/>
      <c r="E279" s="344"/>
      <c r="F279" s="344"/>
      <c r="G279" s="344"/>
      <c r="H279" s="344"/>
      <c r="I279" s="344"/>
      <c r="J279" s="344"/>
      <c r="K279" s="344"/>
      <c r="L279" s="344"/>
      <c r="M279" s="344"/>
      <c r="N279" s="344"/>
      <c r="O279" s="344"/>
      <c r="P279" s="344"/>
      <c r="Q279" s="344"/>
      <c r="R279" s="344"/>
      <c r="S279" s="344"/>
      <c r="T279" s="344"/>
      <c r="U279" s="344"/>
      <c r="V279" s="344"/>
      <c r="W279" s="344"/>
      <c r="X279" s="344"/>
      <c r="Y279" s="344"/>
      <c r="Z279" s="344"/>
    </row>
    <row r="280" ht="15.75" customHeight="1">
      <c r="A280" s="344"/>
      <c r="B280" s="344"/>
      <c r="C280" s="344"/>
      <c r="D280" s="344"/>
      <c r="E280" s="344"/>
      <c r="F280" s="344"/>
      <c r="G280" s="344"/>
      <c r="H280" s="344"/>
      <c r="I280" s="344"/>
      <c r="J280" s="344"/>
      <c r="K280" s="344"/>
      <c r="L280" s="344"/>
      <c r="M280" s="344"/>
      <c r="N280" s="344"/>
      <c r="O280" s="344"/>
      <c r="P280" s="344"/>
      <c r="Q280" s="344"/>
      <c r="R280" s="344"/>
      <c r="S280" s="344"/>
      <c r="T280" s="344"/>
      <c r="U280" s="344"/>
      <c r="V280" s="344"/>
      <c r="W280" s="344"/>
      <c r="X280" s="344"/>
      <c r="Y280" s="344"/>
      <c r="Z280" s="344"/>
    </row>
    <row r="281" ht="15.75" customHeight="1">
      <c r="A281" s="344"/>
      <c r="B281" s="344"/>
      <c r="C281" s="344"/>
      <c r="D281" s="344"/>
      <c r="E281" s="344"/>
      <c r="F281" s="344"/>
      <c r="G281" s="344"/>
      <c r="H281" s="344"/>
      <c r="I281" s="344"/>
      <c r="J281" s="344"/>
      <c r="K281" s="344"/>
      <c r="L281" s="344"/>
      <c r="M281" s="344"/>
      <c r="N281" s="344"/>
      <c r="O281" s="344"/>
      <c r="P281" s="344"/>
      <c r="Q281" s="344"/>
      <c r="R281" s="344"/>
      <c r="S281" s="344"/>
      <c r="T281" s="344"/>
      <c r="U281" s="344"/>
      <c r="V281" s="344"/>
      <c r="W281" s="344"/>
      <c r="X281" s="344"/>
      <c r="Y281" s="344"/>
      <c r="Z281" s="344"/>
    </row>
    <row r="282" ht="15.75" customHeight="1">
      <c r="A282" s="344"/>
      <c r="B282" s="344"/>
      <c r="C282" s="344"/>
      <c r="D282" s="344"/>
      <c r="E282" s="344"/>
      <c r="F282" s="344"/>
      <c r="G282" s="344"/>
      <c r="H282" s="344"/>
      <c r="I282" s="344"/>
      <c r="J282" s="344"/>
      <c r="K282" s="344"/>
      <c r="L282" s="344"/>
      <c r="M282" s="344"/>
      <c r="N282" s="344"/>
      <c r="O282" s="344"/>
      <c r="P282" s="344"/>
      <c r="Q282" s="344"/>
      <c r="R282" s="344"/>
      <c r="S282" s="344"/>
      <c r="T282" s="344"/>
      <c r="U282" s="344"/>
      <c r="V282" s="344"/>
      <c r="W282" s="344"/>
      <c r="X282" s="344"/>
      <c r="Y282" s="344"/>
      <c r="Z282" s="344"/>
    </row>
    <row r="283" ht="15.75" customHeight="1">
      <c r="A283" s="344"/>
      <c r="B283" s="344"/>
      <c r="C283" s="344"/>
      <c r="D283" s="344"/>
      <c r="E283" s="344"/>
      <c r="F283" s="344"/>
      <c r="G283" s="344"/>
      <c r="H283" s="344"/>
      <c r="I283" s="344"/>
      <c r="J283" s="344"/>
      <c r="K283" s="344"/>
      <c r="L283" s="344"/>
      <c r="M283" s="344"/>
      <c r="N283" s="344"/>
      <c r="O283" s="344"/>
      <c r="P283" s="344"/>
      <c r="Q283" s="344"/>
      <c r="R283" s="344"/>
      <c r="S283" s="344"/>
      <c r="T283" s="344"/>
      <c r="U283" s="344"/>
      <c r="V283" s="344"/>
      <c r="W283" s="344"/>
      <c r="X283" s="344"/>
      <c r="Y283" s="344"/>
      <c r="Z283" s="344"/>
    </row>
    <row r="284" ht="15.75" customHeight="1">
      <c r="A284" s="344"/>
      <c r="B284" s="344"/>
      <c r="C284" s="344"/>
      <c r="D284" s="344"/>
      <c r="E284" s="344"/>
      <c r="F284" s="344"/>
      <c r="G284" s="344"/>
      <c r="H284" s="344"/>
      <c r="I284" s="344"/>
      <c r="J284" s="344"/>
      <c r="K284" s="344"/>
      <c r="L284" s="344"/>
      <c r="M284" s="344"/>
      <c r="N284" s="344"/>
      <c r="O284" s="344"/>
      <c r="P284" s="344"/>
      <c r="Q284" s="344"/>
      <c r="R284" s="344"/>
      <c r="S284" s="344"/>
      <c r="T284" s="344"/>
      <c r="U284" s="344"/>
      <c r="V284" s="344"/>
      <c r="W284" s="344"/>
      <c r="X284" s="344"/>
      <c r="Y284" s="344"/>
      <c r="Z284" s="344"/>
    </row>
    <row r="285" ht="15.75" customHeight="1">
      <c r="A285" s="344"/>
      <c r="B285" s="344"/>
      <c r="C285" s="344"/>
      <c r="D285" s="344"/>
      <c r="E285" s="344"/>
      <c r="F285" s="344"/>
      <c r="G285" s="344"/>
      <c r="H285" s="344"/>
      <c r="I285" s="344"/>
      <c r="J285" s="344"/>
      <c r="K285" s="344"/>
      <c r="L285" s="344"/>
      <c r="M285" s="344"/>
      <c r="N285" s="344"/>
      <c r="O285" s="344"/>
      <c r="P285" s="344"/>
      <c r="Q285" s="344"/>
      <c r="R285" s="344"/>
      <c r="S285" s="344"/>
      <c r="T285" s="344"/>
      <c r="U285" s="344"/>
      <c r="V285" s="344"/>
      <c r="W285" s="344"/>
      <c r="X285" s="344"/>
      <c r="Y285" s="344"/>
      <c r="Z285" s="344"/>
    </row>
    <row r="286" ht="15.75" customHeight="1">
      <c r="A286" s="344"/>
      <c r="B286" s="344"/>
      <c r="C286" s="344"/>
      <c r="D286" s="344"/>
      <c r="E286" s="344"/>
      <c r="F286" s="344"/>
      <c r="G286" s="344"/>
      <c r="H286" s="344"/>
      <c r="I286" s="344"/>
      <c r="J286" s="344"/>
      <c r="K286" s="344"/>
      <c r="L286" s="344"/>
      <c r="M286" s="344"/>
      <c r="N286" s="344"/>
      <c r="O286" s="344"/>
      <c r="P286" s="344"/>
      <c r="Q286" s="344"/>
      <c r="R286" s="344"/>
      <c r="S286" s="344"/>
      <c r="T286" s="344"/>
      <c r="U286" s="344"/>
      <c r="V286" s="344"/>
      <c r="W286" s="344"/>
      <c r="X286" s="344"/>
      <c r="Y286" s="344"/>
      <c r="Z286" s="344"/>
    </row>
    <row r="287" ht="15.75" customHeight="1">
      <c r="A287" s="344"/>
      <c r="B287" s="344"/>
      <c r="C287" s="344"/>
      <c r="D287" s="344"/>
      <c r="E287" s="344"/>
      <c r="F287" s="344"/>
      <c r="G287" s="344"/>
      <c r="H287" s="344"/>
      <c r="I287" s="344"/>
      <c r="J287" s="344"/>
      <c r="K287" s="344"/>
      <c r="L287" s="344"/>
      <c r="M287" s="344"/>
      <c r="N287" s="344"/>
      <c r="O287" s="344"/>
      <c r="P287" s="344"/>
      <c r="Q287" s="344"/>
      <c r="R287" s="344"/>
      <c r="S287" s="344"/>
      <c r="T287" s="344"/>
      <c r="U287" s="344"/>
      <c r="V287" s="344"/>
      <c r="W287" s="344"/>
      <c r="X287" s="344"/>
      <c r="Y287" s="344"/>
      <c r="Z287" s="344"/>
    </row>
    <row r="288" ht="15.75" customHeight="1">
      <c r="A288" s="344"/>
      <c r="B288" s="344"/>
      <c r="C288" s="344"/>
      <c r="D288" s="344"/>
      <c r="E288" s="344"/>
      <c r="F288" s="344"/>
      <c r="G288" s="344"/>
      <c r="H288" s="344"/>
      <c r="I288" s="344"/>
      <c r="J288" s="344"/>
      <c r="K288" s="344"/>
      <c r="L288" s="344"/>
      <c r="M288" s="344"/>
      <c r="N288" s="344"/>
      <c r="O288" s="344"/>
      <c r="P288" s="344"/>
      <c r="Q288" s="344"/>
      <c r="R288" s="344"/>
      <c r="S288" s="344"/>
      <c r="T288" s="344"/>
      <c r="U288" s="344"/>
      <c r="V288" s="344"/>
      <c r="W288" s="344"/>
      <c r="X288" s="344"/>
      <c r="Y288" s="344"/>
      <c r="Z288" s="344"/>
    </row>
    <row r="289" ht="15.75" customHeight="1">
      <c r="A289" s="344"/>
      <c r="B289" s="344"/>
      <c r="C289" s="344"/>
      <c r="D289" s="344"/>
      <c r="E289" s="344"/>
      <c r="F289" s="344"/>
      <c r="G289" s="344"/>
      <c r="H289" s="344"/>
      <c r="I289" s="344"/>
      <c r="J289" s="344"/>
      <c r="K289" s="344"/>
      <c r="L289" s="344"/>
      <c r="M289" s="344"/>
      <c r="N289" s="344"/>
      <c r="O289" s="344"/>
      <c r="P289" s="344"/>
      <c r="Q289" s="344"/>
      <c r="R289" s="344"/>
      <c r="S289" s="344"/>
      <c r="T289" s="344"/>
      <c r="U289" s="344"/>
      <c r="V289" s="344"/>
      <c r="W289" s="344"/>
      <c r="X289" s="344"/>
      <c r="Y289" s="344"/>
      <c r="Z289" s="344"/>
    </row>
    <row r="290" ht="15.75" customHeight="1">
      <c r="A290" s="344"/>
      <c r="B290" s="344"/>
      <c r="C290" s="344"/>
      <c r="D290" s="344"/>
      <c r="E290" s="344"/>
      <c r="F290" s="344"/>
      <c r="G290" s="344"/>
      <c r="H290" s="344"/>
      <c r="I290" s="344"/>
      <c r="J290" s="344"/>
      <c r="K290" s="344"/>
      <c r="L290" s="344"/>
      <c r="M290" s="344"/>
      <c r="N290" s="344"/>
      <c r="O290" s="344"/>
      <c r="P290" s="344"/>
      <c r="Q290" s="344"/>
      <c r="R290" s="344"/>
      <c r="S290" s="344"/>
      <c r="T290" s="344"/>
      <c r="U290" s="344"/>
      <c r="V290" s="344"/>
      <c r="W290" s="344"/>
      <c r="X290" s="344"/>
      <c r="Y290" s="344"/>
      <c r="Z290" s="344"/>
    </row>
    <row r="291" ht="15.75" customHeight="1">
      <c r="A291" s="344"/>
      <c r="B291" s="344"/>
      <c r="C291" s="344"/>
      <c r="D291" s="344"/>
      <c r="E291" s="344"/>
      <c r="F291" s="344"/>
      <c r="G291" s="344"/>
      <c r="H291" s="344"/>
      <c r="I291" s="344"/>
      <c r="J291" s="344"/>
      <c r="K291" s="344"/>
      <c r="L291" s="344"/>
      <c r="M291" s="344"/>
      <c r="N291" s="344"/>
      <c r="O291" s="344"/>
      <c r="P291" s="344"/>
      <c r="Q291" s="344"/>
      <c r="R291" s="344"/>
      <c r="S291" s="344"/>
      <c r="T291" s="344"/>
      <c r="U291" s="344"/>
      <c r="V291" s="344"/>
      <c r="W291" s="344"/>
      <c r="X291" s="344"/>
      <c r="Y291" s="344"/>
      <c r="Z291" s="344"/>
    </row>
    <row r="292" ht="15.75" customHeight="1">
      <c r="A292" s="344"/>
      <c r="B292" s="344"/>
      <c r="C292" s="344"/>
      <c r="D292" s="344"/>
      <c r="E292" s="344"/>
      <c r="F292" s="344"/>
      <c r="G292" s="344"/>
      <c r="H292" s="344"/>
      <c r="I292" s="344"/>
      <c r="J292" s="344"/>
      <c r="K292" s="344"/>
      <c r="L292" s="344"/>
      <c r="M292" s="344"/>
      <c r="N292" s="344"/>
      <c r="O292" s="344"/>
      <c r="P292" s="344"/>
      <c r="Q292" s="344"/>
      <c r="R292" s="344"/>
      <c r="S292" s="344"/>
      <c r="T292" s="344"/>
      <c r="U292" s="344"/>
      <c r="V292" s="344"/>
      <c r="W292" s="344"/>
      <c r="X292" s="344"/>
      <c r="Y292" s="344"/>
      <c r="Z292" s="344"/>
    </row>
    <row r="293" ht="15.75" customHeight="1">
      <c r="A293" s="344"/>
      <c r="B293" s="344"/>
      <c r="C293" s="344"/>
      <c r="D293" s="344"/>
      <c r="E293" s="344"/>
      <c r="F293" s="344"/>
      <c r="G293" s="344"/>
      <c r="H293" s="344"/>
      <c r="I293" s="344"/>
      <c r="J293" s="344"/>
      <c r="K293" s="344"/>
      <c r="L293" s="344"/>
      <c r="M293" s="344"/>
      <c r="N293" s="344"/>
      <c r="O293" s="344"/>
      <c r="P293" s="344"/>
      <c r="Q293" s="344"/>
      <c r="R293" s="344"/>
      <c r="S293" s="344"/>
      <c r="T293" s="344"/>
      <c r="U293" s="344"/>
      <c r="V293" s="344"/>
      <c r="W293" s="344"/>
      <c r="X293" s="344"/>
      <c r="Y293" s="344"/>
      <c r="Z293" s="344"/>
    </row>
    <row r="294" ht="15.75" customHeight="1">
      <c r="A294" s="344"/>
      <c r="B294" s="344"/>
      <c r="C294" s="344"/>
      <c r="D294" s="344"/>
      <c r="E294" s="344"/>
      <c r="F294" s="344"/>
      <c r="G294" s="344"/>
      <c r="H294" s="344"/>
      <c r="I294" s="344"/>
      <c r="J294" s="344"/>
      <c r="K294" s="344"/>
      <c r="L294" s="344"/>
      <c r="M294" s="344"/>
      <c r="N294" s="344"/>
      <c r="O294" s="344"/>
      <c r="P294" s="344"/>
      <c r="Q294" s="344"/>
      <c r="R294" s="344"/>
      <c r="S294" s="344"/>
      <c r="T294" s="344"/>
      <c r="U294" s="344"/>
      <c r="V294" s="344"/>
      <c r="W294" s="344"/>
      <c r="X294" s="344"/>
      <c r="Y294" s="344"/>
      <c r="Z294" s="344"/>
    </row>
    <row r="295" ht="15.75" customHeight="1">
      <c r="A295" s="344"/>
      <c r="B295" s="344"/>
      <c r="C295" s="344"/>
      <c r="D295" s="344"/>
      <c r="E295" s="344"/>
      <c r="F295" s="344"/>
      <c r="G295" s="344"/>
      <c r="H295" s="344"/>
      <c r="I295" s="344"/>
      <c r="J295" s="344"/>
      <c r="K295" s="344"/>
      <c r="L295" s="344"/>
      <c r="M295" s="344"/>
      <c r="N295" s="344"/>
      <c r="O295" s="344"/>
      <c r="P295" s="344"/>
      <c r="Q295" s="344"/>
      <c r="R295" s="344"/>
      <c r="S295" s="344"/>
      <c r="T295" s="344"/>
      <c r="U295" s="344"/>
      <c r="V295" s="344"/>
      <c r="W295" s="344"/>
      <c r="X295" s="344"/>
      <c r="Y295" s="344"/>
      <c r="Z295" s="344"/>
    </row>
    <row r="296" ht="15.75" customHeight="1">
      <c r="A296" s="344"/>
      <c r="B296" s="344"/>
      <c r="C296" s="344"/>
      <c r="D296" s="344"/>
      <c r="E296" s="344"/>
      <c r="F296" s="344"/>
      <c r="G296" s="344"/>
      <c r="H296" s="344"/>
      <c r="I296" s="344"/>
      <c r="J296" s="344"/>
      <c r="K296" s="344"/>
      <c r="L296" s="344"/>
      <c r="M296" s="344"/>
      <c r="N296" s="344"/>
      <c r="O296" s="344"/>
      <c r="P296" s="344"/>
      <c r="Q296" s="344"/>
      <c r="R296" s="344"/>
      <c r="S296" s="344"/>
      <c r="T296" s="344"/>
      <c r="U296" s="344"/>
      <c r="V296" s="344"/>
      <c r="W296" s="344"/>
      <c r="X296" s="344"/>
      <c r="Y296" s="344"/>
      <c r="Z296" s="344"/>
    </row>
    <row r="297" ht="15.75" customHeight="1">
      <c r="A297" s="344"/>
      <c r="B297" s="344"/>
      <c r="C297" s="344"/>
      <c r="D297" s="344"/>
      <c r="E297" s="344"/>
      <c r="F297" s="344"/>
      <c r="G297" s="344"/>
      <c r="H297" s="344"/>
      <c r="I297" s="344"/>
      <c r="J297" s="344"/>
      <c r="K297" s="344"/>
      <c r="L297" s="344"/>
      <c r="M297" s="344"/>
      <c r="N297" s="344"/>
      <c r="O297" s="344"/>
      <c r="P297" s="344"/>
      <c r="Q297" s="344"/>
      <c r="R297" s="344"/>
      <c r="S297" s="344"/>
      <c r="T297" s="344"/>
      <c r="U297" s="344"/>
      <c r="V297" s="344"/>
      <c r="W297" s="344"/>
      <c r="X297" s="344"/>
      <c r="Y297" s="344"/>
      <c r="Z297" s="344"/>
    </row>
    <row r="298" ht="15.75" customHeight="1">
      <c r="A298" s="344"/>
      <c r="B298" s="344"/>
      <c r="C298" s="344"/>
      <c r="D298" s="344"/>
      <c r="E298" s="344"/>
      <c r="F298" s="344"/>
      <c r="G298" s="344"/>
      <c r="H298" s="344"/>
      <c r="I298" s="344"/>
      <c r="J298" s="344"/>
      <c r="K298" s="344"/>
      <c r="L298" s="344"/>
      <c r="M298" s="344"/>
      <c r="N298" s="344"/>
      <c r="O298" s="344"/>
      <c r="P298" s="344"/>
      <c r="Q298" s="344"/>
      <c r="R298" s="344"/>
      <c r="S298" s="344"/>
      <c r="T298" s="344"/>
      <c r="U298" s="344"/>
      <c r="V298" s="344"/>
      <c r="W298" s="344"/>
      <c r="X298" s="344"/>
      <c r="Y298" s="344"/>
      <c r="Z298" s="344"/>
    </row>
    <row r="299" ht="15.75" customHeight="1">
      <c r="A299" s="344"/>
      <c r="B299" s="344"/>
      <c r="C299" s="344"/>
      <c r="D299" s="344"/>
      <c r="E299" s="344"/>
      <c r="F299" s="344"/>
      <c r="G299" s="344"/>
      <c r="H299" s="344"/>
      <c r="I299" s="344"/>
      <c r="J299" s="344"/>
      <c r="K299" s="344"/>
      <c r="L299" s="344"/>
      <c r="M299" s="344"/>
      <c r="N299" s="344"/>
      <c r="O299" s="344"/>
      <c r="P299" s="344"/>
      <c r="Q299" s="344"/>
      <c r="R299" s="344"/>
      <c r="S299" s="344"/>
      <c r="T299" s="344"/>
      <c r="U299" s="344"/>
      <c r="V299" s="344"/>
      <c r="W299" s="344"/>
      <c r="X299" s="344"/>
      <c r="Y299" s="344"/>
      <c r="Z299" s="344"/>
    </row>
    <row r="300" ht="15.75" customHeight="1">
      <c r="A300" s="344"/>
      <c r="B300" s="344"/>
      <c r="C300" s="344"/>
      <c r="D300" s="344"/>
      <c r="E300" s="344"/>
      <c r="F300" s="344"/>
      <c r="G300" s="344"/>
      <c r="H300" s="344"/>
      <c r="I300" s="344"/>
      <c r="J300" s="344"/>
      <c r="K300" s="344"/>
      <c r="L300" s="344"/>
      <c r="M300" s="344"/>
      <c r="N300" s="344"/>
      <c r="O300" s="344"/>
      <c r="P300" s="344"/>
      <c r="Q300" s="344"/>
      <c r="R300" s="344"/>
      <c r="S300" s="344"/>
      <c r="T300" s="344"/>
      <c r="U300" s="344"/>
      <c r="V300" s="344"/>
      <c r="W300" s="344"/>
      <c r="X300" s="344"/>
      <c r="Y300" s="344"/>
      <c r="Z300" s="344"/>
    </row>
    <row r="301" ht="15.75" customHeight="1">
      <c r="A301" s="344"/>
      <c r="B301" s="344"/>
      <c r="C301" s="344"/>
      <c r="D301" s="344"/>
      <c r="E301" s="344"/>
      <c r="F301" s="344"/>
      <c r="G301" s="344"/>
      <c r="H301" s="344"/>
      <c r="I301" s="344"/>
      <c r="J301" s="344"/>
      <c r="K301" s="344"/>
      <c r="L301" s="344"/>
      <c r="M301" s="344"/>
      <c r="N301" s="344"/>
      <c r="O301" s="344"/>
      <c r="P301" s="344"/>
      <c r="Q301" s="344"/>
      <c r="R301" s="344"/>
      <c r="S301" s="344"/>
      <c r="T301" s="344"/>
      <c r="U301" s="344"/>
      <c r="V301" s="344"/>
      <c r="W301" s="344"/>
      <c r="X301" s="344"/>
      <c r="Y301" s="344"/>
      <c r="Z301" s="344"/>
    </row>
    <row r="302" ht="15.75" customHeight="1">
      <c r="A302" s="344"/>
      <c r="B302" s="344"/>
      <c r="C302" s="344"/>
      <c r="D302" s="344"/>
      <c r="E302" s="344"/>
      <c r="F302" s="344"/>
      <c r="G302" s="344"/>
      <c r="H302" s="344"/>
      <c r="I302" s="344"/>
      <c r="J302" s="344"/>
      <c r="K302" s="344"/>
      <c r="L302" s="344"/>
      <c r="M302" s="344"/>
      <c r="N302" s="344"/>
      <c r="O302" s="344"/>
      <c r="P302" s="344"/>
      <c r="Q302" s="344"/>
      <c r="R302" s="344"/>
      <c r="S302" s="344"/>
      <c r="T302" s="344"/>
      <c r="U302" s="344"/>
      <c r="V302" s="344"/>
      <c r="W302" s="344"/>
      <c r="X302" s="344"/>
      <c r="Y302" s="344"/>
      <c r="Z302" s="344"/>
    </row>
    <row r="303" ht="15.75" customHeight="1">
      <c r="A303" s="344"/>
      <c r="B303" s="344"/>
      <c r="C303" s="344"/>
      <c r="D303" s="344"/>
      <c r="E303" s="344"/>
      <c r="F303" s="344"/>
      <c r="G303" s="344"/>
      <c r="H303" s="344"/>
      <c r="I303" s="344"/>
      <c r="J303" s="344"/>
      <c r="K303" s="344"/>
      <c r="L303" s="344"/>
      <c r="M303" s="344"/>
      <c r="N303" s="344"/>
      <c r="O303" s="344"/>
      <c r="P303" s="344"/>
      <c r="Q303" s="344"/>
      <c r="R303" s="344"/>
      <c r="S303" s="344"/>
      <c r="T303" s="344"/>
      <c r="U303" s="344"/>
      <c r="V303" s="344"/>
      <c r="W303" s="344"/>
      <c r="X303" s="344"/>
      <c r="Y303" s="344"/>
      <c r="Z303" s="344"/>
    </row>
    <row r="304" ht="15.75" customHeight="1">
      <c r="A304" s="344"/>
      <c r="B304" s="344"/>
      <c r="C304" s="344"/>
      <c r="D304" s="344"/>
      <c r="E304" s="344"/>
      <c r="F304" s="344"/>
      <c r="G304" s="344"/>
      <c r="H304" s="344"/>
      <c r="I304" s="344"/>
      <c r="J304" s="344"/>
      <c r="K304" s="344"/>
      <c r="L304" s="344"/>
      <c r="M304" s="344"/>
      <c r="N304" s="344"/>
      <c r="O304" s="344"/>
      <c r="P304" s="344"/>
      <c r="Q304" s="344"/>
      <c r="R304" s="344"/>
      <c r="S304" s="344"/>
      <c r="T304" s="344"/>
      <c r="U304" s="344"/>
      <c r="V304" s="344"/>
      <c r="W304" s="344"/>
      <c r="X304" s="344"/>
      <c r="Y304" s="344"/>
      <c r="Z304" s="344"/>
    </row>
    <row r="305" ht="15.75" customHeight="1">
      <c r="A305" s="344"/>
      <c r="B305" s="344"/>
      <c r="C305" s="344"/>
      <c r="D305" s="344"/>
      <c r="E305" s="344"/>
      <c r="F305" s="344"/>
      <c r="G305" s="344"/>
      <c r="H305" s="344"/>
      <c r="I305" s="344"/>
      <c r="J305" s="344"/>
      <c r="K305" s="344"/>
      <c r="L305" s="344"/>
      <c r="M305" s="344"/>
      <c r="N305" s="344"/>
      <c r="O305" s="344"/>
      <c r="P305" s="344"/>
      <c r="Q305" s="344"/>
      <c r="R305" s="344"/>
      <c r="S305" s="344"/>
      <c r="T305" s="344"/>
      <c r="U305" s="344"/>
      <c r="V305" s="344"/>
      <c r="W305" s="344"/>
      <c r="X305" s="344"/>
      <c r="Y305" s="344"/>
      <c r="Z305" s="344"/>
    </row>
    <row r="306" ht="15.75" customHeight="1">
      <c r="A306" s="344"/>
      <c r="B306" s="344"/>
      <c r="C306" s="344"/>
      <c r="D306" s="344"/>
      <c r="E306" s="344"/>
      <c r="F306" s="344"/>
      <c r="G306" s="344"/>
      <c r="H306" s="344"/>
      <c r="I306" s="344"/>
      <c r="J306" s="344"/>
      <c r="K306" s="344"/>
      <c r="L306" s="344"/>
      <c r="M306" s="344"/>
      <c r="N306" s="344"/>
      <c r="O306" s="344"/>
      <c r="P306" s="344"/>
      <c r="Q306" s="344"/>
      <c r="R306" s="344"/>
      <c r="S306" s="344"/>
      <c r="T306" s="344"/>
      <c r="U306" s="344"/>
      <c r="V306" s="344"/>
      <c r="W306" s="344"/>
      <c r="X306" s="344"/>
      <c r="Y306" s="344"/>
      <c r="Z306" s="344"/>
    </row>
    <row r="307" ht="15.75" customHeight="1">
      <c r="A307" s="344"/>
      <c r="B307" s="344"/>
      <c r="C307" s="344"/>
      <c r="D307" s="344"/>
      <c r="E307" s="344"/>
      <c r="F307" s="344"/>
      <c r="G307" s="344"/>
      <c r="H307" s="344"/>
      <c r="I307" s="344"/>
      <c r="J307" s="344"/>
      <c r="K307" s="344"/>
      <c r="L307" s="344"/>
      <c r="M307" s="344"/>
      <c r="N307" s="344"/>
      <c r="O307" s="344"/>
      <c r="P307" s="344"/>
      <c r="Q307" s="344"/>
      <c r="R307" s="344"/>
      <c r="S307" s="344"/>
      <c r="T307" s="344"/>
      <c r="U307" s="344"/>
      <c r="V307" s="344"/>
      <c r="W307" s="344"/>
      <c r="X307" s="344"/>
      <c r="Y307" s="344"/>
      <c r="Z307" s="344"/>
    </row>
    <row r="308" ht="15.75" customHeight="1">
      <c r="A308" s="344"/>
      <c r="B308" s="344"/>
      <c r="C308" s="344"/>
      <c r="D308" s="344"/>
      <c r="E308" s="344"/>
      <c r="F308" s="344"/>
      <c r="G308" s="344"/>
      <c r="H308" s="344"/>
      <c r="I308" s="344"/>
      <c r="J308" s="344"/>
      <c r="K308" s="344"/>
      <c r="L308" s="344"/>
      <c r="M308" s="344"/>
      <c r="N308" s="344"/>
      <c r="O308" s="344"/>
      <c r="P308" s="344"/>
      <c r="Q308" s="344"/>
      <c r="R308" s="344"/>
      <c r="S308" s="344"/>
      <c r="T308" s="344"/>
      <c r="U308" s="344"/>
      <c r="V308" s="344"/>
      <c r="W308" s="344"/>
      <c r="X308" s="344"/>
      <c r="Y308" s="344"/>
      <c r="Z308" s="344"/>
    </row>
    <row r="309" ht="15.75" customHeight="1">
      <c r="A309" s="344"/>
      <c r="B309" s="344"/>
      <c r="C309" s="344"/>
      <c r="D309" s="344"/>
      <c r="E309" s="344"/>
      <c r="F309" s="344"/>
      <c r="G309" s="344"/>
      <c r="H309" s="344"/>
      <c r="I309" s="344"/>
      <c r="J309" s="344"/>
      <c r="K309" s="344"/>
      <c r="L309" s="344"/>
      <c r="M309" s="344"/>
      <c r="N309" s="344"/>
      <c r="O309" s="344"/>
      <c r="P309" s="344"/>
      <c r="Q309" s="344"/>
      <c r="R309" s="344"/>
      <c r="S309" s="344"/>
      <c r="T309" s="344"/>
      <c r="U309" s="344"/>
      <c r="V309" s="344"/>
      <c r="W309" s="344"/>
      <c r="X309" s="344"/>
      <c r="Y309" s="344"/>
      <c r="Z309" s="344"/>
    </row>
    <row r="310" ht="15.75" customHeight="1">
      <c r="A310" s="344"/>
      <c r="B310" s="344"/>
      <c r="C310" s="344"/>
      <c r="D310" s="344"/>
      <c r="E310" s="344"/>
      <c r="F310" s="344"/>
      <c r="G310" s="344"/>
      <c r="H310" s="344"/>
      <c r="I310" s="344"/>
      <c r="J310" s="344"/>
      <c r="K310" s="344"/>
      <c r="L310" s="344"/>
      <c r="M310" s="344"/>
      <c r="N310" s="344"/>
      <c r="O310" s="344"/>
      <c r="P310" s="344"/>
      <c r="Q310" s="344"/>
      <c r="R310" s="344"/>
      <c r="S310" s="344"/>
      <c r="T310" s="344"/>
      <c r="U310" s="344"/>
      <c r="V310" s="344"/>
      <c r="W310" s="344"/>
      <c r="X310" s="344"/>
      <c r="Y310" s="344"/>
      <c r="Z310" s="344"/>
    </row>
    <row r="311" ht="15.75" customHeight="1">
      <c r="A311" s="344"/>
      <c r="B311" s="344"/>
      <c r="C311" s="344"/>
      <c r="D311" s="344"/>
      <c r="E311" s="344"/>
      <c r="F311" s="344"/>
      <c r="G311" s="344"/>
      <c r="H311" s="344"/>
      <c r="I311" s="344"/>
      <c r="J311" s="344"/>
      <c r="K311" s="344"/>
      <c r="L311" s="344"/>
      <c r="M311" s="344"/>
      <c r="N311" s="344"/>
      <c r="O311" s="344"/>
      <c r="P311" s="344"/>
      <c r="Q311" s="344"/>
      <c r="R311" s="344"/>
      <c r="S311" s="344"/>
      <c r="T311" s="344"/>
      <c r="U311" s="344"/>
      <c r="V311" s="344"/>
      <c r="W311" s="344"/>
      <c r="X311" s="344"/>
      <c r="Y311" s="344"/>
      <c r="Z311" s="344"/>
    </row>
    <row r="312" ht="15.75" customHeight="1">
      <c r="A312" s="344"/>
      <c r="B312" s="344"/>
      <c r="C312" s="344"/>
      <c r="D312" s="344"/>
      <c r="E312" s="344"/>
      <c r="F312" s="344"/>
      <c r="G312" s="344"/>
      <c r="H312" s="344"/>
      <c r="I312" s="344"/>
      <c r="J312" s="344"/>
      <c r="K312" s="344"/>
      <c r="L312" s="344"/>
      <c r="M312" s="344"/>
      <c r="N312" s="344"/>
      <c r="O312" s="344"/>
      <c r="P312" s="344"/>
      <c r="Q312" s="344"/>
      <c r="R312" s="344"/>
      <c r="S312" s="344"/>
      <c r="T312" s="344"/>
      <c r="U312" s="344"/>
      <c r="V312" s="344"/>
      <c r="W312" s="344"/>
      <c r="X312" s="344"/>
      <c r="Y312" s="344"/>
      <c r="Z312" s="344"/>
    </row>
    <row r="313" ht="15.75" customHeight="1">
      <c r="A313" s="344"/>
      <c r="B313" s="344"/>
      <c r="C313" s="344"/>
      <c r="D313" s="344"/>
      <c r="E313" s="344"/>
      <c r="F313" s="344"/>
      <c r="G313" s="344"/>
      <c r="H313" s="344"/>
      <c r="I313" s="344"/>
      <c r="J313" s="344"/>
      <c r="K313" s="344"/>
      <c r="L313" s="344"/>
      <c r="M313" s="344"/>
      <c r="N313" s="344"/>
      <c r="O313" s="344"/>
      <c r="P313" s="344"/>
      <c r="Q313" s="344"/>
      <c r="R313" s="344"/>
      <c r="S313" s="344"/>
      <c r="T313" s="344"/>
      <c r="U313" s="344"/>
      <c r="V313" s="344"/>
      <c r="W313" s="344"/>
      <c r="X313" s="344"/>
      <c r="Y313" s="344"/>
      <c r="Z313" s="344"/>
    </row>
    <row r="314" ht="15.75" customHeight="1">
      <c r="A314" s="344"/>
      <c r="B314" s="344"/>
      <c r="C314" s="344"/>
      <c r="D314" s="344"/>
      <c r="E314" s="344"/>
      <c r="F314" s="344"/>
      <c r="G314" s="344"/>
      <c r="H314" s="344"/>
      <c r="I314" s="344"/>
      <c r="J314" s="344"/>
      <c r="K314" s="344"/>
      <c r="L314" s="344"/>
      <c r="M314" s="344"/>
      <c r="N314" s="344"/>
      <c r="O314" s="344"/>
      <c r="P314" s="344"/>
      <c r="Q314" s="344"/>
      <c r="R314" s="344"/>
      <c r="S314" s="344"/>
      <c r="T314" s="344"/>
      <c r="U314" s="344"/>
      <c r="V314" s="344"/>
      <c r="W314" s="344"/>
      <c r="X314" s="344"/>
      <c r="Y314" s="344"/>
      <c r="Z314" s="344"/>
    </row>
    <row r="315" ht="15.75" customHeight="1">
      <c r="A315" s="344"/>
      <c r="B315" s="344"/>
      <c r="C315" s="344"/>
      <c r="D315" s="344"/>
      <c r="E315" s="344"/>
      <c r="F315" s="344"/>
      <c r="G315" s="344"/>
      <c r="H315" s="344"/>
      <c r="I315" s="344"/>
      <c r="J315" s="344"/>
      <c r="K315" s="344"/>
      <c r="L315" s="344"/>
      <c r="M315" s="344"/>
      <c r="N315" s="344"/>
      <c r="O315" s="344"/>
      <c r="P315" s="344"/>
      <c r="Q315" s="344"/>
      <c r="R315" s="344"/>
      <c r="S315" s="344"/>
      <c r="T315" s="344"/>
      <c r="U315" s="344"/>
      <c r="V315" s="344"/>
      <c r="W315" s="344"/>
      <c r="X315" s="344"/>
      <c r="Y315" s="344"/>
      <c r="Z315" s="344"/>
    </row>
    <row r="316" ht="15.75" customHeight="1">
      <c r="A316" s="344"/>
      <c r="B316" s="344"/>
      <c r="C316" s="344"/>
      <c r="D316" s="344"/>
      <c r="E316" s="344"/>
      <c r="F316" s="344"/>
      <c r="G316" s="344"/>
      <c r="H316" s="344"/>
      <c r="I316" s="344"/>
      <c r="J316" s="344"/>
      <c r="K316" s="344"/>
      <c r="L316" s="344"/>
      <c r="M316" s="344"/>
      <c r="N316" s="344"/>
      <c r="O316" s="344"/>
      <c r="P316" s="344"/>
      <c r="Q316" s="344"/>
      <c r="R316" s="344"/>
      <c r="S316" s="344"/>
      <c r="T316" s="344"/>
      <c r="U316" s="344"/>
      <c r="V316" s="344"/>
      <c r="W316" s="344"/>
      <c r="X316" s="344"/>
      <c r="Y316" s="344"/>
      <c r="Z316" s="344"/>
    </row>
    <row r="317" ht="15.75" customHeight="1">
      <c r="A317" s="344"/>
      <c r="B317" s="344"/>
      <c r="C317" s="344"/>
      <c r="D317" s="344"/>
      <c r="E317" s="344"/>
      <c r="F317" s="344"/>
      <c r="G317" s="344"/>
      <c r="H317" s="344"/>
      <c r="I317" s="344"/>
      <c r="J317" s="344"/>
      <c r="K317" s="344"/>
      <c r="L317" s="344"/>
      <c r="M317" s="344"/>
      <c r="N317" s="344"/>
      <c r="O317" s="344"/>
      <c r="P317" s="344"/>
      <c r="Q317" s="344"/>
      <c r="R317" s="344"/>
      <c r="S317" s="344"/>
      <c r="T317" s="344"/>
      <c r="U317" s="344"/>
      <c r="V317" s="344"/>
      <c r="W317" s="344"/>
      <c r="X317" s="344"/>
      <c r="Y317" s="344"/>
      <c r="Z317" s="344"/>
    </row>
    <row r="318" ht="15.75" customHeight="1">
      <c r="A318" s="344"/>
      <c r="B318" s="344"/>
      <c r="C318" s="344"/>
      <c r="D318" s="344"/>
      <c r="E318" s="344"/>
      <c r="F318" s="344"/>
      <c r="G318" s="344"/>
      <c r="H318" s="344"/>
      <c r="I318" s="344"/>
      <c r="J318" s="344"/>
      <c r="K318" s="344"/>
      <c r="L318" s="344"/>
      <c r="M318" s="344"/>
      <c r="N318" s="344"/>
      <c r="O318" s="344"/>
      <c r="P318" s="344"/>
      <c r="Q318" s="344"/>
      <c r="R318" s="344"/>
      <c r="S318" s="344"/>
      <c r="T318" s="344"/>
      <c r="U318" s="344"/>
      <c r="V318" s="344"/>
      <c r="W318" s="344"/>
      <c r="X318" s="344"/>
      <c r="Y318" s="344"/>
      <c r="Z318" s="344"/>
    </row>
    <row r="319" ht="15.75" customHeight="1">
      <c r="A319" s="344"/>
      <c r="B319" s="344"/>
      <c r="C319" s="344"/>
      <c r="D319" s="344"/>
      <c r="E319" s="344"/>
      <c r="F319" s="344"/>
      <c r="G319" s="344"/>
      <c r="H319" s="344"/>
      <c r="I319" s="344"/>
      <c r="J319" s="344"/>
      <c r="K319" s="344"/>
      <c r="L319" s="344"/>
      <c r="M319" s="344"/>
      <c r="N319" s="344"/>
      <c r="O319" s="344"/>
      <c r="P319" s="344"/>
      <c r="Q319" s="344"/>
      <c r="R319" s="344"/>
      <c r="S319" s="344"/>
      <c r="T319" s="344"/>
      <c r="U319" s="344"/>
      <c r="V319" s="344"/>
      <c r="W319" s="344"/>
      <c r="X319" s="344"/>
      <c r="Y319" s="344"/>
      <c r="Z319" s="344"/>
    </row>
    <row r="320" ht="15.75" customHeight="1">
      <c r="A320" s="344"/>
      <c r="B320" s="344"/>
      <c r="C320" s="344"/>
      <c r="D320" s="344"/>
      <c r="E320" s="344"/>
      <c r="F320" s="344"/>
      <c r="G320" s="344"/>
      <c r="H320" s="344"/>
      <c r="I320" s="344"/>
      <c r="J320" s="344"/>
      <c r="K320" s="344"/>
      <c r="L320" s="344"/>
      <c r="M320" s="344"/>
      <c r="N320" s="344"/>
      <c r="O320" s="344"/>
      <c r="P320" s="344"/>
      <c r="Q320" s="344"/>
      <c r="R320" s="344"/>
      <c r="S320" s="344"/>
      <c r="T320" s="344"/>
      <c r="U320" s="344"/>
      <c r="V320" s="344"/>
      <c r="W320" s="344"/>
      <c r="X320" s="344"/>
      <c r="Y320" s="344"/>
      <c r="Z320" s="344"/>
    </row>
    <row r="321" ht="15.75" customHeight="1">
      <c r="A321" s="344"/>
      <c r="B321" s="344"/>
      <c r="C321" s="344"/>
      <c r="D321" s="344"/>
      <c r="E321" s="344"/>
      <c r="F321" s="344"/>
      <c r="G321" s="344"/>
      <c r="H321" s="344"/>
      <c r="I321" s="344"/>
      <c r="J321" s="344"/>
      <c r="K321" s="344"/>
      <c r="L321" s="344"/>
      <c r="M321" s="344"/>
      <c r="N321" s="344"/>
      <c r="O321" s="344"/>
      <c r="P321" s="344"/>
      <c r="Q321" s="344"/>
      <c r="R321" s="344"/>
      <c r="S321" s="344"/>
      <c r="T321" s="344"/>
      <c r="U321" s="344"/>
      <c r="V321" s="344"/>
      <c r="W321" s="344"/>
      <c r="X321" s="344"/>
      <c r="Y321" s="344"/>
      <c r="Z321" s="344"/>
    </row>
    <row r="322" ht="15.75" customHeight="1">
      <c r="A322" s="344"/>
      <c r="B322" s="344"/>
      <c r="C322" s="344"/>
      <c r="D322" s="344"/>
      <c r="E322" s="344"/>
      <c r="F322" s="344"/>
      <c r="G322" s="344"/>
      <c r="H322" s="344"/>
      <c r="I322" s="344"/>
      <c r="J322" s="344"/>
      <c r="K322" s="344"/>
      <c r="L322" s="344"/>
      <c r="M322" s="344"/>
      <c r="N322" s="344"/>
      <c r="O322" s="344"/>
      <c r="P322" s="344"/>
      <c r="Q322" s="344"/>
      <c r="R322" s="344"/>
      <c r="S322" s="344"/>
      <c r="T322" s="344"/>
      <c r="U322" s="344"/>
      <c r="V322" s="344"/>
      <c r="W322" s="344"/>
      <c r="X322" s="344"/>
      <c r="Y322" s="344"/>
      <c r="Z322" s="344"/>
    </row>
    <row r="323" ht="15.75" customHeight="1">
      <c r="A323" s="344"/>
      <c r="B323" s="344"/>
      <c r="C323" s="344"/>
      <c r="D323" s="344"/>
      <c r="E323" s="344"/>
      <c r="F323" s="344"/>
      <c r="G323" s="344"/>
      <c r="H323" s="344"/>
      <c r="I323" s="344"/>
      <c r="J323" s="344"/>
      <c r="K323" s="344"/>
      <c r="L323" s="344"/>
      <c r="M323" s="344"/>
      <c r="N323" s="344"/>
      <c r="O323" s="344"/>
      <c r="P323" s="344"/>
      <c r="Q323" s="344"/>
      <c r="R323" s="344"/>
      <c r="S323" s="344"/>
      <c r="T323" s="344"/>
      <c r="U323" s="344"/>
      <c r="V323" s="344"/>
      <c r="W323" s="344"/>
      <c r="X323" s="344"/>
      <c r="Y323" s="344"/>
      <c r="Z323" s="344"/>
    </row>
    <row r="324" ht="15.75" customHeight="1">
      <c r="A324" s="344"/>
      <c r="B324" s="344"/>
      <c r="C324" s="344"/>
      <c r="D324" s="344"/>
      <c r="E324" s="344"/>
      <c r="F324" s="344"/>
      <c r="G324" s="344"/>
      <c r="H324" s="344"/>
      <c r="I324" s="344"/>
      <c r="J324" s="344"/>
      <c r="K324" s="344"/>
      <c r="L324" s="344"/>
      <c r="M324" s="344"/>
      <c r="N324" s="344"/>
      <c r="O324" s="344"/>
      <c r="P324" s="344"/>
      <c r="Q324" s="344"/>
      <c r="R324" s="344"/>
      <c r="S324" s="344"/>
      <c r="T324" s="344"/>
      <c r="U324" s="344"/>
      <c r="V324" s="344"/>
      <c r="W324" s="344"/>
      <c r="X324" s="344"/>
      <c r="Y324" s="344"/>
      <c r="Z324" s="344"/>
    </row>
    <row r="325" ht="15.75" customHeight="1">
      <c r="A325" s="344"/>
      <c r="B325" s="344"/>
      <c r="C325" s="344"/>
      <c r="D325" s="344"/>
      <c r="E325" s="344"/>
      <c r="F325" s="344"/>
      <c r="G325" s="344"/>
      <c r="H325" s="344"/>
      <c r="I325" s="344"/>
      <c r="J325" s="344"/>
      <c r="K325" s="344"/>
      <c r="L325" s="344"/>
      <c r="M325" s="344"/>
      <c r="N325" s="344"/>
      <c r="O325" s="344"/>
      <c r="P325" s="344"/>
      <c r="Q325" s="344"/>
      <c r="R325" s="344"/>
      <c r="S325" s="344"/>
      <c r="T325" s="344"/>
      <c r="U325" s="344"/>
      <c r="V325" s="344"/>
      <c r="W325" s="344"/>
      <c r="X325" s="344"/>
      <c r="Y325" s="344"/>
      <c r="Z325" s="344"/>
    </row>
    <row r="326" ht="15.75" customHeight="1">
      <c r="A326" s="344"/>
      <c r="B326" s="344"/>
      <c r="C326" s="344"/>
      <c r="D326" s="344"/>
      <c r="E326" s="344"/>
      <c r="F326" s="344"/>
      <c r="G326" s="344"/>
      <c r="H326" s="344"/>
      <c r="I326" s="344"/>
      <c r="J326" s="344"/>
      <c r="K326" s="344"/>
      <c r="L326" s="344"/>
      <c r="M326" s="344"/>
      <c r="N326" s="344"/>
      <c r="O326" s="344"/>
      <c r="P326" s="344"/>
      <c r="Q326" s="344"/>
      <c r="R326" s="344"/>
      <c r="S326" s="344"/>
      <c r="T326" s="344"/>
      <c r="U326" s="344"/>
      <c r="V326" s="344"/>
      <c r="W326" s="344"/>
      <c r="X326" s="344"/>
      <c r="Y326" s="344"/>
      <c r="Z326" s="344"/>
    </row>
    <row r="327" ht="15.75" customHeight="1">
      <c r="A327" s="344"/>
      <c r="B327" s="344"/>
      <c r="C327" s="344"/>
      <c r="D327" s="344"/>
      <c r="E327" s="344"/>
      <c r="F327" s="344"/>
      <c r="G327" s="344"/>
      <c r="H327" s="344"/>
      <c r="I327" s="344"/>
      <c r="J327" s="344"/>
      <c r="K327" s="344"/>
      <c r="L327" s="344"/>
      <c r="M327" s="344"/>
      <c r="N327" s="344"/>
      <c r="O327" s="344"/>
      <c r="P327" s="344"/>
      <c r="Q327" s="344"/>
      <c r="R327" s="344"/>
      <c r="S327" s="344"/>
      <c r="T327" s="344"/>
      <c r="U327" s="344"/>
      <c r="V327" s="344"/>
      <c r="W327" s="344"/>
      <c r="X327" s="344"/>
      <c r="Y327" s="344"/>
      <c r="Z327" s="344"/>
    </row>
    <row r="328" ht="15.75" customHeight="1">
      <c r="A328" s="344"/>
      <c r="B328" s="344"/>
      <c r="C328" s="344"/>
      <c r="D328" s="344"/>
      <c r="E328" s="344"/>
      <c r="F328" s="344"/>
      <c r="G328" s="344"/>
      <c r="H328" s="344"/>
      <c r="I328" s="344"/>
      <c r="J328" s="344"/>
      <c r="K328" s="344"/>
      <c r="L328" s="344"/>
      <c r="M328" s="344"/>
      <c r="N328" s="344"/>
      <c r="O328" s="344"/>
      <c r="P328" s="344"/>
      <c r="Q328" s="344"/>
      <c r="R328" s="344"/>
      <c r="S328" s="344"/>
      <c r="T328" s="344"/>
      <c r="U328" s="344"/>
      <c r="V328" s="344"/>
      <c r="W328" s="344"/>
      <c r="X328" s="344"/>
      <c r="Y328" s="344"/>
      <c r="Z328" s="344"/>
    </row>
    <row r="329" ht="15.75" customHeight="1">
      <c r="A329" s="344"/>
      <c r="B329" s="344"/>
      <c r="C329" s="344"/>
      <c r="D329" s="344"/>
      <c r="E329" s="344"/>
      <c r="F329" s="344"/>
      <c r="G329" s="344"/>
      <c r="H329" s="344"/>
      <c r="I329" s="344"/>
      <c r="J329" s="344"/>
      <c r="K329" s="344"/>
      <c r="L329" s="344"/>
      <c r="M329" s="344"/>
      <c r="N329" s="344"/>
      <c r="O329" s="344"/>
      <c r="P329" s="344"/>
      <c r="Q329" s="344"/>
      <c r="R329" s="344"/>
      <c r="S329" s="344"/>
      <c r="T329" s="344"/>
      <c r="U329" s="344"/>
      <c r="V329" s="344"/>
      <c r="W329" s="344"/>
      <c r="X329" s="344"/>
      <c r="Y329" s="344"/>
      <c r="Z329" s="344"/>
    </row>
    <row r="330" ht="15.75" customHeight="1">
      <c r="A330" s="344"/>
      <c r="B330" s="344"/>
      <c r="C330" s="344"/>
      <c r="D330" s="344"/>
      <c r="E330" s="344"/>
      <c r="F330" s="344"/>
      <c r="G330" s="344"/>
      <c r="H330" s="344"/>
      <c r="I330" s="344"/>
      <c r="J330" s="344"/>
      <c r="K330" s="344"/>
      <c r="L330" s="344"/>
      <c r="M330" s="344"/>
      <c r="N330" s="344"/>
      <c r="O330" s="344"/>
      <c r="P330" s="344"/>
      <c r="Q330" s="344"/>
      <c r="R330" s="344"/>
      <c r="S330" s="344"/>
      <c r="T330" s="344"/>
      <c r="U330" s="344"/>
      <c r="V330" s="344"/>
      <c r="W330" s="344"/>
      <c r="X330" s="344"/>
      <c r="Y330" s="344"/>
      <c r="Z330" s="344"/>
    </row>
    <row r="331" ht="15.75" customHeight="1">
      <c r="A331" s="344"/>
      <c r="B331" s="344"/>
      <c r="C331" s="344"/>
      <c r="D331" s="344"/>
      <c r="E331" s="344"/>
      <c r="F331" s="344"/>
      <c r="G331" s="344"/>
      <c r="H331" s="344"/>
      <c r="I331" s="344"/>
      <c r="J331" s="344"/>
      <c r="K331" s="344"/>
      <c r="L331" s="344"/>
      <c r="M331" s="344"/>
      <c r="N331" s="344"/>
      <c r="O331" s="344"/>
      <c r="P331" s="344"/>
      <c r="Q331" s="344"/>
      <c r="R331" s="344"/>
      <c r="S331" s="344"/>
      <c r="T331" s="344"/>
      <c r="U331" s="344"/>
      <c r="V331" s="344"/>
      <c r="W331" s="344"/>
      <c r="X331" s="344"/>
      <c r="Y331" s="344"/>
      <c r="Z331" s="344"/>
    </row>
    <row r="332" ht="15.75" customHeight="1">
      <c r="A332" s="344"/>
      <c r="B332" s="344"/>
      <c r="C332" s="344"/>
      <c r="D332" s="344"/>
      <c r="E332" s="344"/>
      <c r="F332" s="344"/>
      <c r="G332" s="344"/>
      <c r="H332" s="344"/>
      <c r="I332" s="344"/>
      <c r="J332" s="344"/>
      <c r="K332" s="344"/>
      <c r="L332" s="344"/>
      <c r="M332" s="344"/>
      <c r="N332" s="344"/>
      <c r="O332" s="344"/>
      <c r="P332" s="344"/>
      <c r="Q332" s="344"/>
      <c r="R332" s="344"/>
      <c r="S332" s="344"/>
      <c r="T332" s="344"/>
      <c r="U332" s="344"/>
      <c r="V332" s="344"/>
      <c r="W332" s="344"/>
      <c r="X332" s="344"/>
      <c r="Y332" s="344"/>
      <c r="Z332" s="344"/>
    </row>
    <row r="333" ht="15.75" customHeight="1">
      <c r="A333" s="344"/>
      <c r="B333" s="344"/>
      <c r="C333" s="344"/>
      <c r="D333" s="344"/>
      <c r="E333" s="344"/>
      <c r="F333" s="344"/>
      <c r="G333" s="344"/>
      <c r="H333" s="344"/>
      <c r="I333" s="344"/>
      <c r="J333" s="344"/>
      <c r="K333" s="344"/>
      <c r="L333" s="344"/>
      <c r="M333" s="344"/>
      <c r="N333" s="344"/>
      <c r="O333" s="344"/>
      <c r="P333" s="344"/>
      <c r="Q333" s="344"/>
      <c r="R333" s="344"/>
      <c r="S333" s="344"/>
      <c r="T333" s="344"/>
      <c r="U333" s="344"/>
      <c r="V333" s="344"/>
      <c r="W333" s="344"/>
      <c r="X333" s="344"/>
      <c r="Y333" s="344"/>
      <c r="Z333" s="344"/>
    </row>
    <row r="334" ht="15.75" customHeight="1">
      <c r="A334" s="344"/>
      <c r="B334" s="344"/>
      <c r="C334" s="344"/>
      <c r="D334" s="344"/>
      <c r="E334" s="344"/>
      <c r="F334" s="344"/>
      <c r="G334" s="344"/>
      <c r="H334" s="344"/>
      <c r="I334" s="344"/>
      <c r="J334" s="344"/>
      <c r="K334" s="344"/>
      <c r="L334" s="344"/>
      <c r="M334" s="344"/>
      <c r="N334" s="344"/>
      <c r="O334" s="344"/>
      <c r="P334" s="344"/>
      <c r="Q334" s="344"/>
      <c r="R334" s="344"/>
      <c r="S334" s="344"/>
      <c r="T334" s="344"/>
      <c r="U334" s="344"/>
      <c r="V334" s="344"/>
      <c r="W334" s="344"/>
      <c r="X334" s="344"/>
      <c r="Y334" s="344"/>
      <c r="Z334" s="344"/>
    </row>
    <row r="335" ht="15.75" customHeight="1">
      <c r="A335" s="344"/>
      <c r="B335" s="344"/>
      <c r="C335" s="344"/>
      <c r="D335" s="344"/>
      <c r="E335" s="344"/>
      <c r="F335" s="344"/>
      <c r="G335" s="344"/>
      <c r="H335" s="344"/>
      <c r="I335" s="344"/>
      <c r="J335" s="344"/>
      <c r="K335" s="344"/>
      <c r="L335" s="344"/>
      <c r="M335" s="344"/>
      <c r="N335" s="344"/>
      <c r="O335" s="344"/>
      <c r="P335" s="344"/>
      <c r="Q335" s="344"/>
      <c r="R335" s="344"/>
      <c r="S335" s="344"/>
      <c r="T335" s="344"/>
      <c r="U335" s="344"/>
      <c r="V335" s="344"/>
      <c r="W335" s="344"/>
      <c r="X335" s="344"/>
      <c r="Y335" s="344"/>
      <c r="Z335" s="344"/>
    </row>
    <row r="336" ht="15.75" customHeight="1">
      <c r="A336" s="344"/>
      <c r="B336" s="344"/>
      <c r="C336" s="344"/>
      <c r="D336" s="344"/>
      <c r="E336" s="344"/>
      <c r="F336" s="344"/>
      <c r="G336" s="344"/>
      <c r="H336" s="344"/>
      <c r="I336" s="344"/>
      <c r="J336" s="344"/>
      <c r="K336" s="344"/>
      <c r="L336" s="344"/>
      <c r="M336" s="344"/>
      <c r="N336" s="344"/>
      <c r="O336" s="344"/>
      <c r="P336" s="344"/>
      <c r="Q336" s="344"/>
      <c r="R336" s="344"/>
      <c r="S336" s="344"/>
      <c r="T336" s="344"/>
      <c r="U336" s="344"/>
      <c r="V336" s="344"/>
      <c r="W336" s="344"/>
      <c r="X336" s="344"/>
      <c r="Y336" s="344"/>
      <c r="Z336" s="344"/>
    </row>
    <row r="337" ht="15.75" customHeight="1">
      <c r="A337" s="344"/>
      <c r="B337" s="344"/>
      <c r="C337" s="344"/>
      <c r="D337" s="344"/>
      <c r="E337" s="344"/>
      <c r="F337" s="344"/>
      <c r="G337" s="344"/>
      <c r="H337" s="344"/>
      <c r="I337" s="344"/>
      <c r="J337" s="344"/>
      <c r="K337" s="344"/>
      <c r="L337" s="344"/>
      <c r="M337" s="344"/>
      <c r="N337" s="344"/>
      <c r="O337" s="344"/>
      <c r="P337" s="344"/>
      <c r="Q337" s="344"/>
      <c r="R337" s="344"/>
      <c r="S337" s="344"/>
      <c r="T337" s="344"/>
      <c r="U337" s="344"/>
      <c r="V337" s="344"/>
      <c r="W337" s="344"/>
      <c r="X337" s="344"/>
      <c r="Y337" s="344"/>
      <c r="Z337" s="344"/>
    </row>
    <row r="338" ht="15.75" customHeight="1">
      <c r="A338" s="344"/>
      <c r="B338" s="344"/>
      <c r="C338" s="344"/>
      <c r="D338" s="344"/>
      <c r="E338" s="344"/>
      <c r="F338" s="344"/>
      <c r="G338" s="344"/>
      <c r="H338" s="344"/>
      <c r="I338" s="344"/>
      <c r="J338" s="344"/>
      <c r="K338" s="344"/>
      <c r="L338" s="344"/>
      <c r="M338" s="344"/>
      <c r="N338" s="344"/>
      <c r="O338" s="344"/>
      <c r="P338" s="344"/>
      <c r="Q338" s="344"/>
      <c r="R338" s="344"/>
      <c r="S338" s="344"/>
      <c r="T338" s="344"/>
      <c r="U338" s="344"/>
      <c r="V338" s="344"/>
      <c r="W338" s="344"/>
      <c r="X338" s="344"/>
      <c r="Y338" s="344"/>
      <c r="Z338" s="344"/>
    </row>
    <row r="339" ht="15.75" customHeight="1">
      <c r="A339" s="344"/>
      <c r="B339" s="344"/>
      <c r="C339" s="344"/>
      <c r="D339" s="344"/>
      <c r="E339" s="344"/>
      <c r="F339" s="344"/>
      <c r="G339" s="344"/>
      <c r="H339" s="344"/>
      <c r="I339" s="344"/>
      <c r="J339" s="344"/>
      <c r="K339" s="344"/>
      <c r="L339" s="344"/>
      <c r="M339" s="344"/>
      <c r="N339" s="344"/>
      <c r="O339" s="344"/>
      <c r="P339" s="344"/>
      <c r="Q339" s="344"/>
      <c r="R339" s="344"/>
      <c r="S339" s="344"/>
      <c r="T339" s="344"/>
      <c r="U339" s="344"/>
      <c r="V339" s="344"/>
      <c r="W339" s="344"/>
      <c r="X339" s="344"/>
      <c r="Y339" s="344"/>
      <c r="Z339" s="344"/>
    </row>
    <row r="340" ht="15.75" customHeight="1">
      <c r="A340" s="344"/>
      <c r="B340" s="344"/>
      <c r="C340" s="344"/>
      <c r="D340" s="344"/>
      <c r="E340" s="344"/>
      <c r="F340" s="344"/>
      <c r="G340" s="344"/>
      <c r="H340" s="344"/>
      <c r="I340" s="344"/>
      <c r="J340" s="344"/>
      <c r="K340" s="344"/>
      <c r="L340" s="344"/>
      <c r="M340" s="344"/>
      <c r="N340" s="344"/>
      <c r="O340" s="344"/>
      <c r="P340" s="344"/>
      <c r="Q340" s="344"/>
      <c r="R340" s="344"/>
      <c r="S340" s="344"/>
      <c r="T340" s="344"/>
      <c r="U340" s="344"/>
      <c r="V340" s="344"/>
      <c r="W340" s="344"/>
      <c r="X340" s="344"/>
      <c r="Y340" s="344"/>
      <c r="Z340" s="344"/>
    </row>
    <row r="341" ht="15.75" customHeight="1">
      <c r="A341" s="344"/>
      <c r="B341" s="344"/>
      <c r="C341" s="344"/>
      <c r="D341" s="344"/>
      <c r="E341" s="344"/>
      <c r="F341" s="344"/>
      <c r="G341" s="344"/>
      <c r="H341" s="344"/>
      <c r="I341" s="344"/>
      <c r="J341" s="344"/>
      <c r="K341" s="344"/>
      <c r="L341" s="344"/>
      <c r="M341" s="344"/>
      <c r="N341" s="344"/>
      <c r="O341" s="344"/>
      <c r="P341" s="344"/>
      <c r="Q341" s="344"/>
      <c r="R341" s="344"/>
      <c r="S341" s="344"/>
      <c r="T341" s="344"/>
      <c r="U341" s="344"/>
      <c r="V341" s="344"/>
      <c r="W341" s="344"/>
      <c r="X341" s="344"/>
      <c r="Y341" s="344"/>
      <c r="Z341" s="344"/>
    </row>
    <row r="342" ht="15.75" customHeight="1">
      <c r="A342" s="344"/>
      <c r="B342" s="344"/>
      <c r="C342" s="344"/>
      <c r="D342" s="344"/>
      <c r="E342" s="344"/>
      <c r="F342" s="344"/>
      <c r="G342" s="344"/>
      <c r="H342" s="344"/>
      <c r="I342" s="344"/>
      <c r="J342" s="344"/>
      <c r="K342" s="344"/>
      <c r="L342" s="344"/>
      <c r="M342" s="344"/>
      <c r="N342" s="344"/>
      <c r="O342" s="344"/>
      <c r="P342" s="344"/>
      <c r="Q342" s="344"/>
      <c r="R342" s="344"/>
      <c r="S342" s="344"/>
      <c r="T342" s="344"/>
      <c r="U342" s="344"/>
      <c r="V342" s="344"/>
      <c r="W342" s="344"/>
      <c r="X342" s="344"/>
      <c r="Y342" s="344"/>
      <c r="Z342" s="344"/>
    </row>
    <row r="343" ht="15.75" customHeight="1">
      <c r="A343" s="344"/>
      <c r="B343" s="344"/>
      <c r="C343" s="344"/>
      <c r="D343" s="344"/>
      <c r="E343" s="344"/>
      <c r="F343" s="344"/>
      <c r="G343" s="344"/>
      <c r="H343" s="344"/>
      <c r="I343" s="344"/>
      <c r="J343" s="344"/>
      <c r="K343" s="344"/>
      <c r="L343" s="344"/>
      <c r="M343" s="344"/>
      <c r="N343" s="344"/>
      <c r="O343" s="344"/>
      <c r="P343" s="344"/>
      <c r="Q343" s="344"/>
      <c r="R343" s="344"/>
      <c r="S343" s="344"/>
      <c r="T343" s="344"/>
      <c r="U343" s="344"/>
      <c r="V343" s="344"/>
      <c r="W343" s="344"/>
      <c r="X343" s="344"/>
      <c r="Y343" s="344"/>
      <c r="Z343" s="344"/>
    </row>
    <row r="344" ht="15.75" customHeight="1">
      <c r="A344" s="344"/>
      <c r="B344" s="344"/>
      <c r="C344" s="344"/>
      <c r="D344" s="344"/>
      <c r="E344" s="344"/>
      <c r="F344" s="344"/>
      <c r="G344" s="344"/>
      <c r="H344" s="344"/>
      <c r="I344" s="344"/>
      <c r="J344" s="344"/>
      <c r="K344" s="344"/>
      <c r="L344" s="344"/>
      <c r="M344" s="344"/>
      <c r="N344" s="344"/>
      <c r="O344" s="344"/>
      <c r="P344" s="344"/>
      <c r="Q344" s="344"/>
      <c r="R344" s="344"/>
      <c r="S344" s="344"/>
      <c r="T344" s="344"/>
      <c r="U344" s="344"/>
      <c r="V344" s="344"/>
      <c r="W344" s="344"/>
      <c r="X344" s="344"/>
      <c r="Y344" s="344"/>
      <c r="Z344" s="344"/>
    </row>
    <row r="345" ht="15.75" customHeight="1">
      <c r="A345" s="344"/>
      <c r="B345" s="344"/>
      <c r="C345" s="344"/>
      <c r="D345" s="344"/>
      <c r="E345" s="344"/>
      <c r="F345" s="344"/>
      <c r="G345" s="344"/>
      <c r="H345" s="344"/>
      <c r="I345" s="344"/>
      <c r="J345" s="344"/>
      <c r="K345" s="344"/>
      <c r="L345" s="344"/>
      <c r="M345" s="344"/>
      <c r="N345" s="344"/>
      <c r="O345" s="344"/>
      <c r="P345" s="344"/>
      <c r="Q345" s="344"/>
      <c r="R345" s="344"/>
      <c r="S345" s="344"/>
      <c r="T345" s="344"/>
      <c r="U345" s="344"/>
      <c r="V345" s="344"/>
      <c r="W345" s="344"/>
      <c r="X345" s="344"/>
      <c r="Y345" s="344"/>
      <c r="Z345" s="344"/>
    </row>
    <row r="346" ht="15.75" customHeight="1">
      <c r="A346" s="344"/>
      <c r="B346" s="344"/>
      <c r="C346" s="344"/>
      <c r="D346" s="344"/>
      <c r="E346" s="344"/>
      <c r="F346" s="344"/>
      <c r="G346" s="344"/>
      <c r="H346" s="344"/>
      <c r="I346" s="344"/>
      <c r="J346" s="344"/>
      <c r="K346" s="344"/>
      <c r="L346" s="344"/>
      <c r="M346" s="344"/>
      <c r="N346" s="344"/>
      <c r="O346" s="344"/>
      <c r="P346" s="344"/>
      <c r="Q346" s="344"/>
      <c r="R346" s="344"/>
      <c r="S346" s="344"/>
      <c r="T346" s="344"/>
      <c r="U346" s="344"/>
      <c r="V346" s="344"/>
      <c r="W346" s="344"/>
      <c r="X346" s="344"/>
      <c r="Y346" s="344"/>
      <c r="Z346" s="344"/>
    </row>
    <row r="347" ht="15.75" customHeight="1">
      <c r="A347" s="344"/>
      <c r="B347" s="344"/>
      <c r="C347" s="344"/>
      <c r="D347" s="344"/>
      <c r="E347" s="344"/>
      <c r="F347" s="344"/>
      <c r="G347" s="344"/>
      <c r="H347" s="344"/>
      <c r="I347" s="344"/>
      <c r="J347" s="344"/>
      <c r="K347" s="344"/>
      <c r="L347" s="344"/>
      <c r="M347" s="344"/>
      <c r="N347" s="344"/>
      <c r="O347" s="344"/>
      <c r="P347" s="344"/>
      <c r="Q347" s="344"/>
      <c r="R347" s="344"/>
      <c r="S347" s="344"/>
      <c r="T347" s="344"/>
      <c r="U347" s="344"/>
      <c r="V347" s="344"/>
      <c r="W347" s="344"/>
      <c r="X347" s="344"/>
      <c r="Y347" s="344"/>
      <c r="Z347" s="344"/>
    </row>
    <row r="348" ht="15.75" customHeight="1">
      <c r="A348" s="344"/>
      <c r="B348" s="344"/>
      <c r="C348" s="344"/>
      <c r="D348" s="344"/>
      <c r="E348" s="344"/>
      <c r="F348" s="344"/>
      <c r="G348" s="344"/>
      <c r="H348" s="344"/>
      <c r="I348" s="344"/>
      <c r="J348" s="344"/>
      <c r="K348" s="344"/>
      <c r="L348" s="344"/>
      <c r="M348" s="344"/>
      <c r="N348" s="344"/>
      <c r="O348" s="344"/>
      <c r="P348" s="344"/>
      <c r="Q348" s="344"/>
      <c r="R348" s="344"/>
      <c r="S348" s="344"/>
      <c r="T348" s="344"/>
      <c r="U348" s="344"/>
      <c r="V348" s="344"/>
      <c r="W348" s="344"/>
      <c r="X348" s="344"/>
      <c r="Y348" s="344"/>
      <c r="Z348" s="344"/>
    </row>
    <row r="349" ht="15.75" customHeight="1">
      <c r="A349" s="344"/>
      <c r="B349" s="344"/>
      <c r="C349" s="344"/>
      <c r="D349" s="344"/>
      <c r="E349" s="344"/>
      <c r="F349" s="344"/>
      <c r="G349" s="344"/>
      <c r="H349" s="344"/>
      <c r="I349" s="344"/>
      <c r="J349" s="344"/>
      <c r="K349" s="344"/>
      <c r="L349" s="344"/>
      <c r="M349" s="344"/>
      <c r="N349" s="344"/>
      <c r="O349" s="344"/>
      <c r="P349" s="344"/>
      <c r="Q349" s="344"/>
      <c r="R349" s="344"/>
      <c r="S349" s="344"/>
      <c r="T349" s="344"/>
      <c r="U349" s="344"/>
      <c r="V349" s="344"/>
      <c r="W349" s="344"/>
      <c r="X349" s="344"/>
      <c r="Y349" s="344"/>
      <c r="Z349" s="344"/>
    </row>
    <row r="350" ht="15.75" customHeight="1">
      <c r="A350" s="344"/>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row>
    <row r="351" ht="15.75" customHeight="1">
      <c r="A351" s="344"/>
      <c r="B351" s="344"/>
      <c r="C351" s="344"/>
      <c r="D351" s="344"/>
      <c r="E351" s="344"/>
      <c r="F351" s="344"/>
      <c r="G351" s="344"/>
      <c r="H351" s="344"/>
      <c r="I351" s="344"/>
      <c r="J351" s="344"/>
      <c r="K351" s="344"/>
      <c r="L351" s="344"/>
      <c r="M351" s="344"/>
      <c r="N351" s="344"/>
      <c r="O351" s="344"/>
      <c r="P351" s="344"/>
      <c r="Q351" s="344"/>
      <c r="R351" s="344"/>
      <c r="S351" s="344"/>
      <c r="T351" s="344"/>
      <c r="U351" s="344"/>
      <c r="V351" s="344"/>
      <c r="W351" s="344"/>
      <c r="X351" s="344"/>
      <c r="Y351" s="344"/>
      <c r="Z351" s="344"/>
    </row>
    <row r="352" ht="15.75" customHeight="1">
      <c r="A352" s="344"/>
      <c r="B352" s="344"/>
      <c r="C352" s="344"/>
      <c r="D352" s="344"/>
      <c r="E352" s="344"/>
      <c r="F352" s="344"/>
      <c r="G352" s="344"/>
      <c r="H352" s="344"/>
      <c r="I352" s="344"/>
      <c r="J352" s="344"/>
      <c r="K352" s="344"/>
      <c r="L352" s="344"/>
      <c r="M352" s="344"/>
      <c r="N352" s="344"/>
      <c r="O352" s="344"/>
      <c r="P352" s="344"/>
      <c r="Q352" s="344"/>
      <c r="R352" s="344"/>
      <c r="S352" s="344"/>
      <c r="T352" s="344"/>
      <c r="U352" s="344"/>
      <c r="V352" s="344"/>
      <c r="W352" s="344"/>
      <c r="X352" s="344"/>
      <c r="Y352" s="344"/>
      <c r="Z352" s="344"/>
    </row>
    <row r="353" ht="15.75" customHeight="1">
      <c r="A353" s="344"/>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row>
    <row r="354" ht="15.75" customHeight="1">
      <c r="A354" s="344"/>
      <c r="B354" s="344"/>
      <c r="C354" s="344"/>
      <c r="D354" s="344"/>
      <c r="E354" s="344"/>
      <c r="F354" s="344"/>
      <c r="G354" s="344"/>
      <c r="H354" s="344"/>
      <c r="I354" s="344"/>
      <c r="J354" s="344"/>
      <c r="K354" s="344"/>
      <c r="L354" s="344"/>
      <c r="M354" s="344"/>
      <c r="N354" s="344"/>
      <c r="O354" s="344"/>
      <c r="P354" s="344"/>
      <c r="Q354" s="344"/>
      <c r="R354" s="344"/>
      <c r="S354" s="344"/>
      <c r="T354" s="344"/>
      <c r="U354" s="344"/>
      <c r="V354" s="344"/>
      <c r="W354" s="344"/>
      <c r="X354" s="344"/>
      <c r="Y354" s="344"/>
      <c r="Z354" s="344"/>
    </row>
    <row r="355" ht="15.75" customHeight="1">
      <c r="A355" s="344"/>
      <c r="B355" s="344"/>
      <c r="C355" s="344"/>
      <c r="D355" s="344"/>
      <c r="E355" s="344"/>
      <c r="F355" s="344"/>
      <c r="G355" s="344"/>
      <c r="H355" s="344"/>
      <c r="I355" s="344"/>
      <c r="J355" s="344"/>
      <c r="K355" s="344"/>
      <c r="L355" s="344"/>
      <c r="M355" s="344"/>
      <c r="N355" s="344"/>
      <c r="O355" s="344"/>
      <c r="P355" s="344"/>
      <c r="Q355" s="344"/>
      <c r="R355" s="344"/>
      <c r="S355" s="344"/>
      <c r="T355" s="344"/>
      <c r="U355" s="344"/>
      <c r="V355" s="344"/>
      <c r="W355" s="344"/>
      <c r="X355" s="344"/>
      <c r="Y355" s="344"/>
      <c r="Z355" s="344"/>
    </row>
    <row r="356" ht="15.75" customHeight="1">
      <c r="A356" s="344"/>
      <c r="B356" s="344"/>
      <c r="C356" s="344"/>
      <c r="D356" s="344"/>
      <c r="E356" s="344"/>
      <c r="F356" s="344"/>
      <c r="G356" s="344"/>
      <c r="H356" s="344"/>
      <c r="I356" s="344"/>
      <c r="J356" s="344"/>
      <c r="K356" s="344"/>
      <c r="L356" s="344"/>
      <c r="M356" s="344"/>
      <c r="N356" s="344"/>
      <c r="O356" s="344"/>
      <c r="P356" s="344"/>
      <c r="Q356" s="344"/>
      <c r="R356" s="344"/>
      <c r="S356" s="344"/>
      <c r="T356" s="344"/>
      <c r="U356" s="344"/>
      <c r="V356" s="344"/>
      <c r="W356" s="344"/>
      <c r="X356" s="344"/>
      <c r="Y356" s="344"/>
      <c r="Z356" s="344"/>
    </row>
    <row r="357" ht="15.75" customHeight="1">
      <c r="A357" s="344"/>
      <c r="B357" s="344"/>
      <c r="C357" s="344"/>
      <c r="D357" s="344"/>
      <c r="E357" s="344"/>
      <c r="F357" s="344"/>
      <c r="G357" s="344"/>
      <c r="H357" s="344"/>
      <c r="I357" s="344"/>
      <c r="J357" s="344"/>
      <c r="K357" s="344"/>
      <c r="L357" s="344"/>
      <c r="M357" s="344"/>
      <c r="N357" s="344"/>
      <c r="O357" s="344"/>
      <c r="P357" s="344"/>
      <c r="Q357" s="344"/>
      <c r="R357" s="344"/>
      <c r="S357" s="344"/>
      <c r="T357" s="344"/>
      <c r="U357" s="344"/>
      <c r="V357" s="344"/>
      <c r="W357" s="344"/>
      <c r="X357" s="344"/>
      <c r="Y357" s="344"/>
      <c r="Z357" s="344"/>
    </row>
    <row r="358" ht="15.75" customHeight="1">
      <c r="A358" s="344"/>
      <c r="B358" s="344"/>
      <c r="C358" s="344"/>
      <c r="D358" s="344"/>
      <c r="E358" s="344"/>
      <c r="F358" s="344"/>
      <c r="G358" s="344"/>
      <c r="H358" s="344"/>
      <c r="I358" s="344"/>
      <c r="J358" s="344"/>
      <c r="K358" s="344"/>
      <c r="L358" s="344"/>
      <c r="M358" s="344"/>
      <c r="N358" s="344"/>
      <c r="O358" s="344"/>
      <c r="P358" s="344"/>
      <c r="Q358" s="344"/>
      <c r="R358" s="344"/>
      <c r="S358" s="344"/>
      <c r="T358" s="344"/>
      <c r="U358" s="344"/>
      <c r="V358" s="344"/>
      <c r="W358" s="344"/>
      <c r="X358" s="344"/>
      <c r="Y358" s="344"/>
      <c r="Z358" s="344"/>
    </row>
    <row r="359" ht="15.75" customHeight="1">
      <c r="A359" s="344"/>
      <c r="B359" s="344"/>
      <c r="C359" s="344"/>
      <c r="D359" s="344"/>
      <c r="E359" s="344"/>
      <c r="F359" s="344"/>
      <c r="G359" s="344"/>
      <c r="H359" s="344"/>
      <c r="I359" s="344"/>
      <c r="J359" s="344"/>
      <c r="K359" s="344"/>
      <c r="L359" s="344"/>
      <c r="M359" s="344"/>
      <c r="N359" s="344"/>
      <c r="O359" s="344"/>
      <c r="P359" s="344"/>
      <c r="Q359" s="344"/>
      <c r="R359" s="344"/>
      <c r="S359" s="344"/>
      <c r="T359" s="344"/>
      <c r="U359" s="344"/>
      <c r="V359" s="344"/>
      <c r="W359" s="344"/>
      <c r="X359" s="344"/>
      <c r="Y359" s="344"/>
      <c r="Z359" s="344"/>
    </row>
    <row r="360" ht="15.75" customHeight="1">
      <c r="A360" s="344"/>
      <c r="B360" s="344"/>
      <c r="C360" s="344"/>
      <c r="D360" s="344"/>
      <c r="E360" s="344"/>
      <c r="F360" s="344"/>
      <c r="G360" s="344"/>
      <c r="H360" s="344"/>
      <c r="I360" s="344"/>
      <c r="J360" s="344"/>
      <c r="K360" s="344"/>
      <c r="L360" s="344"/>
      <c r="M360" s="344"/>
      <c r="N360" s="344"/>
      <c r="O360" s="344"/>
      <c r="P360" s="344"/>
      <c r="Q360" s="344"/>
      <c r="R360" s="344"/>
      <c r="S360" s="344"/>
      <c r="T360" s="344"/>
      <c r="U360" s="344"/>
      <c r="V360" s="344"/>
      <c r="W360" s="344"/>
      <c r="X360" s="344"/>
      <c r="Y360" s="344"/>
      <c r="Z360" s="344"/>
    </row>
    <row r="361" ht="15.75" customHeight="1">
      <c r="A361" s="344"/>
      <c r="B361" s="344"/>
      <c r="C361" s="344"/>
      <c r="D361" s="344"/>
      <c r="E361" s="344"/>
      <c r="F361" s="344"/>
      <c r="G361" s="344"/>
      <c r="H361" s="344"/>
      <c r="I361" s="344"/>
      <c r="J361" s="344"/>
      <c r="K361" s="344"/>
      <c r="L361" s="344"/>
      <c r="M361" s="344"/>
      <c r="N361" s="344"/>
      <c r="O361" s="344"/>
      <c r="P361" s="344"/>
      <c r="Q361" s="344"/>
      <c r="R361" s="344"/>
      <c r="S361" s="344"/>
      <c r="T361" s="344"/>
      <c r="U361" s="344"/>
      <c r="V361" s="344"/>
      <c r="W361" s="344"/>
      <c r="X361" s="344"/>
      <c r="Y361" s="344"/>
      <c r="Z361" s="344"/>
    </row>
    <row r="362" ht="15.75" customHeight="1">
      <c r="A362" s="344"/>
      <c r="B362" s="344"/>
      <c r="C362" s="344"/>
      <c r="D362" s="344"/>
      <c r="E362" s="344"/>
      <c r="F362" s="344"/>
      <c r="G362" s="344"/>
      <c r="H362" s="344"/>
      <c r="I362" s="344"/>
      <c r="J362" s="344"/>
      <c r="K362" s="344"/>
      <c r="L362" s="344"/>
      <c r="M362" s="344"/>
      <c r="N362" s="344"/>
      <c r="O362" s="344"/>
      <c r="P362" s="344"/>
      <c r="Q362" s="344"/>
      <c r="R362" s="344"/>
      <c r="S362" s="344"/>
      <c r="T362" s="344"/>
      <c r="U362" s="344"/>
      <c r="V362" s="344"/>
      <c r="W362" s="344"/>
      <c r="X362" s="344"/>
      <c r="Y362" s="344"/>
      <c r="Z362" s="344"/>
    </row>
    <row r="363" ht="15.75" customHeight="1">
      <c r="A363" s="344"/>
      <c r="B363" s="344"/>
      <c r="C363" s="344"/>
      <c r="D363" s="344"/>
      <c r="E363" s="344"/>
      <c r="F363" s="344"/>
      <c r="G363" s="344"/>
      <c r="H363" s="344"/>
      <c r="I363" s="344"/>
      <c r="J363" s="344"/>
      <c r="K363" s="344"/>
      <c r="L363" s="344"/>
      <c r="M363" s="344"/>
      <c r="N363" s="344"/>
      <c r="O363" s="344"/>
      <c r="P363" s="344"/>
      <c r="Q363" s="344"/>
      <c r="R363" s="344"/>
      <c r="S363" s="344"/>
      <c r="T363" s="344"/>
      <c r="U363" s="344"/>
      <c r="V363" s="344"/>
      <c r="W363" s="344"/>
      <c r="X363" s="344"/>
      <c r="Y363" s="344"/>
      <c r="Z363" s="344"/>
    </row>
    <row r="364" ht="15.75" customHeight="1">
      <c r="A364" s="344"/>
      <c r="B364" s="344"/>
      <c r="C364" s="344"/>
      <c r="D364" s="344"/>
      <c r="E364" s="344"/>
      <c r="F364" s="344"/>
      <c r="G364" s="344"/>
      <c r="H364" s="344"/>
      <c r="I364" s="344"/>
      <c r="J364" s="344"/>
      <c r="K364" s="344"/>
      <c r="L364" s="344"/>
      <c r="M364" s="344"/>
      <c r="N364" s="344"/>
      <c r="O364" s="344"/>
      <c r="P364" s="344"/>
      <c r="Q364" s="344"/>
      <c r="R364" s="344"/>
      <c r="S364" s="344"/>
      <c r="T364" s="344"/>
      <c r="U364" s="344"/>
      <c r="V364" s="344"/>
      <c r="W364" s="344"/>
      <c r="X364" s="344"/>
      <c r="Y364" s="344"/>
      <c r="Z364" s="344"/>
    </row>
    <row r="365" ht="15.75" customHeight="1">
      <c r="A365" s="344"/>
      <c r="B365" s="344"/>
      <c r="C365" s="344"/>
      <c r="D365" s="344"/>
      <c r="E365" s="344"/>
      <c r="F365" s="344"/>
      <c r="G365" s="344"/>
      <c r="H365" s="344"/>
      <c r="I365" s="344"/>
      <c r="J365" s="344"/>
      <c r="K365" s="344"/>
      <c r="L365" s="344"/>
      <c r="M365" s="344"/>
      <c r="N365" s="344"/>
      <c r="O365" s="344"/>
      <c r="P365" s="344"/>
      <c r="Q365" s="344"/>
      <c r="R365" s="344"/>
      <c r="S365" s="344"/>
      <c r="T365" s="344"/>
      <c r="U365" s="344"/>
      <c r="V365" s="344"/>
      <c r="W365" s="344"/>
      <c r="X365" s="344"/>
      <c r="Y365" s="344"/>
      <c r="Z365" s="344"/>
    </row>
    <row r="366" ht="15.75" customHeight="1">
      <c r="A366" s="344"/>
      <c r="B366" s="344"/>
      <c r="C366" s="344"/>
      <c r="D366" s="344"/>
      <c r="E366" s="344"/>
      <c r="F366" s="344"/>
      <c r="G366" s="344"/>
      <c r="H366" s="344"/>
      <c r="I366" s="344"/>
      <c r="J366" s="344"/>
      <c r="K366" s="344"/>
      <c r="L366" s="344"/>
      <c r="M366" s="344"/>
      <c r="N366" s="344"/>
      <c r="O366" s="344"/>
      <c r="P366" s="344"/>
      <c r="Q366" s="344"/>
      <c r="R366" s="344"/>
      <c r="S366" s="344"/>
      <c r="T366" s="344"/>
      <c r="U366" s="344"/>
      <c r="V366" s="344"/>
      <c r="W366" s="344"/>
      <c r="X366" s="344"/>
      <c r="Y366" s="344"/>
      <c r="Z366" s="344"/>
    </row>
    <row r="367" ht="15.75" customHeight="1">
      <c r="A367" s="344"/>
      <c r="B367" s="344"/>
      <c r="C367" s="344"/>
      <c r="D367" s="344"/>
      <c r="E367" s="344"/>
      <c r="F367" s="344"/>
      <c r="G367" s="344"/>
      <c r="H367" s="344"/>
      <c r="I367" s="344"/>
      <c r="J367" s="344"/>
      <c r="K367" s="344"/>
      <c r="L367" s="344"/>
      <c r="M367" s="344"/>
      <c r="N367" s="344"/>
      <c r="O367" s="344"/>
      <c r="P367" s="344"/>
      <c r="Q367" s="344"/>
      <c r="R367" s="344"/>
      <c r="S367" s="344"/>
      <c r="T367" s="344"/>
      <c r="U367" s="344"/>
      <c r="V367" s="344"/>
      <c r="W367" s="344"/>
      <c r="X367" s="344"/>
      <c r="Y367" s="344"/>
      <c r="Z367" s="344"/>
    </row>
    <row r="368" ht="15.75" customHeight="1">
      <c r="A368" s="344"/>
      <c r="B368" s="344"/>
      <c r="C368" s="344"/>
      <c r="D368" s="344"/>
      <c r="E368" s="344"/>
      <c r="F368" s="344"/>
      <c r="G368" s="344"/>
      <c r="H368" s="344"/>
      <c r="I368" s="344"/>
      <c r="J368" s="344"/>
      <c r="K368" s="344"/>
      <c r="L368" s="344"/>
      <c r="M368" s="344"/>
      <c r="N368" s="344"/>
      <c r="O368" s="344"/>
      <c r="P368" s="344"/>
      <c r="Q368" s="344"/>
      <c r="R368" s="344"/>
      <c r="S368" s="344"/>
      <c r="T368" s="344"/>
      <c r="U368" s="344"/>
      <c r="V368" s="344"/>
      <c r="W368" s="344"/>
      <c r="X368" s="344"/>
      <c r="Y368" s="344"/>
      <c r="Z368" s="344"/>
    </row>
    <row r="369" ht="15.75" customHeight="1">
      <c r="A369" s="344"/>
      <c r="B369" s="344"/>
      <c r="C369" s="344"/>
      <c r="D369" s="344"/>
      <c r="E369" s="344"/>
      <c r="F369" s="344"/>
      <c r="G369" s="344"/>
      <c r="H369" s="344"/>
      <c r="I369" s="344"/>
      <c r="J369" s="344"/>
      <c r="K369" s="344"/>
      <c r="L369" s="344"/>
      <c r="M369" s="344"/>
      <c r="N369" s="344"/>
      <c r="O369" s="344"/>
      <c r="P369" s="344"/>
      <c r="Q369" s="344"/>
      <c r="R369" s="344"/>
      <c r="S369" s="344"/>
      <c r="T369" s="344"/>
      <c r="U369" s="344"/>
      <c r="V369" s="344"/>
      <c r="W369" s="344"/>
      <c r="X369" s="344"/>
      <c r="Y369" s="344"/>
      <c r="Z369" s="344"/>
    </row>
    <row r="370" ht="15.75" customHeight="1">
      <c r="A370" s="344"/>
      <c r="B370" s="344"/>
      <c r="C370" s="344"/>
      <c r="D370" s="344"/>
      <c r="E370" s="344"/>
      <c r="F370" s="344"/>
      <c r="G370" s="344"/>
      <c r="H370" s="344"/>
      <c r="I370" s="344"/>
      <c r="J370" s="344"/>
      <c r="K370" s="344"/>
      <c r="L370" s="344"/>
      <c r="M370" s="344"/>
      <c r="N370" s="344"/>
      <c r="O370" s="344"/>
      <c r="P370" s="344"/>
      <c r="Q370" s="344"/>
      <c r="R370" s="344"/>
      <c r="S370" s="344"/>
      <c r="T370" s="344"/>
      <c r="U370" s="344"/>
      <c r="V370" s="344"/>
      <c r="W370" s="344"/>
      <c r="X370" s="344"/>
      <c r="Y370" s="344"/>
      <c r="Z370" s="344"/>
    </row>
    <row r="371" ht="15.75" customHeight="1">
      <c r="A371" s="344"/>
      <c r="B371" s="344"/>
      <c r="C371" s="344"/>
      <c r="D371" s="344"/>
      <c r="E371" s="344"/>
      <c r="F371" s="344"/>
      <c r="G371" s="344"/>
      <c r="H371" s="344"/>
      <c r="I371" s="344"/>
      <c r="J371" s="344"/>
      <c r="K371" s="344"/>
      <c r="L371" s="344"/>
      <c r="M371" s="344"/>
      <c r="N371" s="344"/>
      <c r="O371" s="344"/>
      <c r="P371" s="344"/>
      <c r="Q371" s="344"/>
      <c r="R371" s="344"/>
      <c r="S371" s="344"/>
      <c r="T371" s="344"/>
      <c r="U371" s="344"/>
      <c r="V371" s="344"/>
      <c r="W371" s="344"/>
      <c r="X371" s="344"/>
      <c r="Y371" s="344"/>
      <c r="Z371" s="344"/>
    </row>
    <row r="372" ht="15.75" customHeight="1">
      <c r="A372" s="344"/>
      <c r="B372" s="344"/>
      <c r="C372" s="344"/>
      <c r="D372" s="344"/>
      <c r="E372" s="344"/>
      <c r="F372" s="344"/>
      <c r="G372" s="344"/>
      <c r="H372" s="344"/>
      <c r="I372" s="344"/>
      <c r="J372" s="344"/>
      <c r="K372" s="344"/>
      <c r="L372" s="344"/>
      <c r="M372" s="344"/>
      <c r="N372" s="344"/>
      <c r="O372" s="344"/>
      <c r="P372" s="344"/>
      <c r="Q372" s="344"/>
      <c r="R372" s="344"/>
      <c r="S372" s="344"/>
      <c r="T372" s="344"/>
      <c r="U372" s="344"/>
      <c r="V372" s="344"/>
      <c r="W372" s="344"/>
      <c r="X372" s="344"/>
      <c r="Y372" s="344"/>
      <c r="Z372" s="344"/>
    </row>
    <row r="373" ht="15.75" customHeight="1">
      <c r="A373" s="344"/>
      <c r="B373" s="344"/>
      <c r="C373" s="344"/>
      <c r="D373" s="344"/>
      <c r="E373" s="344"/>
      <c r="F373" s="344"/>
      <c r="G373" s="344"/>
      <c r="H373" s="344"/>
      <c r="I373" s="344"/>
      <c r="J373" s="344"/>
      <c r="K373" s="344"/>
      <c r="L373" s="344"/>
      <c r="M373" s="344"/>
      <c r="N373" s="344"/>
      <c r="O373" s="344"/>
      <c r="P373" s="344"/>
      <c r="Q373" s="344"/>
      <c r="R373" s="344"/>
      <c r="S373" s="344"/>
      <c r="T373" s="344"/>
      <c r="U373" s="344"/>
      <c r="V373" s="344"/>
      <c r="W373" s="344"/>
      <c r="X373" s="344"/>
      <c r="Y373" s="344"/>
      <c r="Z373" s="344"/>
    </row>
    <row r="374" ht="15.75" customHeight="1">
      <c r="A374" s="344"/>
      <c r="B374" s="344"/>
      <c r="C374" s="344"/>
      <c r="D374" s="344"/>
      <c r="E374" s="344"/>
      <c r="F374" s="344"/>
      <c r="G374" s="344"/>
      <c r="H374" s="344"/>
      <c r="I374" s="344"/>
      <c r="J374" s="344"/>
      <c r="K374" s="344"/>
      <c r="L374" s="344"/>
      <c r="M374" s="344"/>
      <c r="N374" s="344"/>
      <c r="O374" s="344"/>
      <c r="P374" s="344"/>
      <c r="Q374" s="344"/>
      <c r="R374" s="344"/>
      <c r="S374" s="344"/>
      <c r="T374" s="344"/>
      <c r="U374" s="344"/>
      <c r="V374" s="344"/>
      <c r="W374" s="344"/>
      <c r="X374" s="344"/>
      <c r="Y374" s="344"/>
      <c r="Z374" s="344"/>
    </row>
    <row r="375" ht="15.75" customHeight="1">
      <c r="A375" s="344"/>
      <c r="B375" s="344"/>
      <c r="C375" s="344"/>
      <c r="D375" s="344"/>
      <c r="E375" s="344"/>
      <c r="F375" s="344"/>
      <c r="G375" s="344"/>
      <c r="H375" s="344"/>
      <c r="I375" s="344"/>
      <c r="J375" s="344"/>
      <c r="K375" s="344"/>
      <c r="L375" s="344"/>
      <c r="M375" s="344"/>
      <c r="N375" s="344"/>
      <c r="O375" s="344"/>
      <c r="P375" s="344"/>
      <c r="Q375" s="344"/>
      <c r="R375" s="344"/>
      <c r="S375" s="344"/>
      <c r="T375" s="344"/>
      <c r="U375" s="344"/>
      <c r="V375" s="344"/>
      <c r="W375" s="344"/>
      <c r="X375" s="344"/>
      <c r="Y375" s="344"/>
      <c r="Z375" s="344"/>
    </row>
    <row r="376" ht="15.75" customHeight="1">
      <c r="A376" s="344"/>
      <c r="B376" s="344"/>
      <c r="C376" s="344"/>
      <c r="D376" s="344"/>
      <c r="E376" s="344"/>
      <c r="F376" s="344"/>
      <c r="G376" s="344"/>
      <c r="H376" s="344"/>
      <c r="I376" s="344"/>
      <c r="J376" s="344"/>
      <c r="K376" s="344"/>
      <c r="L376" s="344"/>
      <c r="M376" s="344"/>
      <c r="N376" s="344"/>
      <c r="O376" s="344"/>
      <c r="P376" s="344"/>
      <c r="Q376" s="344"/>
      <c r="R376" s="344"/>
      <c r="S376" s="344"/>
      <c r="T376" s="344"/>
      <c r="U376" s="344"/>
      <c r="V376" s="344"/>
      <c r="W376" s="344"/>
      <c r="X376" s="344"/>
      <c r="Y376" s="344"/>
      <c r="Z376" s="344"/>
    </row>
    <row r="377" ht="15.75" customHeight="1">
      <c r="A377" s="344"/>
      <c r="B377" s="344"/>
      <c r="C377" s="344"/>
      <c r="D377" s="344"/>
      <c r="E377" s="344"/>
      <c r="F377" s="344"/>
      <c r="G377" s="344"/>
      <c r="H377" s="344"/>
      <c r="I377" s="344"/>
      <c r="J377" s="344"/>
      <c r="K377" s="344"/>
      <c r="L377" s="344"/>
      <c r="M377" s="344"/>
      <c r="N377" s="344"/>
      <c r="O377" s="344"/>
      <c r="P377" s="344"/>
      <c r="Q377" s="344"/>
      <c r="R377" s="344"/>
      <c r="S377" s="344"/>
      <c r="T377" s="344"/>
      <c r="U377" s="344"/>
      <c r="V377" s="344"/>
      <c r="W377" s="344"/>
      <c r="X377" s="344"/>
      <c r="Y377" s="344"/>
      <c r="Z377" s="344"/>
    </row>
    <row r="378" ht="15.75" customHeight="1">
      <c r="A378" s="344"/>
      <c r="B378" s="344"/>
      <c r="C378" s="344"/>
      <c r="D378" s="344"/>
      <c r="E378" s="344"/>
      <c r="F378" s="344"/>
      <c r="G378" s="344"/>
      <c r="H378" s="344"/>
      <c r="I378" s="344"/>
      <c r="J378" s="344"/>
      <c r="K378" s="344"/>
      <c r="L378" s="344"/>
      <c r="M378" s="344"/>
      <c r="N378" s="344"/>
      <c r="O378" s="344"/>
      <c r="P378" s="344"/>
      <c r="Q378" s="344"/>
      <c r="R378" s="344"/>
      <c r="S378" s="344"/>
      <c r="T378" s="344"/>
      <c r="U378" s="344"/>
      <c r="V378" s="344"/>
      <c r="W378" s="344"/>
      <c r="X378" s="344"/>
      <c r="Y378" s="344"/>
      <c r="Z378" s="344"/>
    </row>
    <row r="379" ht="15.75" customHeight="1">
      <c r="A379" s="344"/>
      <c r="B379" s="344"/>
      <c r="C379" s="344"/>
      <c r="D379" s="344"/>
      <c r="E379" s="344"/>
      <c r="F379" s="344"/>
      <c r="G379" s="344"/>
      <c r="H379" s="344"/>
      <c r="I379" s="344"/>
      <c r="J379" s="344"/>
      <c r="K379" s="344"/>
      <c r="L379" s="344"/>
      <c r="M379" s="344"/>
      <c r="N379" s="344"/>
      <c r="O379" s="344"/>
      <c r="P379" s="344"/>
      <c r="Q379" s="344"/>
      <c r="R379" s="344"/>
      <c r="S379" s="344"/>
      <c r="T379" s="344"/>
      <c r="U379" s="344"/>
      <c r="V379" s="344"/>
      <c r="W379" s="344"/>
      <c r="X379" s="344"/>
      <c r="Y379" s="344"/>
      <c r="Z379" s="344"/>
    </row>
    <row r="380" ht="15.75" customHeight="1">
      <c r="A380" s="344"/>
      <c r="B380" s="344"/>
      <c r="C380" s="344"/>
      <c r="D380" s="344"/>
      <c r="E380" s="344"/>
      <c r="F380" s="344"/>
      <c r="G380" s="344"/>
      <c r="H380" s="344"/>
      <c r="I380" s="344"/>
      <c r="J380" s="344"/>
      <c r="K380" s="344"/>
      <c r="L380" s="344"/>
      <c r="M380" s="344"/>
      <c r="N380" s="344"/>
      <c r="O380" s="344"/>
      <c r="P380" s="344"/>
      <c r="Q380" s="344"/>
      <c r="R380" s="344"/>
      <c r="S380" s="344"/>
      <c r="T380" s="344"/>
      <c r="U380" s="344"/>
      <c r="V380" s="344"/>
      <c r="W380" s="344"/>
      <c r="X380" s="344"/>
      <c r="Y380" s="344"/>
      <c r="Z380" s="344"/>
    </row>
    <row r="381" ht="15.75" customHeight="1">
      <c r="A381" s="344"/>
      <c r="B381" s="344"/>
      <c r="C381" s="344"/>
      <c r="D381" s="344"/>
      <c r="E381" s="344"/>
      <c r="F381" s="344"/>
      <c r="G381" s="344"/>
      <c r="H381" s="344"/>
      <c r="I381" s="344"/>
      <c r="J381" s="344"/>
      <c r="K381" s="344"/>
      <c r="L381" s="344"/>
      <c r="M381" s="344"/>
      <c r="N381" s="344"/>
      <c r="O381" s="344"/>
      <c r="P381" s="344"/>
      <c r="Q381" s="344"/>
      <c r="R381" s="344"/>
      <c r="S381" s="344"/>
      <c r="T381" s="344"/>
      <c r="U381" s="344"/>
      <c r="V381" s="344"/>
      <c r="W381" s="344"/>
      <c r="X381" s="344"/>
      <c r="Y381" s="344"/>
      <c r="Z381" s="344"/>
    </row>
    <row r="382" ht="15.75" customHeight="1">
      <c r="A382" s="344"/>
      <c r="B382" s="344"/>
      <c r="C382" s="344"/>
      <c r="D382" s="344"/>
      <c r="E382" s="344"/>
      <c r="F382" s="344"/>
      <c r="G382" s="344"/>
      <c r="H382" s="344"/>
      <c r="I382" s="344"/>
      <c r="J382" s="344"/>
      <c r="K382" s="344"/>
      <c r="L382" s="344"/>
      <c r="M382" s="344"/>
      <c r="N382" s="344"/>
      <c r="O382" s="344"/>
      <c r="P382" s="344"/>
      <c r="Q382" s="344"/>
      <c r="R382" s="344"/>
      <c r="S382" s="344"/>
      <c r="T382" s="344"/>
      <c r="U382" s="344"/>
      <c r="V382" s="344"/>
      <c r="W382" s="344"/>
      <c r="X382" s="344"/>
      <c r="Y382" s="344"/>
      <c r="Z382" s="344"/>
    </row>
    <row r="383" ht="15.75" customHeight="1">
      <c r="A383" s="344"/>
      <c r="B383" s="344"/>
      <c r="C383" s="344"/>
      <c r="D383" s="344"/>
      <c r="E383" s="344"/>
      <c r="F383" s="344"/>
      <c r="G383" s="344"/>
      <c r="H383" s="344"/>
      <c r="I383" s="344"/>
      <c r="J383" s="344"/>
      <c r="K383" s="344"/>
      <c r="L383" s="344"/>
      <c r="M383" s="344"/>
      <c r="N383" s="344"/>
      <c r="O383" s="344"/>
      <c r="P383" s="344"/>
      <c r="Q383" s="344"/>
      <c r="R383" s="344"/>
      <c r="S383" s="344"/>
      <c r="T383" s="344"/>
      <c r="U383" s="344"/>
      <c r="V383" s="344"/>
      <c r="W383" s="344"/>
      <c r="X383" s="344"/>
      <c r="Y383" s="344"/>
      <c r="Z383" s="344"/>
    </row>
    <row r="384" ht="15.75" customHeight="1">
      <c r="A384" s="344"/>
      <c r="B384" s="344"/>
      <c r="C384" s="344"/>
      <c r="D384" s="344"/>
      <c r="E384" s="344"/>
      <c r="F384" s="344"/>
      <c r="G384" s="344"/>
      <c r="H384" s="344"/>
      <c r="I384" s="344"/>
      <c r="J384" s="344"/>
      <c r="K384" s="344"/>
      <c r="L384" s="344"/>
      <c r="M384" s="344"/>
      <c r="N384" s="344"/>
      <c r="O384" s="344"/>
      <c r="P384" s="344"/>
      <c r="Q384" s="344"/>
      <c r="R384" s="344"/>
      <c r="S384" s="344"/>
      <c r="T384" s="344"/>
      <c r="U384" s="344"/>
      <c r="V384" s="344"/>
      <c r="W384" s="344"/>
      <c r="X384" s="344"/>
      <c r="Y384" s="344"/>
      <c r="Z384" s="344"/>
    </row>
    <row r="385" ht="15.75" customHeight="1">
      <c r="A385" s="344"/>
      <c r="B385" s="344"/>
      <c r="C385" s="344"/>
      <c r="D385" s="344"/>
      <c r="E385" s="344"/>
      <c r="F385" s="344"/>
      <c r="G385" s="344"/>
      <c r="H385" s="344"/>
      <c r="I385" s="344"/>
      <c r="J385" s="344"/>
      <c r="K385" s="344"/>
      <c r="L385" s="344"/>
      <c r="M385" s="344"/>
      <c r="N385" s="344"/>
      <c r="O385" s="344"/>
      <c r="P385" s="344"/>
      <c r="Q385" s="344"/>
      <c r="R385" s="344"/>
      <c r="S385" s="344"/>
      <c r="T385" s="344"/>
      <c r="U385" s="344"/>
      <c r="V385" s="344"/>
      <c r="W385" s="344"/>
      <c r="X385" s="344"/>
      <c r="Y385" s="344"/>
      <c r="Z385" s="344"/>
    </row>
    <row r="386" ht="15.75" customHeight="1">
      <c r="A386" s="344"/>
      <c r="B386" s="344"/>
      <c r="C386" s="344"/>
      <c r="D386" s="344"/>
      <c r="E386" s="344"/>
      <c r="F386" s="344"/>
      <c r="G386" s="344"/>
      <c r="H386" s="344"/>
      <c r="I386" s="344"/>
      <c r="J386" s="344"/>
      <c r="K386" s="344"/>
      <c r="L386" s="344"/>
      <c r="M386" s="344"/>
      <c r="N386" s="344"/>
      <c r="O386" s="344"/>
      <c r="P386" s="344"/>
      <c r="Q386" s="344"/>
      <c r="R386" s="344"/>
      <c r="S386" s="344"/>
      <c r="T386" s="344"/>
      <c r="U386" s="344"/>
      <c r="V386" s="344"/>
      <c r="W386" s="344"/>
      <c r="X386" s="344"/>
      <c r="Y386" s="344"/>
      <c r="Z386" s="344"/>
    </row>
    <row r="387" ht="15.75" customHeight="1">
      <c r="A387" s="344"/>
      <c r="B387" s="344"/>
      <c r="C387" s="344"/>
      <c r="D387" s="344"/>
      <c r="E387" s="344"/>
      <c r="F387" s="344"/>
      <c r="G387" s="344"/>
      <c r="H387" s="344"/>
      <c r="I387" s="344"/>
      <c r="J387" s="344"/>
      <c r="K387" s="344"/>
      <c r="L387" s="344"/>
      <c r="M387" s="344"/>
      <c r="N387" s="344"/>
      <c r="O387" s="344"/>
      <c r="P387" s="344"/>
      <c r="Q387" s="344"/>
      <c r="R387" s="344"/>
      <c r="S387" s="344"/>
      <c r="T387" s="344"/>
      <c r="U387" s="344"/>
      <c r="V387" s="344"/>
      <c r="W387" s="344"/>
      <c r="X387" s="344"/>
      <c r="Y387" s="344"/>
      <c r="Z387" s="344"/>
    </row>
    <row r="388" ht="15.75" customHeight="1">
      <c r="A388" s="344"/>
      <c r="B388" s="344"/>
      <c r="C388" s="344"/>
      <c r="D388" s="344"/>
      <c r="E388" s="344"/>
      <c r="F388" s="344"/>
      <c r="G388" s="344"/>
      <c r="H388" s="344"/>
      <c r="I388" s="344"/>
      <c r="J388" s="344"/>
      <c r="K388" s="344"/>
      <c r="L388" s="344"/>
      <c r="M388" s="344"/>
      <c r="N388" s="344"/>
      <c r="O388" s="344"/>
      <c r="P388" s="344"/>
      <c r="Q388" s="344"/>
      <c r="R388" s="344"/>
      <c r="S388" s="344"/>
      <c r="T388" s="344"/>
      <c r="U388" s="344"/>
      <c r="V388" s="344"/>
      <c r="W388" s="344"/>
      <c r="X388" s="344"/>
      <c r="Y388" s="344"/>
      <c r="Z388" s="344"/>
    </row>
    <row r="389" ht="15.75" customHeight="1">
      <c r="A389" s="344"/>
      <c r="B389" s="344"/>
      <c r="C389" s="344"/>
      <c r="D389" s="344"/>
      <c r="E389" s="344"/>
      <c r="F389" s="344"/>
      <c r="G389" s="344"/>
      <c r="H389" s="344"/>
      <c r="I389" s="344"/>
      <c r="J389" s="344"/>
      <c r="K389" s="344"/>
      <c r="L389" s="344"/>
      <c r="M389" s="344"/>
      <c r="N389" s="344"/>
      <c r="O389" s="344"/>
      <c r="P389" s="344"/>
      <c r="Q389" s="344"/>
      <c r="R389" s="344"/>
      <c r="S389" s="344"/>
      <c r="T389" s="344"/>
      <c r="U389" s="344"/>
      <c r="V389" s="344"/>
      <c r="W389" s="344"/>
      <c r="X389" s="344"/>
      <c r="Y389" s="344"/>
      <c r="Z389" s="344"/>
    </row>
    <row r="390" ht="15.75" customHeight="1">
      <c r="A390" s="344"/>
      <c r="B390" s="344"/>
      <c r="C390" s="344"/>
      <c r="D390" s="344"/>
      <c r="E390" s="344"/>
      <c r="F390" s="344"/>
      <c r="G390" s="344"/>
      <c r="H390" s="344"/>
      <c r="I390" s="344"/>
      <c r="J390" s="344"/>
      <c r="K390" s="344"/>
      <c r="L390" s="344"/>
      <c r="M390" s="344"/>
      <c r="N390" s="344"/>
      <c r="O390" s="344"/>
      <c r="P390" s="344"/>
      <c r="Q390" s="344"/>
      <c r="R390" s="344"/>
      <c r="S390" s="344"/>
      <c r="T390" s="344"/>
      <c r="U390" s="344"/>
      <c r="V390" s="344"/>
      <c r="W390" s="344"/>
      <c r="X390" s="344"/>
      <c r="Y390" s="344"/>
      <c r="Z390" s="344"/>
    </row>
    <row r="391" ht="15.75" customHeight="1">
      <c r="A391" s="344"/>
      <c r="B391" s="344"/>
      <c r="C391" s="344"/>
      <c r="D391" s="344"/>
      <c r="E391" s="344"/>
      <c r="F391" s="344"/>
      <c r="G391" s="344"/>
      <c r="H391" s="344"/>
      <c r="I391" s="344"/>
      <c r="J391" s="344"/>
      <c r="K391" s="344"/>
      <c r="L391" s="344"/>
      <c r="M391" s="344"/>
      <c r="N391" s="344"/>
      <c r="O391" s="344"/>
      <c r="P391" s="344"/>
      <c r="Q391" s="344"/>
      <c r="R391" s="344"/>
      <c r="S391" s="344"/>
      <c r="T391" s="344"/>
      <c r="U391" s="344"/>
      <c r="V391" s="344"/>
      <c r="W391" s="344"/>
      <c r="X391" s="344"/>
      <c r="Y391" s="344"/>
      <c r="Z391" s="344"/>
    </row>
    <row r="392" ht="15.75" customHeight="1">
      <c r="A392" s="344"/>
      <c r="B392" s="344"/>
      <c r="C392" s="344"/>
      <c r="D392" s="344"/>
      <c r="E392" s="344"/>
      <c r="F392" s="344"/>
      <c r="G392" s="344"/>
      <c r="H392" s="344"/>
      <c r="I392" s="344"/>
      <c r="J392" s="344"/>
      <c r="K392" s="344"/>
      <c r="L392" s="344"/>
      <c r="M392" s="344"/>
      <c r="N392" s="344"/>
      <c r="O392" s="344"/>
      <c r="P392" s="344"/>
      <c r="Q392" s="344"/>
      <c r="R392" s="344"/>
      <c r="S392" s="344"/>
      <c r="T392" s="344"/>
      <c r="U392" s="344"/>
      <c r="V392" s="344"/>
      <c r="W392" s="344"/>
      <c r="X392" s="344"/>
      <c r="Y392" s="344"/>
      <c r="Z392" s="344"/>
    </row>
    <row r="393" ht="15.75" customHeight="1">
      <c r="A393" s="344"/>
      <c r="B393" s="344"/>
      <c r="C393" s="344"/>
      <c r="D393" s="344"/>
      <c r="E393" s="344"/>
      <c r="F393" s="344"/>
      <c r="G393" s="344"/>
      <c r="H393" s="344"/>
      <c r="I393" s="344"/>
      <c r="J393" s="344"/>
      <c r="K393" s="344"/>
      <c r="L393" s="344"/>
      <c r="M393" s="344"/>
      <c r="N393" s="344"/>
      <c r="O393" s="344"/>
      <c r="P393" s="344"/>
      <c r="Q393" s="344"/>
      <c r="R393" s="344"/>
      <c r="S393" s="344"/>
      <c r="T393" s="344"/>
      <c r="U393" s="344"/>
      <c r="V393" s="344"/>
      <c r="W393" s="344"/>
      <c r="X393" s="344"/>
      <c r="Y393" s="344"/>
      <c r="Z393" s="344"/>
    </row>
    <row r="394" ht="15.75" customHeight="1">
      <c r="A394" s="344"/>
      <c r="B394" s="344"/>
      <c r="C394" s="344"/>
      <c r="D394" s="344"/>
      <c r="E394" s="344"/>
      <c r="F394" s="344"/>
      <c r="G394" s="344"/>
      <c r="H394" s="344"/>
      <c r="I394" s="344"/>
      <c r="J394" s="344"/>
      <c r="K394" s="344"/>
      <c r="L394" s="344"/>
      <c r="M394" s="344"/>
      <c r="N394" s="344"/>
      <c r="O394" s="344"/>
      <c r="P394" s="344"/>
      <c r="Q394" s="344"/>
      <c r="R394" s="344"/>
      <c r="S394" s="344"/>
      <c r="T394" s="344"/>
      <c r="U394" s="344"/>
      <c r="V394" s="344"/>
      <c r="W394" s="344"/>
      <c r="X394" s="344"/>
      <c r="Y394" s="344"/>
      <c r="Z394" s="344"/>
    </row>
    <row r="395" ht="15.75" customHeight="1">
      <c r="A395" s="344"/>
      <c r="B395" s="344"/>
      <c r="C395" s="344"/>
      <c r="D395" s="344"/>
      <c r="E395" s="344"/>
      <c r="F395" s="344"/>
      <c r="G395" s="344"/>
      <c r="H395" s="344"/>
      <c r="I395" s="344"/>
      <c r="J395" s="344"/>
      <c r="K395" s="344"/>
      <c r="L395" s="344"/>
      <c r="M395" s="344"/>
      <c r="N395" s="344"/>
      <c r="O395" s="344"/>
      <c r="P395" s="344"/>
      <c r="Q395" s="344"/>
      <c r="R395" s="344"/>
      <c r="S395" s="344"/>
      <c r="T395" s="344"/>
      <c r="U395" s="344"/>
      <c r="V395" s="344"/>
      <c r="W395" s="344"/>
      <c r="X395" s="344"/>
      <c r="Y395" s="344"/>
      <c r="Z395" s="344"/>
    </row>
    <row r="396" ht="15.75" customHeight="1">
      <c r="A396" s="344"/>
      <c r="B396" s="344"/>
      <c r="C396" s="344"/>
      <c r="D396" s="344"/>
      <c r="E396" s="344"/>
      <c r="F396" s="344"/>
      <c r="G396" s="344"/>
      <c r="H396" s="344"/>
      <c r="I396" s="344"/>
      <c r="J396" s="344"/>
      <c r="K396" s="344"/>
      <c r="L396" s="344"/>
      <c r="M396" s="344"/>
      <c r="N396" s="344"/>
      <c r="O396" s="344"/>
      <c r="P396" s="344"/>
      <c r="Q396" s="344"/>
      <c r="R396" s="344"/>
      <c r="S396" s="344"/>
      <c r="T396" s="344"/>
      <c r="U396" s="344"/>
      <c r="V396" s="344"/>
      <c r="W396" s="344"/>
      <c r="X396" s="344"/>
      <c r="Y396" s="344"/>
      <c r="Z396" s="344"/>
    </row>
    <row r="397" ht="15.75" customHeight="1">
      <c r="A397" s="344"/>
      <c r="B397" s="344"/>
      <c r="C397" s="344"/>
      <c r="D397" s="344"/>
      <c r="E397" s="344"/>
      <c r="F397" s="344"/>
      <c r="G397" s="344"/>
      <c r="H397" s="344"/>
      <c r="I397" s="344"/>
      <c r="J397" s="344"/>
      <c r="K397" s="344"/>
      <c r="L397" s="344"/>
      <c r="M397" s="344"/>
      <c r="N397" s="344"/>
      <c r="O397" s="344"/>
      <c r="P397" s="344"/>
      <c r="Q397" s="344"/>
      <c r="R397" s="344"/>
      <c r="S397" s="344"/>
      <c r="T397" s="344"/>
      <c r="U397" s="344"/>
      <c r="V397" s="344"/>
      <c r="W397" s="344"/>
      <c r="X397" s="344"/>
      <c r="Y397" s="344"/>
      <c r="Z397" s="344"/>
    </row>
    <row r="398" ht="15.75" customHeight="1">
      <c r="A398" s="344"/>
      <c r="B398" s="344"/>
      <c r="C398" s="344"/>
      <c r="D398" s="344"/>
      <c r="E398" s="344"/>
      <c r="F398" s="344"/>
      <c r="G398" s="344"/>
      <c r="H398" s="344"/>
      <c r="I398" s="344"/>
      <c r="J398" s="344"/>
      <c r="K398" s="344"/>
      <c r="L398" s="344"/>
      <c r="M398" s="344"/>
      <c r="N398" s="344"/>
      <c r="O398" s="344"/>
      <c r="P398" s="344"/>
      <c r="Q398" s="344"/>
      <c r="R398" s="344"/>
      <c r="S398" s="344"/>
      <c r="T398" s="344"/>
      <c r="U398" s="344"/>
      <c r="V398" s="344"/>
      <c r="W398" s="344"/>
      <c r="X398" s="344"/>
      <c r="Y398" s="344"/>
      <c r="Z398" s="344"/>
    </row>
    <row r="399" ht="15.75" customHeight="1">
      <c r="A399" s="344"/>
      <c r="B399" s="344"/>
      <c r="C399" s="344"/>
      <c r="D399" s="344"/>
      <c r="E399" s="344"/>
      <c r="F399" s="344"/>
      <c r="G399" s="344"/>
      <c r="H399" s="344"/>
      <c r="I399" s="344"/>
      <c r="J399" s="344"/>
      <c r="K399" s="344"/>
      <c r="L399" s="344"/>
      <c r="M399" s="344"/>
      <c r="N399" s="344"/>
      <c r="O399" s="344"/>
      <c r="P399" s="344"/>
      <c r="Q399" s="344"/>
      <c r="R399" s="344"/>
      <c r="S399" s="344"/>
      <c r="T399" s="344"/>
      <c r="U399" s="344"/>
      <c r="V399" s="344"/>
      <c r="W399" s="344"/>
      <c r="X399" s="344"/>
      <c r="Y399" s="344"/>
      <c r="Z399" s="344"/>
    </row>
    <row r="400" ht="15.75" customHeight="1">
      <c r="A400" s="344"/>
      <c r="B400" s="344"/>
      <c r="C400" s="344"/>
      <c r="D400" s="344"/>
      <c r="E400" s="344"/>
      <c r="F400" s="344"/>
      <c r="G400" s="344"/>
      <c r="H400" s="344"/>
      <c r="I400" s="344"/>
      <c r="J400" s="344"/>
      <c r="K400" s="344"/>
      <c r="L400" s="344"/>
      <c r="M400" s="344"/>
      <c r="N400" s="344"/>
      <c r="O400" s="344"/>
      <c r="P400" s="344"/>
      <c r="Q400" s="344"/>
      <c r="R400" s="344"/>
      <c r="S400" s="344"/>
      <c r="T400" s="344"/>
      <c r="U400" s="344"/>
      <c r="V400" s="344"/>
      <c r="W400" s="344"/>
      <c r="X400" s="344"/>
      <c r="Y400" s="344"/>
      <c r="Z400" s="344"/>
    </row>
    <row r="401" ht="15.75" customHeight="1">
      <c r="A401" s="344"/>
      <c r="B401" s="344"/>
      <c r="C401" s="344"/>
      <c r="D401" s="344"/>
      <c r="E401" s="344"/>
      <c r="F401" s="344"/>
      <c r="G401" s="344"/>
      <c r="H401" s="344"/>
      <c r="I401" s="344"/>
      <c r="J401" s="344"/>
      <c r="K401" s="344"/>
      <c r="L401" s="344"/>
      <c r="M401" s="344"/>
      <c r="N401" s="344"/>
      <c r="O401" s="344"/>
      <c r="P401" s="344"/>
      <c r="Q401" s="344"/>
      <c r="R401" s="344"/>
      <c r="S401" s="344"/>
      <c r="T401" s="344"/>
      <c r="U401" s="344"/>
      <c r="V401" s="344"/>
      <c r="W401" s="344"/>
      <c r="X401" s="344"/>
      <c r="Y401" s="344"/>
      <c r="Z401" s="344"/>
    </row>
    <row r="402" ht="15.75" customHeight="1">
      <c r="A402" s="344"/>
      <c r="B402" s="344"/>
      <c r="C402" s="344"/>
      <c r="D402" s="344"/>
      <c r="E402" s="344"/>
      <c r="F402" s="344"/>
      <c r="G402" s="344"/>
      <c r="H402" s="344"/>
      <c r="I402" s="344"/>
      <c r="J402" s="344"/>
      <c r="K402" s="344"/>
      <c r="L402" s="344"/>
      <c r="M402" s="344"/>
      <c r="N402" s="344"/>
      <c r="O402" s="344"/>
      <c r="P402" s="344"/>
      <c r="Q402" s="344"/>
      <c r="R402" s="344"/>
      <c r="S402" s="344"/>
      <c r="T402" s="344"/>
      <c r="U402" s="344"/>
      <c r="V402" s="344"/>
      <c r="W402" s="344"/>
      <c r="X402" s="344"/>
      <c r="Y402" s="344"/>
      <c r="Z402" s="344"/>
    </row>
    <row r="403" ht="15.75" customHeight="1">
      <c r="A403" s="344"/>
      <c r="B403" s="344"/>
      <c r="C403" s="344"/>
      <c r="D403" s="344"/>
      <c r="E403" s="344"/>
      <c r="F403" s="344"/>
      <c r="G403" s="344"/>
      <c r="H403" s="344"/>
      <c r="I403" s="344"/>
      <c r="J403" s="344"/>
      <c r="K403" s="344"/>
      <c r="L403" s="344"/>
      <c r="M403" s="344"/>
      <c r="N403" s="344"/>
      <c r="O403" s="344"/>
      <c r="P403" s="344"/>
      <c r="Q403" s="344"/>
      <c r="R403" s="344"/>
      <c r="S403" s="344"/>
      <c r="T403" s="344"/>
      <c r="U403" s="344"/>
      <c r="V403" s="344"/>
      <c r="W403" s="344"/>
      <c r="X403" s="344"/>
      <c r="Y403" s="344"/>
      <c r="Z403" s="344"/>
    </row>
    <row r="404" ht="15.75" customHeight="1">
      <c r="A404" s="344"/>
      <c r="B404" s="344"/>
      <c r="C404" s="344"/>
      <c r="D404" s="344"/>
      <c r="E404" s="344"/>
      <c r="F404" s="344"/>
      <c r="G404" s="344"/>
      <c r="H404" s="344"/>
      <c r="I404" s="344"/>
      <c r="J404" s="344"/>
      <c r="K404" s="344"/>
      <c r="L404" s="344"/>
      <c r="M404" s="344"/>
      <c r="N404" s="344"/>
      <c r="O404" s="344"/>
      <c r="P404" s="344"/>
      <c r="Q404" s="344"/>
      <c r="R404" s="344"/>
      <c r="S404" s="344"/>
      <c r="T404" s="344"/>
      <c r="U404" s="344"/>
      <c r="V404" s="344"/>
      <c r="W404" s="344"/>
      <c r="X404" s="344"/>
      <c r="Y404" s="344"/>
      <c r="Z404" s="344"/>
    </row>
    <row r="405" ht="15.75" customHeight="1">
      <c r="A405" s="344"/>
      <c r="B405" s="344"/>
      <c r="C405" s="344"/>
      <c r="D405" s="344"/>
      <c r="E405" s="344"/>
      <c r="F405" s="344"/>
      <c r="G405" s="344"/>
      <c r="H405" s="344"/>
      <c r="I405" s="344"/>
      <c r="J405" s="344"/>
      <c r="K405" s="344"/>
      <c r="L405" s="344"/>
      <c r="M405" s="344"/>
      <c r="N405" s="344"/>
      <c r="O405" s="344"/>
      <c r="P405" s="344"/>
      <c r="Q405" s="344"/>
      <c r="R405" s="344"/>
      <c r="S405" s="344"/>
      <c r="T405" s="344"/>
      <c r="U405" s="344"/>
      <c r="V405" s="344"/>
      <c r="W405" s="344"/>
      <c r="X405" s="344"/>
      <c r="Y405" s="344"/>
      <c r="Z405" s="344"/>
    </row>
    <row r="406" ht="15.75" customHeight="1">
      <c r="A406" s="344"/>
      <c r="B406" s="344"/>
      <c r="C406" s="344"/>
      <c r="D406" s="344"/>
      <c r="E406" s="344"/>
      <c r="F406" s="344"/>
      <c r="G406" s="344"/>
      <c r="H406" s="344"/>
      <c r="I406" s="344"/>
      <c r="J406" s="344"/>
      <c r="K406" s="344"/>
      <c r="L406" s="344"/>
      <c r="M406" s="344"/>
      <c r="N406" s="344"/>
      <c r="O406" s="344"/>
      <c r="P406" s="344"/>
      <c r="Q406" s="344"/>
      <c r="R406" s="344"/>
      <c r="S406" s="344"/>
      <c r="T406" s="344"/>
      <c r="U406" s="344"/>
      <c r="V406" s="344"/>
      <c r="W406" s="344"/>
      <c r="X406" s="344"/>
      <c r="Y406" s="344"/>
      <c r="Z406" s="344"/>
    </row>
    <row r="407" ht="15.75" customHeight="1">
      <c r="A407" s="344"/>
      <c r="B407" s="344"/>
      <c r="C407" s="344"/>
      <c r="D407" s="344"/>
      <c r="E407" s="344"/>
      <c r="F407" s="344"/>
      <c r="G407" s="344"/>
      <c r="H407" s="344"/>
      <c r="I407" s="344"/>
      <c r="J407" s="344"/>
      <c r="K407" s="344"/>
      <c r="L407" s="344"/>
      <c r="M407" s="344"/>
      <c r="N407" s="344"/>
      <c r="O407" s="344"/>
      <c r="P407" s="344"/>
      <c r="Q407" s="344"/>
      <c r="R407" s="344"/>
      <c r="S407" s="344"/>
      <c r="T407" s="344"/>
      <c r="U407" s="344"/>
      <c r="V407" s="344"/>
      <c r="W407" s="344"/>
      <c r="X407" s="344"/>
      <c r="Y407" s="344"/>
      <c r="Z407" s="344"/>
    </row>
    <row r="408" ht="15.75" customHeight="1">
      <c r="A408" s="344"/>
      <c r="B408" s="344"/>
      <c r="C408" s="344"/>
      <c r="D408" s="344"/>
      <c r="E408" s="344"/>
      <c r="F408" s="344"/>
      <c r="G408" s="344"/>
      <c r="H408" s="344"/>
      <c r="I408" s="344"/>
      <c r="J408" s="344"/>
      <c r="K408" s="344"/>
      <c r="L408" s="344"/>
      <c r="M408" s="344"/>
      <c r="N408" s="344"/>
      <c r="O408" s="344"/>
      <c r="P408" s="344"/>
      <c r="Q408" s="344"/>
      <c r="R408" s="344"/>
      <c r="S408" s="344"/>
      <c r="T408" s="344"/>
      <c r="U408" s="344"/>
      <c r="V408" s="344"/>
      <c r="W408" s="344"/>
      <c r="X408" s="344"/>
      <c r="Y408" s="344"/>
      <c r="Z408" s="344"/>
    </row>
    <row r="409" ht="15.75" customHeight="1">
      <c r="A409" s="344"/>
      <c r="B409" s="344"/>
      <c r="C409" s="344"/>
      <c r="D409" s="344"/>
      <c r="E409" s="344"/>
      <c r="F409" s="344"/>
      <c r="G409" s="344"/>
      <c r="H409" s="344"/>
      <c r="I409" s="344"/>
      <c r="J409" s="344"/>
      <c r="K409" s="344"/>
      <c r="L409" s="344"/>
      <c r="M409" s="344"/>
      <c r="N409" s="344"/>
      <c r="O409" s="344"/>
      <c r="P409" s="344"/>
      <c r="Q409" s="344"/>
      <c r="R409" s="344"/>
      <c r="S409" s="344"/>
      <c r="T409" s="344"/>
      <c r="U409" s="344"/>
      <c r="V409" s="344"/>
      <c r="W409" s="344"/>
      <c r="X409" s="344"/>
      <c r="Y409" s="344"/>
      <c r="Z409" s="344"/>
    </row>
    <row r="410" ht="15.75" customHeight="1">
      <c r="A410" s="344"/>
      <c r="B410" s="344"/>
      <c r="C410" s="344"/>
      <c r="D410" s="344"/>
      <c r="E410" s="344"/>
      <c r="F410" s="344"/>
      <c r="G410" s="344"/>
      <c r="H410" s="344"/>
      <c r="I410" s="344"/>
      <c r="J410" s="344"/>
      <c r="K410" s="344"/>
      <c r="L410" s="344"/>
      <c r="M410" s="344"/>
      <c r="N410" s="344"/>
      <c r="O410" s="344"/>
      <c r="P410" s="344"/>
      <c r="Q410" s="344"/>
      <c r="R410" s="344"/>
      <c r="S410" s="344"/>
      <c r="T410" s="344"/>
      <c r="U410" s="344"/>
      <c r="V410" s="344"/>
      <c r="W410" s="344"/>
      <c r="X410" s="344"/>
      <c r="Y410" s="344"/>
      <c r="Z410" s="344"/>
    </row>
    <row r="411" ht="15.75" customHeight="1">
      <c r="A411" s="344"/>
      <c r="B411" s="344"/>
      <c r="C411" s="344"/>
      <c r="D411" s="344"/>
      <c r="E411" s="344"/>
      <c r="F411" s="344"/>
      <c r="G411" s="344"/>
      <c r="H411" s="344"/>
      <c r="I411" s="344"/>
      <c r="J411" s="344"/>
      <c r="K411" s="344"/>
      <c r="L411" s="344"/>
      <c r="M411" s="344"/>
      <c r="N411" s="344"/>
      <c r="O411" s="344"/>
      <c r="P411" s="344"/>
      <c r="Q411" s="344"/>
      <c r="R411" s="344"/>
      <c r="S411" s="344"/>
      <c r="T411" s="344"/>
      <c r="U411" s="344"/>
      <c r="V411" s="344"/>
      <c r="W411" s="344"/>
      <c r="X411" s="344"/>
      <c r="Y411" s="344"/>
      <c r="Z411" s="344"/>
    </row>
    <row r="412" ht="15.75" customHeight="1">
      <c r="A412" s="344"/>
      <c r="B412" s="344"/>
      <c r="C412" s="344"/>
      <c r="D412" s="344"/>
      <c r="E412" s="344"/>
      <c r="F412" s="344"/>
      <c r="G412" s="344"/>
      <c r="H412" s="344"/>
      <c r="I412" s="344"/>
      <c r="J412" s="344"/>
      <c r="K412" s="344"/>
      <c r="L412" s="344"/>
      <c r="M412" s="344"/>
      <c r="N412" s="344"/>
      <c r="O412" s="344"/>
      <c r="P412" s="344"/>
      <c r="Q412" s="344"/>
      <c r="R412" s="344"/>
      <c r="S412" s="344"/>
      <c r="T412" s="344"/>
      <c r="U412" s="344"/>
      <c r="V412" s="344"/>
      <c r="W412" s="344"/>
      <c r="X412" s="344"/>
      <c r="Y412" s="344"/>
      <c r="Z412" s="344"/>
    </row>
    <row r="413" ht="15.75" customHeight="1">
      <c r="A413" s="344"/>
      <c r="B413" s="344"/>
      <c r="C413" s="344"/>
      <c r="D413" s="344"/>
      <c r="E413" s="344"/>
      <c r="F413" s="344"/>
      <c r="G413" s="344"/>
      <c r="H413" s="344"/>
      <c r="I413" s="344"/>
      <c r="J413" s="344"/>
      <c r="K413" s="344"/>
      <c r="L413" s="344"/>
      <c r="M413" s="344"/>
      <c r="N413" s="344"/>
      <c r="O413" s="344"/>
      <c r="P413" s="344"/>
      <c r="Q413" s="344"/>
      <c r="R413" s="344"/>
      <c r="S413" s="344"/>
      <c r="T413" s="344"/>
      <c r="U413" s="344"/>
      <c r="V413" s="344"/>
      <c r="W413" s="344"/>
      <c r="X413" s="344"/>
      <c r="Y413" s="344"/>
      <c r="Z413" s="344"/>
    </row>
    <row r="414" ht="15.75" customHeight="1">
      <c r="A414" s="344"/>
      <c r="B414" s="344"/>
      <c r="C414" s="344"/>
      <c r="D414" s="344"/>
      <c r="E414" s="344"/>
      <c r="F414" s="344"/>
      <c r="G414" s="344"/>
      <c r="H414" s="344"/>
      <c r="I414" s="344"/>
      <c r="J414" s="344"/>
      <c r="K414" s="344"/>
      <c r="L414" s="344"/>
      <c r="M414" s="344"/>
      <c r="N414" s="344"/>
      <c r="O414" s="344"/>
      <c r="P414" s="344"/>
      <c r="Q414" s="344"/>
      <c r="R414" s="344"/>
      <c r="S414" s="344"/>
      <c r="T414" s="344"/>
      <c r="U414" s="344"/>
      <c r="V414" s="344"/>
      <c r="W414" s="344"/>
      <c r="X414" s="344"/>
      <c r="Y414" s="344"/>
      <c r="Z414" s="344"/>
    </row>
    <row r="415" ht="15.75" customHeight="1">
      <c r="A415" s="344"/>
      <c r="B415" s="344"/>
      <c r="C415" s="344"/>
      <c r="D415" s="344"/>
      <c r="E415" s="344"/>
      <c r="F415" s="344"/>
      <c r="G415" s="344"/>
      <c r="H415" s="344"/>
      <c r="I415" s="344"/>
      <c r="J415" s="344"/>
      <c r="K415" s="344"/>
      <c r="L415" s="344"/>
      <c r="M415" s="344"/>
      <c r="N415" s="344"/>
      <c r="O415" s="344"/>
      <c r="P415" s="344"/>
      <c r="Q415" s="344"/>
      <c r="R415" s="344"/>
      <c r="S415" s="344"/>
      <c r="T415" s="344"/>
      <c r="U415" s="344"/>
      <c r="V415" s="344"/>
      <c r="W415" s="344"/>
      <c r="X415" s="344"/>
      <c r="Y415" s="344"/>
      <c r="Z415" s="344"/>
    </row>
    <row r="416" ht="15.75" customHeight="1">
      <c r="A416" s="344"/>
      <c r="B416" s="344"/>
      <c r="C416" s="344"/>
      <c r="D416" s="344"/>
      <c r="E416" s="344"/>
      <c r="F416" s="344"/>
      <c r="G416" s="344"/>
      <c r="H416" s="344"/>
      <c r="I416" s="344"/>
      <c r="J416" s="344"/>
      <c r="K416" s="344"/>
      <c r="L416" s="344"/>
      <c r="M416" s="344"/>
      <c r="N416" s="344"/>
      <c r="O416" s="344"/>
      <c r="P416" s="344"/>
      <c r="Q416" s="344"/>
      <c r="R416" s="344"/>
      <c r="S416" s="344"/>
      <c r="T416" s="344"/>
      <c r="U416" s="344"/>
      <c r="V416" s="344"/>
      <c r="W416" s="344"/>
      <c r="X416" s="344"/>
      <c r="Y416" s="344"/>
      <c r="Z416" s="344"/>
    </row>
    <row r="417" ht="15.75" customHeight="1">
      <c r="A417" s="344"/>
      <c r="B417" s="344"/>
      <c r="C417" s="344"/>
      <c r="D417" s="344"/>
      <c r="E417" s="344"/>
      <c r="F417" s="344"/>
      <c r="G417" s="344"/>
      <c r="H417" s="344"/>
      <c r="I417" s="344"/>
      <c r="J417" s="344"/>
      <c r="K417" s="344"/>
      <c r="L417" s="344"/>
      <c r="M417" s="344"/>
      <c r="N417" s="344"/>
      <c r="O417" s="344"/>
      <c r="P417" s="344"/>
      <c r="Q417" s="344"/>
      <c r="R417" s="344"/>
      <c r="S417" s="344"/>
      <c r="T417" s="344"/>
      <c r="U417" s="344"/>
      <c r="V417" s="344"/>
      <c r="W417" s="344"/>
      <c r="X417" s="344"/>
      <c r="Y417" s="344"/>
      <c r="Z417" s="344"/>
    </row>
    <row r="418" ht="15.75" customHeight="1">
      <c r="A418" s="344"/>
      <c r="B418" s="344"/>
      <c r="C418" s="344"/>
      <c r="D418" s="344"/>
      <c r="E418" s="344"/>
      <c r="F418" s="344"/>
      <c r="G418" s="344"/>
      <c r="H418" s="344"/>
      <c r="I418" s="344"/>
      <c r="J418" s="344"/>
      <c r="K418" s="344"/>
      <c r="L418" s="344"/>
      <c r="M418" s="344"/>
      <c r="N418" s="344"/>
      <c r="O418" s="344"/>
      <c r="P418" s="344"/>
      <c r="Q418" s="344"/>
      <c r="R418" s="344"/>
      <c r="S418" s="344"/>
      <c r="T418" s="344"/>
      <c r="U418" s="344"/>
      <c r="V418" s="344"/>
      <c r="W418" s="344"/>
      <c r="X418" s="344"/>
      <c r="Y418" s="344"/>
      <c r="Z418" s="344"/>
    </row>
    <row r="419" ht="15.75" customHeight="1">
      <c r="A419" s="344"/>
      <c r="B419" s="344"/>
      <c r="C419" s="344"/>
      <c r="D419" s="344"/>
      <c r="E419" s="344"/>
      <c r="F419" s="344"/>
      <c r="G419" s="344"/>
      <c r="H419" s="344"/>
      <c r="I419" s="344"/>
      <c r="J419" s="344"/>
      <c r="K419" s="344"/>
      <c r="L419" s="344"/>
      <c r="M419" s="344"/>
      <c r="N419" s="344"/>
      <c r="O419" s="344"/>
      <c r="P419" s="344"/>
      <c r="Q419" s="344"/>
      <c r="R419" s="344"/>
      <c r="S419" s="344"/>
      <c r="T419" s="344"/>
      <c r="U419" s="344"/>
      <c r="V419" s="344"/>
      <c r="W419" s="344"/>
      <c r="X419" s="344"/>
      <c r="Y419" s="344"/>
      <c r="Z419" s="344"/>
    </row>
    <row r="420" ht="15.75" customHeight="1">
      <c r="A420" s="344"/>
      <c r="B420" s="344"/>
      <c r="C420" s="344"/>
      <c r="D420" s="344"/>
      <c r="E420" s="344"/>
      <c r="F420" s="344"/>
      <c r="G420" s="344"/>
      <c r="H420" s="344"/>
      <c r="I420" s="344"/>
      <c r="J420" s="344"/>
      <c r="K420" s="344"/>
      <c r="L420" s="344"/>
      <c r="M420" s="344"/>
      <c r="N420" s="344"/>
      <c r="O420" s="344"/>
      <c r="P420" s="344"/>
      <c r="Q420" s="344"/>
      <c r="R420" s="344"/>
      <c r="S420" s="344"/>
      <c r="T420" s="344"/>
      <c r="U420" s="344"/>
      <c r="V420" s="344"/>
      <c r="W420" s="344"/>
      <c r="X420" s="344"/>
      <c r="Y420" s="344"/>
      <c r="Z420" s="344"/>
    </row>
    <row r="421" ht="15.75" customHeight="1">
      <c r="A421" s="344"/>
      <c r="B421" s="344"/>
      <c r="C421" s="344"/>
      <c r="D421" s="344"/>
      <c r="E421" s="344"/>
      <c r="F421" s="344"/>
      <c r="G421" s="344"/>
      <c r="H421" s="344"/>
      <c r="I421" s="344"/>
      <c r="J421" s="344"/>
      <c r="K421" s="344"/>
      <c r="L421" s="344"/>
      <c r="M421" s="344"/>
      <c r="N421" s="344"/>
      <c r="O421" s="344"/>
      <c r="P421" s="344"/>
      <c r="Q421" s="344"/>
      <c r="R421" s="344"/>
      <c r="S421" s="344"/>
      <c r="T421" s="344"/>
      <c r="U421" s="344"/>
      <c r="V421" s="344"/>
      <c r="W421" s="344"/>
      <c r="X421" s="344"/>
      <c r="Y421" s="344"/>
      <c r="Z421" s="344"/>
    </row>
    <row r="422" ht="15.75" customHeight="1">
      <c r="A422" s="344"/>
      <c r="B422" s="344"/>
      <c r="C422" s="344"/>
      <c r="D422" s="344"/>
      <c r="E422" s="344"/>
      <c r="F422" s="344"/>
      <c r="G422" s="344"/>
      <c r="H422" s="344"/>
      <c r="I422" s="344"/>
      <c r="J422" s="344"/>
      <c r="K422" s="344"/>
      <c r="L422" s="344"/>
      <c r="M422" s="344"/>
      <c r="N422" s="344"/>
      <c r="O422" s="344"/>
      <c r="P422" s="344"/>
      <c r="Q422" s="344"/>
      <c r="R422" s="344"/>
      <c r="S422" s="344"/>
      <c r="T422" s="344"/>
      <c r="U422" s="344"/>
      <c r="V422" s="344"/>
      <c r="W422" s="344"/>
      <c r="X422" s="344"/>
      <c r="Y422" s="344"/>
      <c r="Z422" s="344"/>
    </row>
    <row r="423" ht="15.75" customHeight="1">
      <c r="A423" s="344"/>
      <c r="B423" s="344"/>
      <c r="C423" s="344"/>
      <c r="D423" s="344"/>
      <c r="E423" s="344"/>
      <c r="F423" s="344"/>
      <c r="G423" s="344"/>
      <c r="H423" s="344"/>
      <c r="I423" s="344"/>
      <c r="J423" s="344"/>
      <c r="K423" s="344"/>
      <c r="L423" s="344"/>
      <c r="M423" s="344"/>
      <c r="N423" s="344"/>
      <c r="O423" s="344"/>
      <c r="P423" s="344"/>
      <c r="Q423" s="344"/>
      <c r="R423" s="344"/>
      <c r="S423" s="344"/>
      <c r="T423" s="344"/>
      <c r="U423" s="344"/>
      <c r="V423" s="344"/>
      <c r="W423" s="344"/>
      <c r="X423" s="344"/>
      <c r="Y423" s="344"/>
      <c r="Z423" s="344"/>
    </row>
    <row r="424" ht="15.75" customHeight="1">
      <c r="A424" s="344"/>
      <c r="B424" s="344"/>
      <c r="C424" s="344"/>
      <c r="D424" s="344"/>
      <c r="E424" s="344"/>
      <c r="F424" s="344"/>
      <c r="G424" s="344"/>
      <c r="H424" s="344"/>
      <c r="I424" s="344"/>
      <c r="J424" s="344"/>
      <c r="K424" s="344"/>
      <c r="L424" s="344"/>
      <c r="M424" s="344"/>
      <c r="N424" s="344"/>
      <c r="O424" s="344"/>
      <c r="P424" s="344"/>
      <c r="Q424" s="344"/>
      <c r="R424" s="344"/>
      <c r="S424" s="344"/>
      <c r="T424" s="344"/>
      <c r="U424" s="344"/>
      <c r="V424" s="344"/>
      <c r="W424" s="344"/>
      <c r="X424" s="344"/>
      <c r="Y424" s="344"/>
      <c r="Z424" s="344"/>
    </row>
    <row r="425" ht="15.75" customHeight="1">
      <c r="A425" s="344"/>
      <c r="B425" s="344"/>
      <c r="C425" s="344"/>
      <c r="D425" s="344"/>
      <c r="E425" s="344"/>
      <c r="F425" s="344"/>
      <c r="G425" s="344"/>
      <c r="H425" s="344"/>
      <c r="I425" s="344"/>
      <c r="J425" s="344"/>
      <c r="K425" s="344"/>
      <c r="L425" s="344"/>
      <c r="M425" s="344"/>
      <c r="N425" s="344"/>
      <c r="O425" s="344"/>
      <c r="P425" s="344"/>
      <c r="Q425" s="344"/>
      <c r="R425" s="344"/>
      <c r="S425" s="344"/>
      <c r="T425" s="344"/>
      <c r="U425" s="344"/>
      <c r="V425" s="344"/>
      <c r="W425" s="344"/>
      <c r="X425" s="344"/>
      <c r="Y425" s="344"/>
      <c r="Z425" s="344"/>
    </row>
    <row r="426" ht="15.75" customHeight="1">
      <c r="A426" s="344"/>
      <c r="B426" s="344"/>
      <c r="C426" s="344"/>
      <c r="D426" s="344"/>
      <c r="E426" s="344"/>
      <c r="F426" s="344"/>
      <c r="G426" s="344"/>
      <c r="H426" s="344"/>
      <c r="I426" s="344"/>
      <c r="J426" s="344"/>
      <c r="K426" s="344"/>
      <c r="L426" s="344"/>
      <c r="M426" s="344"/>
      <c r="N426" s="344"/>
      <c r="O426" s="344"/>
      <c r="P426" s="344"/>
      <c r="Q426" s="344"/>
      <c r="R426" s="344"/>
      <c r="S426" s="344"/>
      <c r="T426" s="344"/>
      <c r="U426" s="344"/>
      <c r="V426" s="344"/>
      <c r="W426" s="344"/>
      <c r="X426" s="344"/>
      <c r="Y426" s="344"/>
      <c r="Z426" s="344"/>
    </row>
    <row r="427" ht="15.75" customHeight="1">
      <c r="A427" s="344"/>
      <c r="B427" s="344"/>
      <c r="C427" s="344"/>
      <c r="D427" s="344"/>
      <c r="E427" s="344"/>
      <c r="F427" s="344"/>
      <c r="G427" s="344"/>
      <c r="H427" s="344"/>
      <c r="I427" s="344"/>
      <c r="J427" s="344"/>
      <c r="K427" s="344"/>
      <c r="L427" s="344"/>
      <c r="M427" s="344"/>
      <c r="N427" s="344"/>
      <c r="O427" s="344"/>
      <c r="P427" s="344"/>
      <c r="Q427" s="344"/>
      <c r="R427" s="344"/>
      <c r="S427" s="344"/>
      <c r="T427" s="344"/>
      <c r="U427" s="344"/>
      <c r="V427" s="344"/>
      <c r="W427" s="344"/>
      <c r="X427" s="344"/>
      <c r="Y427" s="344"/>
      <c r="Z427" s="344"/>
    </row>
    <row r="428" ht="15.75" customHeight="1">
      <c r="A428" s="344"/>
      <c r="B428" s="344"/>
      <c r="C428" s="344"/>
      <c r="D428" s="344"/>
      <c r="E428" s="344"/>
      <c r="F428" s="344"/>
      <c r="G428" s="344"/>
      <c r="H428" s="344"/>
      <c r="I428" s="344"/>
      <c r="J428" s="344"/>
      <c r="K428" s="344"/>
      <c r="L428" s="344"/>
      <c r="M428" s="344"/>
      <c r="N428" s="344"/>
      <c r="O428" s="344"/>
      <c r="P428" s="344"/>
      <c r="Q428" s="344"/>
      <c r="R428" s="344"/>
      <c r="S428" s="344"/>
      <c r="T428" s="344"/>
      <c r="U428" s="344"/>
      <c r="V428" s="344"/>
      <c r="W428" s="344"/>
      <c r="X428" s="344"/>
      <c r="Y428" s="344"/>
      <c r="Z428" s="344"/>
    </row>
    <row r="429" ht="15.75" customHeight="1">
      <c r="A429" s="344"/>
      <c r="B429" s="344"/>
      <c r="C429" s="344"/>
      <c r="D429" s="344"/>
      <c r="E429" s="344"/>
      <c r="F429" s="344"/>
      <c r="G429" s="344"/>
      <c r="H429" s="344"/>
      <c r="I429" s="344"/>
      <c r="J429" s="344"/>
      <c r="K429" s="344"/>
      <c r="L429" s="344"/>
      <c r="M429" s="344"/>
      <c r="N429" s="344"/>
      <c r="O429" s="344"/>
      <c r="P429" s="344"/>
      <c r="Q429" s="344"/>
      <c r="R429" s="344"/>
      <c r="S429" s="344"/>
      <c r="T429" s="344"/>
      <c r="U429" s="344"/>
      <c r="V429" s="344"/>
      <c r="W429" s="344"/>
      <c r="X429" s="344"/>
      <c r="Y429" s="344"/>
      <c r="Z429" s="344"/>
    </row>
    <row r="430" ht="15.75" customHeight="1">
      <c r="A430" s="344"/>
      <c r="B430" s="344"/>
      <c r="C430" s="344"/>
      <c r="D430" s="344"/>
      <c r="E430" s="344"/>
      <c r="F430" s="344"/>
      <c r="G430" s="344"/>
      <c r="H430" s="344"/>
      <c r="I430" s="344"/>
      <c r="J430" s="344"/>
      <c r="K430" s="344"/>
      <c r="L430" s="344"/>
      <c r="M430" s="344"/>
      <c r="N430" s="344"/>
      <c r="O430" s="344"/>
      <c r="P430" s="344"/>
      <c r="Q430" s="344"/>
      <c r="R430" s="344"/>
      <c r="S430" s="344"/>
      <c r="T430" s="344"/>
      <c r="U430" s="344"/>
      <c r="V430" s="344"/>
      <c r="W430" s="344"/>
      <c r="X430" s="344"/>
      <c r="Y430" s="344"/>
      <c r="Z430" s="344"/>
    </row>
    <row r="431" ht="15.75" customHeight="1">
      <c r="A431" s="344"/>
      <c r="B431" s="344"/>
      <c r="C431" s="344"/>
      <c r="D431" s="344"/>
      <c r="E431" s="344"/>
      <c r="F431" s="344"/>
      <c r="G431" s="344"/>
      <c r="H431" s="344"/>
      <c r="I431" s="344"/>
      <c r="J431" s="344"/>
      <c r="K431" s="344"/>
      <c r="L431" s="344"/>
      <c r="M431" s="344"/>
      <c r="N431" s="344"/>
      <c r="O431" s="344"/>
      <c r="P431" s="344"/>
      <c r="Q431" s="344"/>
      <c r="R431" s="344"/>
      <c r="S431" s="344"/>
      <c r="T431" s="344"/>
      <c r="U431" s="344"/>
      <c r="V431" s="344"/>
      <c r="W431" s="344"/>
      <c r="X431" s="344"/>
      <c r="Y431" s="344"/>
      <c r="Z431" s="344"/>
    </row>
    <row r="432" ht="15.75" customHeight="1">
      <c r="A432" s="344"/>
      <c r="B432" s="344"/>
      <c r="C432" s="344"/>
      <c r="D432" s="344"/>
      <c r="E432" s="344"/>
      <c r="F432" s="344"/>
      <c r="G432" s="344"/>
      <c r="H432" s="344"/>
      <c r="I432" s="344"/>
      <c r="J432" s="344"/>
      <c r="K432" s="344"/>
      <c r="L432" s="344"/>
      <c r="M432" s="344"/>
      <c r="N432" s="344"/>
      <c r="O432" s="344"/>
      <c r="P432" s="344"/>
      <c r="Q432" s="344"/>
      <c r="R432" s="344"/>
      <c r="S432" s="344"/>
      <c r="T432" s="344"/>
      <c r="U432" s="344"/>
      <c r="V432" s="344"/>
      <c r="W432" s="344"/>
      <c r="X432" s="344"/>
      <c r="Y432" s="344"/>
      <c r="Z432" s="344"/>
    </row>
    <row r="433" ht="15.75" customHeight="1">
      <c r="A433" s="344"/>
      <c r="B433" s="344"/>
      <c r="C433" s="344"/>
      <c r="D433" s="344"/>
      <c r="E433" s="344"/>
      <c r="F433" s="344"/>
      <c r="G433" s="344"/>
      <c r="H433" s="344"/>
      <c r="I433" s="344"/>
      <c r="J433" s="344"/>
      <c r="K433" s="344"/>
      <c r="L433" s="344"/>
      <c r="M433" s="344"/>
      <c r="N433" s="344"/>
      <c r="O433" s="344"/>
      <c r="P433" s="344"/>
      <c r="Q433" s="344"/>
      <c r="R433" s="344"/>
      <c r="S433" s="344"/>
      <c r="T433" s="344"/>
      <c r="U433" s="344"/>
      <c r="V433" s="344"/>
      <c r="W433" s="344"/>
      <c r="X433" s="344"/>
      <c r="Y433" s="344"/>
      <c r="Z433" s="344"/>
    </row>
    <row r="434" ht="15.75" customHeight="1">
      <c r="A434" s="344"/>
      <c r="B434" s="344"/>
      <c r="C434" s="344"/>
      <c r="D434" s="344"/>
      <c r="E434" s="344"/>
      <c r="F434" s="344"/>
      <c r="G434" s="344"/>
      <c r="H434" s="344"/>
      <c r="I434" s="344"/>
      <c r="J434" s="344"/>
      <c r="K434" s="344"/>
      <c r="L434" s="344"/>
      <c r="M434" s="344"/>
      <c r="N434" s="344"/>
      <c r="O434" s="344"/>
      <c r="P434" s="344"/>
      <c r="Q434" s="344"/>
      <c r="R434" s="344"/>
      <c r="S434" s="344"/>
      <c r="T434" s="344"/>
      <c r="U434" s="344"/>
      <c r="V434" s="344"/>
      <c r="W434" s="344"/>
      <c r="X434" s="344"/>
      <c r="Y434" s="344"/>
      <c r="Z434" s="344"/>
    </row>
    <row r="435" ht="15.75" customHeight="1">
      <c r="A435" s="344"/>
      <c r="B435" s="344"/>
      <c r="C435" s="344"/>
      <c r="D435" s="344"/>
      <c r="E435" s="344"/>
      <c r="F435" s="344"/>
      <c r="G435" s="344"/>
      <c r="H435" s="344"/>
      <c r="I435" s="344"/>
      <c r="J435" s="344"/>
      <c r="K435" s="344"/>
      <c r="L435" s="344"/>
      <c r="M435" s="344"/>
      <c r="N435" s="344"/>
      <c r="O435" s="344"/>
      <c r="P435" s="344"/>
      <c r="Q435" s="344"/>
      <c r="R435" s="344"/>
      <c r="S435" s="344"/>
      <c r="T435" s="344"/>
      <c r="U435" s="344"/>
      <c r="V435" s="344"/>
      <c r="W435" s="344"/>
      <c r="X435" s="344"/>
      <c r="Y435" s="344"/>
      <c r="Z435" s="344"/>
    </row>
    <row r="436" ht="15.75" customHeight="1">
      <c r="A436" s="344"/>
      <c r="B436" s="344"/>
      <c r="C436" s="344"/>
      <c r="D436" s="344"/>
      <c r="E436" s="344"/>
      <c r="F436" s="344"/>
      <c r="G436" s="344"/>
      <c r="H436" s="344"/>
      <c r="I436" s="344"/>
      <c r="J436" s="344"/>
      <c r="K436" s="344"/>
      <c r="L436" s="344"/>
      <c r="M436" s="344"/>
      <c r="N436" s="344"/>
      <c r="O436" s="344"/>
      <c r="P436" s="344"/>
      <c r="Q436" s="344"/>
      <c r="R436" s="344"/>
      <c r="S436" s="344"/>
      <c r="T436" s="344"/>
      <c r="U436" s="344"/>
      <c r="V436" s="344"/>
      <c r="W436" s="344"/>
      <c r="X436" s="344"/>
      <c r="Y436" s="344"/>
      <c r="Z436" s="344"/>
    </row>
    <row r="437" ht="15.75" customHeight="1">
      <c r="A437" s="344"/>
      <c r="B437" s="344"/>
      <c r="C437" s="344"/>
      <c r="D437" s="344"/>
      <c r="E437" s="344"/>
      <c r="F437" s="344"/>
      <c r="G437" s="344"/>
      <c r="H437" s="344"/>
      <c r="I437" s="344"/>
      <c r="J437" s="344"/>
      <c r="K437" s="344"/>
      <c r="L437" s="344"/>
      <c r="M437" s="344"/>
      <c r="N437" s="344"/>
      <c r="O437" s="344"/>
      <c r="P437" s="344"/>
      <c r="Q437" s="344"/>
      <c r="R437" s="344"/>
      <c r="S437" s="344"/>
      <c r="T437" s="344"/>
      <c r="U437" s="344"/>
      <c r="V437" s="344"/>
      <c r="W437" s="344"/>
      <c r="X437" s="344"/>
      <c r="Y437" s="344"/>
      <c r="Z437" s="344"/>
    </row>
    <row r="438" ht="15.75" customHeight="1">
      <c r="A438" s="344"/>
      <c r="B438" s="344"/>
      <c r="C438" s="344"/>
      <c r="D438" s="344"/>
      <c r="E438" s="344"/>
      <c r="F438" s="344"/>
      <c r="G438" s="344"/>
      <c r="H438" s="344"/>
      <c r="I438" s="344"/>
      <c r="J438" s="344"/>
      <c r="K438" s="344"/>
      <c r="L438" s="344"/>
      <c r="M438" s="344"/>
      <c r="N438" s="344"/>
      <c r="O438" s="344"/>
      <c r="P438" s="344"/>
      <c r="Q438" s="344"/>
      <c r="R438" s="344"/>
      <c r="S438" s="344"/>
      <c r="T438" s="344"/>
      <c r="U438" s="344"/>
      <c r="V438" s="344"/>
      <c r="W438" s="344"/>
      <c r="X438" s="344"/>
      <c r="Y438" s="344"/>
      <c r="Z438" s="344"/>
    </row>
    <row r="439" ht="15.75" customHeight="1">
      <c r="A439" s="344"/>
      <c r="B439" s="344"/>
      <c r="C439" s="344"/>
      <c r="D439" s="344"/>
      <c r="E439" s="344"/>
      <c r="F439" s="344"/>
      <c r="G439" s="344"/>
      <c r="H439" s="344"/>
      <c r="I439" s="344"/>
      <c r="J439" s="344"/>
      <c r="K439" s="344"/>
      <c r="L439" s="344"/>
      <c r="M439" s="344"/>
      <c r="N439" s="344"/>
      <c r="O439" s="344"/>
      <c r="P439" s="344"/>
      <c r="Q439" s="344"/>
      <c r="R439" s="344"/>
      <c r="S439" s="344"/>
      <c r="T439" s="344"/>
      <c r="U439" s="344"/>
      <c r="V439" s="344"/>
      <c r="W439" s="344"/>
      <c r="X439" s="344"/>
      <c r="Y439" s="344"/>
      <c r="Z439" s="344"/>
    </row>
    <row r="440" ht="15.75" customHeight="1">
      <c r="A440" s="344"/>
      <c r="B440" s="344"/>
      <c r="C440" s="344"/>
      <c r="D440" s="344"/>
      <c r="E440" s="344"/>
      <c r="F440" s="344"/>
      <c r="G440" s="344"/>
      <c r="H440" s="344"/>
      <c r="I440" s="344"/>
      <c r="J440" s="344"/>
      <c r="K440" s="344"/>
      <c r="L440" s="344"/>
      <c r="M440" s="344"/>
      <c r="N440" s="344"/>
      <c r="O440" s="344"/>
      <c r="P440" s="344"/>
      <c r="Q440" s="344"/>
      <c r="R440" s="344"/>
      <c r="S440" s="344"/>
      <c r="T440" s="344"/>
      <c r="U440" s="344"/>
      <c r="V440" s="344"/>
      <c r="W440" s="344"/>
      <c r="X440" s="344"/>
      <c r="Y440" s="344"/>
      <c r="Z440" s="344"/>
    </row>
    <row r="441" ht="15.75" customHeight="1">
      <c r="A441" s="344"/>
      <c r="B441" s="344"/>
      <c r="C441" s="344"/>
      <c r="D441" s="344"/>
      <c r="E441" s="344"/>
      <c r="F441" s="344"/>
      <c r="G441" s="344"/>
      <c r="H441" s="344"/>
      <c r="I441" s="344"/>
      <c r="J441" s="344"/>
      <c r="K441" s="344"/>
      <c r="L441" s="344"/>
      <c r="M441" s="344"/>
      <c r="N441" s="344"/>
      <c r="O441" s="344"/>
      <c r="P441" s="344"/>
      <c r="Q441" s="344"/>
      <c r="R441" s="344"/>
      <c r="S441" s="344"/>
      <c r="T441" s="344"/>
      <c r="U441" s="344"/>
      <c r="V441" s="344"/>
      <c r="W441" s="344"/>
      <c r="X441" s="344"/>
      <c r="Y441" s="344"/>
      <c r="Z441" s="344"/>
    </row>
    <row r="442" ht="15.75" customHeight="1">
      <c r="A442" s="344"/>
      <c r="B442" s="344"/>
      <c r="C442" s="344"/>
      <c r="D442" s="344"/>
      <c r="E442" s="344"/>
      <c r="F442" s="344"/>
      <c r="G442" s="344"/>
      <c r="H442" s="344"/>
      <c r="I442" s="344"/>
      <c r="J442" s="344"/>
      <c r="K442" s="344"/>
      <c r="L442" s="344"/>
      <c r="M442" s="344"/>
      <c r="N442" s="344"/>
      <c r="O442" s="344"/>
      <c r="P442" s="344"/>
      <c r="Q442" s="344"/>
      <c r="R442" s="344"/>
      <c r="S442" s="344"/>
      <c r="T442" s="344"/>
      <c r="U442" s="344"/>
      <c r="V442" s="344"/>
      <c r="W442" s="344"/>
      <c r="X442" s="344"/>
      <c r="Y442" s="344"/>
      <c r="Z442" s="344"/>
    </row>
    <row r="443" ht="15.75" customHeight="1">
      <c r="A443" s="344"/>
      <c r="B443" s="344"/>
      <c r="C443" s="344"/>
      <c r="D443" s="344"/>
      <c r="E443" s="344"/>
      <c r="F443" s="344"/>
      <c r="G443" s="344"/>
      <c r="H443" s="344"/>
      <c r="I443" s="344"/>
      <c r="J443" s="344"/>
      <c r="K443" s="344"/>
      <c r="L443" s="344"/>
      <c r="M443" s="344"/>
      <c r="N443" s="344"/>
      <c r="O443" s="344"/>
      <c r="P443" s="344"/>
      <c r="Q443" s="344"/>
      <c r="R443" s="344"/>
      <c r="S443" s="344"/>
      <c r="T443" s="344"/>
      <c r="U443" s="344"/>
      <c r="V443" s="344"/>
      <c r="W443" s="344"/>
      <c r="X443" s="344"/>
      <c r="Y443" s="344"/>
      <c r="Z443" s="344"/>
    </row>
    <row r="444" ht="15.75" customHeight="1">
      <c r="A444" s="344"/>
      <c r="B444" s="344"/>
      <c r="C444" s="344"/>
      <c r="D444" s="344"/>
      <c r="E444" s="344"/>
      <c r="F444" s="344"/>
      <c r="G444" s="344"/>
      <c r="H444" s="344"/>
      <c r="I444" s="344"/>
      <c r="J444" s="344"/>
      <c r="K444" s="344"/>
      <c r="L444" s="344"/>
      <c r="M444" s="344"/>
      <c r="N444" s="344"/>
      <c r="O444" s="344"/>
      <c r="P444" s="344"/>
      <c r="Q444" s="344"/>
      <c r="R444" s="344"/>
      <c r="S444" s="344"/>
      <c r="T444" s="344"/>
      <c r="U444" s="344"/>
      <c r="V444" s="344"/>
      <c r="W444" s="344"/>
      <c r="X444" s="344"/>
      <c r="Y444" s="344"/>
      <c r="Z444" s="344"/>
    </row>
    <row r="445" ht="15.75" customHeight="1">
      <c r="A445" s="344"/>
      <c r="B445" s="344"/>
      <c r="C445" s="344"/>
      <c r="D445" s="344"/>
      <c r="E445" s="344"/>
      <c r="F445" s="344"/>
      <c r="G445" s="344"/>
      <c r="H445" s="344"/>
      <c r="I445" s="344"/>
      <c r="J445" s="344"/>
      <c r="K445" s="344"/>
      <c r="L445" s="344"/>
      <c r="M445" s="344"/>
      <c r="N445" s="344"/>
      <c r="O445" s="344"/>
      <c r="P445" s="344"/>
      <c r="Q445" s="344"/>
      <c r="R445" s="344"/>
      <c r="S445" s="344"/>
      <c r="T445" s="344"/>
      <c r="U445" s="344"/>
      <c r="V445" s="344"/>
      <c r="W445" s="344"/>
      <c r="X445" s="344"/>
      <c r="Y445" s="344"/>
      <c r="Z445" s="344"/>
    </row>
    <row r="446" ht="15.75" customHeight="1">
      <c r="A446" s="344"/>
      <c r="B446" s="344"/>
      <c r="C446" s="344"/>
      <c r="D446" s="344"/>
      <c r="E446" s="344"/>
      <c r="F446" s="344"/>
      <c r="G446" s="344"/>
      <c r="H446" s="344"/>
      <c r="I446" s="344"/>
      <c r="J446" s="344"/>
      <c r="K446" s="344"/>
      <c r="L446" s="344"/>
      <c r="M446" s="344"/>
      <c r="N446" s="344"/>
      <c r="O446" s="344"/>
      <c r="P446" s="344"/>
      <c r="Q446" s="344"/>
      <c r="R446" s="344"/>
      <c r="S446" s="344"/>
      <c r="T446" s="344"/>
      <c r="U446" s="344"/>
      <c r="V446" s="344"/>
      <c r="W446" s="344"/>
      <c r="X446" s="344"/>
      <c r="Y446" s="344"/>
      <c r="Z446" s="344"/>
    </row>
    <row r="447" ht="15.75" customHeight="1">
      <c r="A447" s="344"/>
      <c r="B447" s="344"/>
      <c r="C447" s="344"/>
      <c r="D447" s="344"/>
      <c r="E447" s="344"/>
      <c r="F447" s="344"/>
      <c r="G447" s="344"/>
      <c r="H447" s="344"/>
      <c r="I447" s="344"/>
      <c r="J447" s="344"/>
      <c r="K447" s="344"/>
      <c r="L447" s="344"/>
      <c r="M447" s="344"/>
      <c r="N447" s="344"/>
      <c r="O447" s="344"/>
      <c r="P447" s="344"/>
      <c r="Q447" s="344"/>
      <c r="R447" s="344"/>
      <c r="S447" s="344"/>
      <c r="T447" s="344"/>
      <c r="U447" s="344"/>
      <c r="V447" s="344"/>
      <c r="W447" s="344"/>
      <c r="X447" s="344"/>
      <c r="Y447" s="344"/>
      <c r="Z447" s="344"/>
    </row>
    <row r="448" ht="15.75" customHeight="1">
      <c r="A448" s="344"/>
      <c r="B448" s="344"/>
      <c r="C448" s="344"/>
      <c r="D448" s="344"/>
      <c r="E448" s="344"/>
      <c r="F448" s="344"/>
      <c r="G448" s="344"/>
      <c r="H448" s="344"/>
      <c r="I448" s="344"/>
      <c r="J448" s="344"/>
      <c r="K448" s="344"/>
      <c r="L448" s="344"/>
      <c r="M448" s="344"/>
      <c r="N448" s="344"/>
      <c r="O448" s="344"/>
      <c r="P448" s="344"/>
      <c r="Q448" s="344"/>
      <c r="R448" s="344"/>
      <c r="S448" s="344"/>
      <c r="T448" s="344"/>
      <c r="U448" s="344"/>
      <c r="V448" s="344"/>
      <c r="W448" s="344"/>
      <c r="X448" s="344"/>
      <c r="Y448" s="344"/>
      <c r="Z448" s="344"/>
    </row>
    <row r="449" ht="15.75" customHeight="1">
      <c r="A449" s="344"/>
      <c r="B449" s="344"/>
      <c r="C449" s="344"/>
      <c r="D449" s="344"/>
      <c r="E449" s="344"/>
      <c r="F449" s="344"/>
      <c r="G449" s="344"/>
      <c r="H449" s="344"/>
      <c r="I449" s="344"/>
      <c r="J449" s="344"/>
      <c r="K449" s="344"/>
      <c r="L449" s="344"/>
      <c r="M449" s="344"/>
      <c r="N449" s="344"/>
      <c r="O449" s="344"/>
      <c r="P449" s="344"/>
      <c r="Q449" s="344"/>
      <c r="R449" s="344"/>
      <c r="S449" s="344"/>
      <c r="T449" s="344"/>
      <c r="U449" s="344"/>
      <c r="V449" s="344"/>
      <c r="W449" s="344"/>
      <c r="X449" s="344"/>
      <c r="Y449" s="344"/>
      <c r="Z449" s="344"/>
    </row>
    <row r="450" ht="15.75" customHeight="1">
      <c r="A450" s="344"/>
      <c r="B450" s="344"/>
      <c r="C450" s="344"/>
      <c r="D450" s="344"/>
      <c r="E450" s="344"/>
      <c r="F450" s="344"/>
      <c r="G450" s="344"/>
      <c r="H450" s="344"/>
      <c r="I450" s="344"/>
      <c r="J450" s="344"/>
      <c r="K450" s="344"/>
      <c r="L450" s="344"/>
      <c r="M450" s="344"/>
      <c r="N450" s="344"/>
      <c r="O450" s="344"/>
      <c r="P450" s="344"/>
      <c r="Q450" s="344"/>
      <c r="R450" s="344"/>
      <c r="S450" s="344"/>
      <c r="T450" s="344"/>
      <c r="U450" s="344"/>
      <c r="V450" s="344"/>
      <c r="W450" s="344"/>
      <c r="X450" s="344"/>
      <c r="Y450" s="344"/>
      <c r="Z450" s="344"/>
    </row>
    <row r="451" ht="15.75" customHeight="1">
      <c r="A451" s="344"/>
      <c r="B451" s="344"/>
      <c r="C451" s="344"/>
      <c r="D451" s="344"/>
      <c r="E451" s="344"/>
      <c r="F451" s="344"/>
      <c r="G451" s="344"/>
      <c r="H451" s="344"/>
      <c r="I451" s="344"/>
      <c r="J451" s="344"/>
      <c r="K451" s="344"/>
      <c r="L451" s="344"/>
      <c r="M451" s="344"/>
      <c r="N451" s="344"/>
      <c r="O451" s="344"/>
      <c r="P451" s="344"/>
      <c r="Q451" s="344"/>
      <c r="R451" s="344"/>
      <c r="S451" s="344"/>
      <c r="T451" s="344"/>
      <c r="U451" s="344"/>
      <c r="V451" s="344"/>
      <c r="W451" s="344"/>
      <c r="X451" s="344"/>
      <c r="Y451" s="344"/>
      <c r="Z451" s="344"/>
    </row>
    <row r="452" ht="15.75" customHeight="1">
      <c r="A452" s="344"/>
      <c r="B452" s="344"/>
      <c r="C452" s="344"/>
      <c r="D452" s="344"/>
      <c r="E452" s="344"/>
      <c r="F452" s="344"/>
      <c r="G452" s="344"/>
      <c r="H452" s="344"/>
      <c r="I452" s="344"/>
      <c r="J452" s="344"/>
      <c r="K452" s="344"/>
      <c r="L452" s="344"/>
      <c r="M452" s="344"/>
      <c r="N452" s="344"/>
      <c r="O452" s="344"/>
      <c r="P452" s="344"/>
      <c r="Q452" s="344"/>
      <c r="R452" s="344"/>
      <c r="S452" s="344"/>
      <c r="T452" s="344"/>
      <c r="U452" s="344"/>
      <c r="V452" s="344"/>
      <c r="W452" s="344"/>
      <c r="X452" s="344"/>
      <c r="Y452" s="344"/>
      <c r="Z452" s="344"/>
    </row>
    <row r="453" ht="15.75" customHeight="1">
      <c r="A453" s="344"/>
      <c r="B453" s="344"/>
      <c r="C453" s="344"/>
      <c r="D453" s="344"/>
      <c r="E453" s="344"/>
      <c r="F453" s="344"/>
      <c r="G453" s="344"/>
      <c r="H453" s="344"/>
      <c r="I453" s="344"/>
      <c r="J453" s="344"/>
      <c r="K453" s="344"/>
      <c r="L453" s="344"/>
      <c r="M453" s="344"/>
      <c r="N453" s="344"/>
      <c r="O453" s="344"/>
      <c r="P453" s="344"/>
      <c r="Q453" s="344"/>
      <c r="R453" s="344"/>
      <c r="S453" s="344"/>
      <c r="T453" s="344"/>
      <c r="U453" s="344"/>
      <c r="V453" s="344"/>
      <c r="W453" s="344"/>
      <c r="X453" s="344"/>
      <c r="Y453" s="344"/>
      <c r="Z453" s="344"/>
    </row>
    <row r="454" ht="15.75" customHeight="1">
      <c r="A454" s="344"/>
      <c r="B454" s="344"/>
      <c r="C454" s="344"/>
      <c r="D454" s="344"/>
      <c r="E454" s="344"/>
      <c r="F454" s="344"/>
      <c r="G454" s="344"/>
      <c r="H454" s="344"/>
      <c r="I454" s="344"/>
      <c r="J454" s="344"/>
      <c r="K454" s="344"/>
      <c r="L454" s="344"/>
      <c r="M454" s="344"/>
      <c r="N454" s="344"/>
      <c r="O454" s="344"/>
      <c r="P454" s="344"/>
      <c r="Q454" s="344"/>
      <c r="R454" s="344"/>
      <c r="S454" s="344"/>
      <c r="T454" s="344"/>
      <c r="U454" s="344"/>
      <c r="V454" s="344"/>
      <c r="W454" s="344"/>
      <c r="X454" s="344"/>
      <c r="Y454" s="344"/>
      <c r="Z454" s="344"/>
    </row>
    <row r="455" ht="15.75" customHeight="1">
      <c r="A455" s="344"/>
      <c r="B455" s="344"/>
      <c r="C455" s="344"/>
      <c r="D455" s="344"/>
      <c r="E455" s="344"/>
      <c r="F455" s="344"/>
      <c r="G455" s="344"/>
      <c r="H455" s="344"/>
      <c r="I455" s="344"/>
      <c r="J455" s="344"/>
      <c r="K455" s="344"/>
      <c r="L455" s="344"/>
      <c r="M455" s="344"/>
      <c r="N455" s="344"/>
      <c r="O455" s="344"/>
      <c r="P455" s="344"/>
      <c r="Q455" s="344"/>
      <c r="R455" s="344"/>
      <c r="S455" s="344"/>
      <c r="T455" s="344"/>
      <c r="U455" s="344"/>
      <c r="V455" s="344"/>
      <c r="W455" s="344"/>
      <c r="X455" s="344"/>
      <c r="Y455" s="344"/>
      <c r="Z455" s="344"/>
    </row>
    <row r="456" ht="15.75" customHeight="1">
      <c r="A456" s="344"/>
      <c r="B456" s="344"/>
      <c r="C456" s="344"/>
      <c r="D456" s="344"/>
      <c r="E456" s="344"/>
      <c r="F456" s="344"/>
      <c r="G456" s="344"/>
      <c r="H456" s="344"/>
      <c r="I456" s="344"/>
      <c r="J456" s="344"/>
      <c r="K456" s="344"/>
      <c r="L456" s="344"/>
      <c r="M456" s="344"/>
      <c r="N456" s="344"/>
      <c r="O456" s="344"/>
      <c r="P456" s="344"/>
      <c r="Q456" s="344"/>
      <c r="R456" s="344"/>
      <c r="S456" s="344"/>
      <c r="T456" s="344"/>
      <c r="U456" s="344"/>
      <c r="V456" s="344"/>
      <c r="W456" s="344"/>
      <c r="X456" s="344"/>
      <c r="Y456" s="344"/>
      <c r="Z456" s="344"/>
    </row>
    <row r="457" ht="15.75" customHeight="1">
      <c r="A457" s="344"/>
      <c r="B457" s="344"/>
      <c r="C457" s="344"/>
      <c r="D457" s="344"/>
      <c r="E457" s="344"/>
      <c r="F457" s="344"/>
      <c r="G457" s="344"/>
      <c r="H457" s="344"/>
      <c r="I457" s="344"/>
      <c r="J457" s="344"/>
      <c r="K457" s="344"/>
      <c r="L457" s="344"/>
      <c r="M457" s="344"/>
      <c r="N457" s="344"/>
      <c r="O457" s="344"/>
      <c r="P457" s="344"/>
      <c r="Q457" s="344"/>
      <c r="R457" s="344"/>
      <c r="S457" s="344"/>
      <c r="T457" s="344"/>
      <c r="U457" s="344"/>
      <c r="V457" s="344"/>
      <c r="W457" s="344"/>
      <c r="X457" s="344"/>
      <c r="Y457" s="344"/>
      <c r="Z457" s="344"/>
    </row>
    <row r="458" ht="15.75" customHeight="1">
      <c r="A458" s="344"/>
      <c r="B458" s="344"/>
      <c r="C458" s="344"/>
      <c r="D458" s="344"/>
      <c r="E458" s="344"/>
      <c r="F458" s="344"/>
      <c r="G458" s="344"/>
      <c r="H458" s="344"/>
      <c r="I458" s="344"/>
      <c r="J458" s="344"/>
      <c r="K458" s="344"/>
      <c r="L458" s="344"/>
      <c r="M458" s="344"/>
      <c r="N458" s="344"/>
      <c r="O458" s="344"/>
      <c r="P458" s="344"/>
      <c r="Q458" s="344"/>
      <c r="R458" s="344"/>
      <c r="S458" s="344"/>
      <c r="T458" s="344"/>
      <c r="U458" s="344"/>
      <c r="V458" s="344"/>
      <c r="W458" s="344"/>
      <c r="X458" s="344"/>
      <c r="Y458" s="344"/>
      <c r="Z458" s="344"/>
    </row>
    <row r="459" ht="15.75" customHeight="1">
      <c r="A459" s="344"/>
      <c r="B459" s="344"/>
      <c r="C459" s="344"/>
      <c r="D459" s="344"/>
      <c r="E459" s="344"/>
      <c r="F459" s="344"/>
      <c r="G459" s="344"/>
      <c r="H459" s="344"/>
      <c r="I459" s="344"/>
      <c r="J459" s="344"/>
      <c r="K459" s="344"/>
      <c r="L459" s="344"/>
      <c r="M459" s="344"/>
      <c r="N459" s="344"/>
      <c r="O459" s="344"/>
      <c r="P459" s="344"/>
      <c r="Q459" s="344"/>
      <c r="R459" s="344"/>
      <c r="S459" s="344"/>
      <c r="T459" s="344"/>
      <c r="U459" s="344"/>
      <c r="V459" s="344"/>
      <c r="W459" s="344"/>
      <c r="X459" s="344"/>
      <c r="Y459" s="344"/>
      <c r="Z459" s="344"/>
    </row>
    <row r="460" ht="15.75" customHeight="1">
      <c r="A460" s="344"/>
      <c r="B460" s="344"/>
      <c r="C460" s="344"/>
      <c r="D460" s="344"/>
      <c r="E460" s="344"/>
      <c r="F460" s="344"/>
      <c r="G460" s="344"/>
      <c r="H460" s="344"/>
      <c r="I460" s="344"/>
      <c r="J460" s="344"/>
      <c r="K460" s="344"/>
      <c r="L460" s="344"/>
      <c r="M460" s="344"/>
      <c r="N460" s="344"/>
      <c r="O460" s="344"/>
      <c r="P460" s="344"/>
      <c r="Q460" s="344"/>
      <c r="R460" s="344"/>
      <c r="S460" s="344"/>
      <c r="T460" s="344"/>
      <c r="U460" s="344"/>
      <c r="V460" s="344"/>
      <c r="W460" s="344"/>
      <c r="X460" s="344"/>
      <c r="Y460" s="344"/>
      <c r="Z460" s="344"/>
    </row>
    <row r="461" ht="15.75" customHeight="1">
      <c r="A461" s="344"/>
      <c r="B461" s="344"/>
      <c r="C461" s="344"/>
      <c r="D461" s="344"/>
      <c r="E461" s="344"/>
      <c r="F461" s="344"/>
      <c r="G461" s="344"/>
      <c r="H461" s="344"/>
      <c r="I461" s="344"/>
      <c r="J461" s="344"/>
      <c r="K461" s="344"/>
      <c r="L461" s="344"/>
      <c r="M461" s="344"/>
      <c r="N461" s="344"/>
      <c r="O461" s="344"/>
      <c r="P461" s="344"/>
      <c r="Q461" s="344"/>
      <c r="R461" s="344"/>
      <c r="S461" s="344"/>
      <c r="T461" s="344"/>
      <c r="U461" s="344"/>
      <c r="V461" s="344"/>
      <c r="W461" s="344"/>
      <c r="X461" s="344"/>
      <c r="Y461" s="344"/>
      <c r="Z461" s="344"/>
    </row>
    <row r="462" ht="15.75" customHeight="1">
      <c r="A462" s="344"/>
      <c r="B462" s="344"/>
      <c r="C462" s="344"/>
      <c r="D462" s="344"/>
      <c r="E462" s="344"/>
      <c r="F462" s="344"/>
      <c r="G462" s="344"/>
      <c r="H462" s="344"/>
      <c r="I462" s="344"/>
      <c r="J462" s="344"/>
      <c r="K462" s="344"/>
      <c r="L462" s="344"/>
      <c r="M462" s="344"/>
      <c r="N462" s="344"/>
      <c r="O462" s="344"/>
      <c r="P462" s="344"/>
      <c r="Q462" s="344"/>
      <c r="R462" s="344"/>
      <c r="S462" s="344"/>
      <c r="T462" s="344"/>
      <c r="U462" s="344"/>
      <c r="V462" s="344"/>
      <c r="W462" s="344"/>
      <c r="X462" s="344"/>
      <c r="Y462" s="344"/>
      <c r="Z462" s="344"/>
    </row>
    <row r="463" ht="15.75" customHeight="1">
      <c r="A463" s="344"/>
      <c r="B463" s="344"/>
      <c r="C463" s="344"/>
      <c r="D463" s="344"/>
      <c r="E463" s="344"/>
      <c r="F463" s="344"/>
      <c r="G463" s="344"/>
      <c r="H463" s="344"/>
      <c r="I463" s="344"/>
      <c r="J463" s="344"/>
      <c r="K463" s="344"/>
      <c r="L463" s="344"/>
      <c r="M463" s="344"/>
      <c r="N463" s="344"/>
      <c r="O463" s="344"/>
      <c r="P463" s="344"/>
      <c r="Q463" s="344"/>
      <c r="R463" s="344"/>
      <c r="S463" s="344"/>
      <c r="T463" s="344"/>
      <c r="U463" s="344"/>
      <c r="V463" s="344"/>
      <c r="W463" s="344"/>
      <c r="X463" s="344"/>
      <c r="Y463" s="344"/>
      <c r="Z463" s="344"/>
    </row>
    <row r="464" ht="15.75" customHeight="1">
      <c r="A464" s="344"/>
      <c r="B464" s="344"/>
      <c r="C464" s="344"/>
      <c r="D464" s="344"/>
      <c r="E464" s="344"/>
      <c r="F464" s="344"/>
      <c r="G464" s="344"/>
      <c r="H464" s="344"/>
      <c r="I464" s="344"/>
      <c r="J464" s="344"/>
      <c r="K464" s="344"/>
      <c r="L464" s="344"/>
      <c r="M464" s="344"/>
      <c r="N464" s="344"/>
      <c r="O464" s="344"/>
      <c r="P464" s="344"/>
      <c r="Q464" s="344"/>
      <c r="R464" s="344"/>
      <c r="S464" s="344"/>
      <c r="T464" s="344"/>
      <c r="U464" s="344"/>
      <c r="V464" s="344"/>
      <c r="W464" s="344"/>
      <c r="X464" s="344"/>
      <c r="Y464" s="344"/>
      <c r="Z464" s="344"/>
    </row>
    <row r="465" ht="15.75" customHeight="1">
      <c r="A465" s="344"/>
      <c r="B465" s="344"/>
      <c r="C465" s="344"/>
      <c r="D465" s="344"/>
      <c r="E465" s="344"/>
      <c r="F465" s="344"/>
      <c r="G465" s="344"/>
      <c r="H465" s="344"/>
      <c r="I465" s="344"/>
      <c r="J465" s="344"/>
      <c r="K465" s="344"/>
      <c r="L465" s="344"/>
      <c r="M465" s="344"/>
      <c r="N465" s="344"/>
      <c r="O465" s="344"/>
      <c r="P465" s="344"/>
      <c r="Q465" s="344"/>
      <c r="R465" s="344"/>
      <c r="S465" s="344"/>
      <c r="T465" s="344"/>
      <c r="U465" s="344"/>
      <c r="V465" s="344"/>
      <c r="W465" s="344"/>
      <c r="X465" s="344"/>
      <c r="Y465" s="344"/>
      <c r="Z465" s="344"/>
    </row>
    <row r="466" ht="15.75" customHeight="1">
      <c r="A466" s="344"/>
      <c r="B466" s="344"/>
      <c r="C466" s="344"/>
      <c r="D466" s="344"/>
      <c r="E466" s="344"/>
      <c r="F466" s="344"/>
      <c r="G466" s="344"/>
      <c r="H466" s="344"/>
      <c r="I466" s="344"/>
      <c r="J466" s="344"/>
      <c r="K466" s="344"/>
      <c r="L466" s="344"/>
      <c r="M466" s="344"/>
      <c r="N466" s="344"/>
      <c r="O466" s="344"/>
      <c r="P466" s="344"/>
      <c r="Q466" s="344"/>
      <c r="R466" s="344"/>
      <c r="S466" s="344"/>
      <c r="T466" s="344"/>
      <c r="U466" s="344"/>
      <c r="V466" s="344"/>
      <c r="W466" s="344"/>
      <c r="X466" s="344"/>
      <c r="Y466" s="344"/>
      <c r="Z466" s="344"/>
    </row>
    <row r="467" ht="15.75" customHeight="1">
      <c r="A467" s="344"/>
      <c r="B467" s="344"/>
      <c r="C467" s="344"/>
      <c r="D467" s="344"/>
      <c r="E467" s="344"/>
      <c r="F467" s="344"/>
      <c r="G467" s="344"/>
      <c r="H467" s="344"/>
      <c r="I467" s="344"/>
      <c r="J467" s="344"/>
      <c r="K467" s="344"/>
      <c r="L467" s="344"/>
      <c r="M467" s="344"/>
      <c r="N467" s="344"/>
      <c r="O467" s="344"/>
      <c r="P467" s="344"/>
      <c r="Q467" s="344"/>
      <c r="R467" s="344"/>
      <c r="S467" s="344"/>
      <c r="T467" s="344"/>
      <c r="U467" s="344"/>
      <c r="V467" s="344"/>
      <c r="W467" s="344"/>
      <c r="X467" s="344"/>
      <c r="Y467" s="344"/>
      <c r="Z467" s="344"/>
    </row>
    <row r="468" ht="15.75" customHeight="1">
      <c r="A468" s="344"/>
      <c r="B468" s="344"/>
      <c r="C468" s="344"/>
      <c r="D468" s="344"/>
      <c r="E468" s="344"/>
      <c r="F468" s="344"/>
      <c r="G468" s="344"/>
      <c r="H468" s="344"/>
      <c r="I468" s="344"/>
      <c r="J468" s="344"/>
      <c r="K468" s="344"/>
      <c r="L468" s="344"/>
      <c r="M468" s="344"/>
      <c r="N468" s="344"/>
      <c r="O468" s="344"/>
      <c r="P468" s="344"/>
      <c r="Q468" s="344"/>
      <c r="R468" s="344"/>
      <c r="S468" s="344"/>
      <c r="T468" s="344"/>
      <c r="U468" s="344"/>
      <c r="V468" s="344"/>
      <c r="W468" s="344"/>
      <c r="X468" s="344"/>
      <c r="Y468" s="344"/>
      <c r="Z468" s="344"/>
    </row>
    <row r="469" ht="15.75" customHeight="1">
      <c r="A469" s="344"/>
      <c r="B469" s="344"/>
      <c r="C469" s="344"/>
      <c r="D469" s="344"/>
      <c r="E469" s="344"/>
      <c r="F469" s="344"/>
      <c r="G469" s="344"/>
      <c r="H469" s="344"/>
      <c r="I469" s="344"/>
      <c r="J469" s="344"/>
      <c r="K469" s="344"/>
      <c r="L469" s="344"/>
      <c r="M469" s="344"/>
      <c r="N469" s="344"/>
      <c r="O469" s="344"/>
      <c r="P469" s="344"/>
      <c r="Q469" s="344"/>
      <c r="R469" s="344"/>
      <c r="S469" s="344"/>
      <c r="T469" s="344"/>
      <c r="U469" s="344"/>
      <c r="V469" s="344"/>
      <c r="W469" s="344"/>
      <c r="X469" s="344"/>
      <c r="Y469" s="344"/>
      <c r="Z469" s="344"/>
    </row>
    <row r="470" ht="15.75" customHeight="1">
      <c r="A470" s="344"/>
      <c r="B470" s="344"/>
      <c r="C470" s="344"/>
      <c r="D470" s="344"/>
      <c r="E470" s="344"/>
      <c r="F470" s="344"/>
      <c r="G470" s="344"/>
      <c r="H470" s="344"/>
      <c r="I470" s="344"/>
      <c r="J470" s="344"/>
      <c r="K470" s="344"/>
      <c r="L470" s="344"/>
      <c r="M470" s="344"/>
      <c r="N470" s="344"/>
      <c r="O470" s="344"/>
      <c r="P470" s="344"/>
      <c r="Q470" s="344"/>
      <c r="R470" s="344"/>
      <c r="S470" s="344"/>
      <c r="T470" s="344"/>
      <c r="U470" s="344"/>
      <c r="V470" s="344"/>
      <c r="W470" s="344"/>
      <c r="X470" s="344"/>
      <c r="Y470" s="344"/>
      <c r="Z470" s="344"/>
    </row>
    <row r="471" ht="15.75" customHeight="1">
      <c r="A471" s="344"/>
      <c r="B471" s="344"/>
      <c r="C471" s="344"/>
      <c r="D471" s="344"/>
      <c r="E471" s="344"/>
      <c r="F471" s="344"/>
      <c r="G471" s="344"/>
      <c r="H471" s="344"/>
      <c r="I471" s="344"/>
      <c r="J471" s="344"/>
      <c r="K471" s="344"/>
      <c r="L471" s="344"/>
      <c r="M471" s="344"/>
      <c r="N471" s="344"/>
      <c r="O471" s="344"/>
      <c r="P471" s="344"/>
      <c r="Q471" s="344"/>
      <c r="R471" s="344"/>
      <c r="S471" s="344"/>
      <c r="T471" s="344"/>
      <c r="U471" s="344"/>
      <c r="V471" s="344"/>
      <c r="W471" s="344"/>
      <c r="X471" s="344"/>
      <c r="Y471" s="344"/>
      <c r="Z471" s="344"/>
    </row>
    <row r="472" ht="15.75" customHeight="1">
      <c r="A472" s="344"/>
      <c r="B472" s="344"/>
      <c r="C472" s="344"/>
      <c r="D472" s="344"/>
      <c r="E472" s="344"/>
      <c r="F472" s="344"/>
      <c r="G472" s="344"/>
      <c r="H472" s="344"/>
      <c r="I472" s="344"/>
      <c r="J472" s="344"/>
      <c r="K472" s="344"/>
      <c r="L472" s="344"/>
      <c r="M472" s="344"/>
      <c r="N472" s="344"/>
      <c r="O472" s="344"/>
      <c r="P472" s="344"/>
      <c r="Q472" s="344"/>
      <c r="R472" s="344"/>
      <c r="S472" s="344"/>
      <c r="T472" s="344"/>
      <c r="U472" s="344"/>
      <c r="V472" s="344"/>
      <c r="W472" s="344"/>
      <c r="X472" s="344"/>
      <c r="Y472" s="344"/>
      <c r="Z472" s="344"/>
    </row>
    <row r="473" ht="15.75" customHeight="1">
      <c r="A473" s="344"/>
      <c r="B473" s="344"/>
      <c r="C473" s="344"/>
      <c r="D473" s="344"/>
      <c r="E473" s="344"/>
      <c r="F473" s="344"/>
      <c r="G473" s="344"/>
      <c r="H473" s="344"/>
      <c r="I473" s="344"/>
      <c r="J473" s="344"/>
      <c r="K473" s="344"/>
      <c r="L473" s="344"/>
      <c r="M473" s="344"/>
      <c r="N473" s="344"/>
      <c r="O473" s="344"/>
      <c r="P473" s="344"/>
      <c r="Q473" s="344"/>
      <c r="R473" s="344"/>
      <c r="S473" s="344"/>
      <c r="T473" s="344"/>
      <c r="U473" s="344"/>
      <c r="V473" s="344"/>
      <c r="W473" s="344"/>
      <c r="X473" s="344"/>
      <c r="Y473" s="344"/>
      <c r="Z473" s="344"/>
    </row>
    <row r="474" ht="15.75" customHeight="1">
      <c r="A474" s="344"/>
      <c r="B474" s="344"/>
      <c r="C474" s="344"/>
      <c r="D474" s="344"/>
      <c r="E474" s="344"/>
      <c r="F474" s="344"/>
      <c r="G474" s="344"/>
      <c r="H474" s="344"/>
      <c r="I474" s="344"/>
      <c r="J474" s="344"/>
      <c r="K474" s="344"/>
      <c r="L474" s="344"/>
      <c r="M474" s="344"/>
      <c r="N474" s="344"/>
      <c r="O474" s="344"/>
      <c r="P474" s="344"/>
      <c r="Q474" s="344"/>
      <c r="R474" s="344"/>
      <c r="S474" s="344"/>
      <c r="T474" s="344"/>
      <c r="U474" s="344"/>
      <c r="V474" s="344"/>
      <c r="W474" s="344"/>
      <c r="X474" s="344"/>
      <c r="Y474" s="344"/>
      <c r="Z474" s="344"/>
    </row>
    <row r="475" ht="15.75" customHeight="1">
      <c r="A475" s="344"/>
      <c r="B475" s="344"/>
      <c r="C475" s="344"/>
      <c r="D475" s="344"/>
      <c r="E475" s="344"/>
      <c r="F475" s="344"/>
      <c r="G475" s="344"/>
      <c r="H475" s="344"/>
      <c r="I475" s="344"/>
      <c r="J475" s="344"/>
      <c r="K475" s="344"/>
      <c r="L475" s="344"/>
      <c r="M475" s="344"/>
      <c r="N475" s="344"/>
      <c r="O475" s="344"/>
      <c r="P475" s="344"/>
      <c r="Q475" s="344"/>
      <c r="R475" s="344"/>
      <c r="S475" s="344"/>
      <c r="T475" s="344"/>
      <c r="U475" s="344"/>
      <c r="V475" s="344"/>
      <c r="W475" s="344"/>
      <c r="X475" s="344"/>
      <c r="Y475" s="344"/>
      <c r="Z475" s="344"/>
    </row>
    <row r="476" ht="15.75" customHeight="1">
      <c r="A476" s="344"/>
      <c r="B476" s="344"/>
      <c r="C476" s="344"/>
      <c r="D476" s="344"/>
      <c r="E476" s="344"/>
      <c r="F476" s="344"/>
      <c r="G476" s="344"/>
      <c r="H476" s="344"/>
      <c r="I476" s="344"/>
      <c r="J476" s="344"/>
      <c r="K476" s="344"/>
      <c r="L476" s="344"/>
      <c r="M476" s="344"/>
      <c r="N476" s="344"/>
      <c r="O476" s="344"/>
      <c r="P476" s="344"/>
      <c r="Q476" s="344"/>
      <c r="R476" s="344"/>
      <c r="S476" s="344"/>
      <c r="T476" s="344"/>
      <c r="U476" s="344"/>
      <c r="V476" s="344"/>
      <c r="W476" s="344"/>
      <c r="X476" s="344"/>
      <c r="Y476" s="344"/>
      <c r="Z476" s="344"/>
    </row>
    <row r="477" ht="15.75" customHeight="1">
      <c r="A477" s="344"/>
      <c r="B477" s="344"/>
      <c r="C477" s="344"/>
      <c r="D477" s="344"/>
      <c r="E477" s="344"/>
      <c r="F477" s="344"/>
      <c r="G477" s="344"/>
      <c r="H477" s="344"/>
      <c r="I477" s="344"/>
      <c r="J477" s="344"/>
      <c r="K477" s="344"/>
      <c r="L477" s="344"/>
      <c r="M477" s="344"/>
      <c r="N477" s="344"/>
      <c r="O477" s="344"/>
      <c r="P477" s="344"/>
      <c r="Q477" s="344"/>
      <c r="R477" s="344"/>
      <c r="S477" s="344"/>
      <c r="T477" s="344"/>
      <c r="U477" s="344"/>
      <c r="V477" s="344"/>
      <c r="W477" s="344"/>
      <c r="X477" s="344"/>
      <c r="Y477" s="344"/>
      <c r="Z477" s="344"/>
    </row>
    <row r="478" ht="15.75" customHeight="1">
      <c r="A478" s="344"/>
      <c r="B478" s="344"/>
      <c r="C478" s="344"/>
      <c r="D478" s="344"/>
      <c r="E478" s="344"/>
      <c r="F478" s="344"/>
      <c r="G478" s="344"/>
      <c r="H478" s="344"/>
      <c r="I478" s="344"/>
      <c r="J478" s="344"/>
      <c r="K478" s="344"/>
      <c r="L478" s="344"/>
      <c r="M478" s="344"/>
      <c r="N478" s="344"/>
      <c r="O478" s="344"/>
      <c r="P478" s="344"/>
      <c r="Q478" s="344"/>
      <c r="R478" s="344"/>
      <c r="S478" s="344"/>
      <c r="T478" s="344"/>
      <c r="U478" s="344"/>
      <c r="V478" s="344"/>
      <c r="W478" s="344"/>
      <c r="X478" s="344"/>
      <c r="Y478" s="344"/>
      <c r="Z478" s="344"/>
    </row>
    <row r="479" ht="15.75" customHeight="1">
      <c r="A479" s="344"/>
      <c r="B479" s="344"/>
      <c r="C479" s="344"/>
      <c r="D479" s="344"/>
      <c r="E479" s="344"/>
      <c r="F479" s="344"/>
      <c r="G479" s="344"/>
      <c r="H479" s="344"/>
      <c r="I479" s="344"/>
      <c r="J479" s="344"/>
      <c r="K479" s="344"/>
      <c r="L479" s="344"/>
      <c r="M479" s="344"/>
      <c r="N479" s="344"/>
      <c r="O479" s="344"/>
      <c r="P479" s="344"/>
      <c r="Q479" s="344"/>
      <c r="R479" s="344"/>
      <c r="S479" s="344"/>
      <c r="T479" s="344"/>
      <c r="U479" s="344"/>
      <c r="V479" s="344"/>
      <c r="W479" s="344"/>
      <c r="X479" s="344"/>
      <c r="Y479" s="344"/>
      <c r="Z479" s="344"/>
    </row>
    <row r="480" ht="15.75" customHeight="1">
      <c r="A480" s="344"/>
      <c r="B480" s="344"/>
      <c r="C480" s="344"/>
      <c r="D480" s="344"/>
      <c r="E480" s="344"/>
      <c r="F480" s="344"/>
      <c r="G480" s="344"/>
      <c r="H480" s="344"/>
      <c r="I480" s="344"/>
      <c r="J480" s="344"/>
      <c r="K480" s="344"/>
      <c r="L480" s="344"/>
      <c r="M480" s="344"/>
      <c r="N480" s="344"/>
      <c r="O480" s="344"/>
      <c r="P480" s="344"/>
      <c r="Q480" s="344"/>
      <c r="R480" s="344"/>
      <c r="S480" s="344"/>
      <c r="T480" s="344"/>
      <c r="U480" s="344"/>
      <c r="V480" s="344"/>
      <c r="W480" s="344"/>
      <c r="X480" s="344"/>
      <c r="Y480" s="344"/>
      <c r="Z480" s="344"/>
    </row>
    <row r="481" ht="15.75" customHeight="1">
      <c r="A481" s="344"/>
      <c r="B481" s="344"/>
      <c r="C481" s="344"/>
      <c r="D481" s="344"/>
      <c r="E481" s="344"/>
      <c r="F481" s="344"/>
      <c r="G481" s="344"/>
      <c r="H481" s="344"/>
      <c r="I481" s="344"/>
      <c r="J481" s="344"/>
      <c r="K481" s="344"/>
      <c r="L481" s="344"/>
      <c r="M481" s="344"/>
      <c r="N481" s="344"/>
      <c r="O481" s="344"/>
      <c r="P481" s="344"/>
      <c r="Q481" s="344"/>
      <c r="R481" s="344"/>
      <c r="S481" s="344"/>
      <c r="T481" s="344"/>
      <c r="U481" s="344"/>
      <c r="V481" s="344"/>
      <c r="W481" s="344"/>
      <c r="X481" s="344"/>
      <c r="Y481" s="344"/>
      <c r="Z481" s="344"/>
    </row>
    <row r="482" ht="15.75" customHeight="1">
      <c r="A482" s="344"/>
      <c r="B482" s="344"/>
      <c r="C482" s="344"/>
      <c r="D482" s="344"/>
      <c r="E482" s="344"/>
      <c r="F482" s="344"/>
      <c r="G482" s="344"/>
      <c r="H482" s="344"/>
      <c r="I482" s="344"/>
      <c r="J482" s="344"/>
      <c r="K482" s="344"/>
      <c r="L482" s="344"/>
      <c r="M482" s="344"/>
      <c r="N482" s="344"/>
      <c r="O482" s="344"/>
      <c r="P482" s="344"/>
      <c r="Q482" s="344"/>
      <c r="R482" s="344"/>
      <c r="S482" s="344"/>
      <c r="T482" s="344"/>
      <c r="U482" s="344"/>
      <c r="V482" s="344"/>
      <c r="W482" s="344"/>
      <c r="X482" s="344"/>
      <c r="Y482" s="344"/>
      <c r="Z482" s="344"/>
    </row>
    <row r="483" ht="15.75" customHeight="1">
      <c r="A483" s="344"/>
      <c r="B483" s="344"/>
      <c r="C483" s="344"/>
      <c r="D483" s="344"/>
      <c r="E483" s="344"/>
      <c r="F483" s="344"/>
      <c r="G483" s="344"/>
      <c r="H483" s="344"/>
      <c r="I483" s="344"/>
      <c r="J483" s="344"/>
      <c r="K483" s="344"/>
      <c r="L483" s="344"/>
      <c r="M483" s="344"/>
      <c r="N483" s="344"/>
      <c r="O483" s="344"/>
      <c r="P483" s="344"/>
      <c r="Q483" s="344"/>
      <c r="R483" s="344"/>
      <c r="S483" s="344"/>
      <c r="T483" s="344"/>
      <c r="U483" s="344"/>
      <c r="V483" s="344"/>
      <c r="W483" s="344"/>
      <c r="X483" s="344"/>
      <c r="Y483" s="344"/>
      <c r="Z483" s="344"/>
    </row>
    <row r="484" ht="15.75" customHeight="1">
      <c r="A484" s="344"/>
      <c r="B484" s="344"/>
      <c r="C484" s="344"/>
      <c r="D484" s="344"/>
      <c r="E484" s="344"/>
      <c r="F484" s="344"/>
      <c r="G484" s="344"/>
      <c r="H484" s="344"/>
      <c r="I484" s="344"/>
      <c r="J484" s="344"/>
      <c r="K484" s="344"/>
      <c r="L484" s="344"/>
      <c r="M484" s="344"/>
      <c r="N484" s="344"/>
      <c r="O484" s="344"/>
      <c r="P484" s="344"/>
      <c r="Q484" s="344"/>
      <c r="R484" s="344"/>
      <c r="S484" s="344"/>
      <c r="T484" s="344"/>
      <c r="U484" s="344"/>
      <c r="V484" s="344"/>
      <c r="W484" s="344"/>
      <c r="X484" s="344"/>
      <c r="Y484" s="344"/>
      <c r="Z484" s="344"/>
    </row>
    <row r="485" ht="15.75" customHeight="1">
      <c r="A485" s="344"/>
      <c r="B485" s="344"/>
      <c r="C485" s="344"/>
      <c r="D485" s="344"/>
      <c r="E485" s="344"/>
      <c r="F485" s="344"/>
      <c r="G485" s="344"/>
      <c r="H485" s="344"/>
      <c r="I485" s="344"/>
      <c r="J485" s="344"/>
      <c r="K485" s="344"/>
      <c r="L485" s="344"/>
      <c r="M485" s="344"/>
      <c r="N485" s="344"/>
      <c r="O485" s="344"/>
      <c r="P485" s="344"/>
      <c r="Q485" s="344"/>
      <c r="R485" s="344"/>
      <c r="S485" s="344"/>
      <c r="T485" s="344"/>
      <c r="U485" s="344"/>
      <c r="V485" s="344"/>
      <c r="W485" s="344"/>
      <c r="X485" s="344"/>
      <c r="Y485" s="344"/>
      <c r="Z485" s="344"/>
    </row>
    <row r="486" ht="15.75" customHeight="1">
      <c r="A486" s="344"/>
      <c r="B486" s="344"/>
      <c r="C486" s="344"/>
      <c r="D486" s="344"/>
      <c r="E486" s="344"/>
      <c r="F486" s="344"/>
      <c r="G486" s="344"/>
      <c r="H486" s="344"/>
      <c r="I486" s="344"/>
      <c r="J486" s="344"/>
      <c r="K486" s="344"/>
      <c r="L486" s="344"/>
      <c r="M486" s="344"/>
      <c r="N486" s="344"/>
      <c r="O486" s="344"/>
      <c r="P486" s="344"/>
      <c r="Q486" s="344"/>
      <c r="R486" s="344"/>
      <c r="S486" s="344"/>
      <c r="T486" s="344"/>
      <c r="U486" s="344"/>
      <c r="V486" s="344"/>
      <c r="W486" s="344"/>
      <c r="X486" s="344"/>
      <c r="Y486" s="344"/>
      <c r="Z486" s="344"/>
    </row>
    <row r="487" ht="15.75" customHeight="1">
      <c r="A487" s="344"/>
      <c r="B487" s="344"/>
      <c r="C487" s="344"/>
      <c r="D487" s="344"/>
      <c r="E487" s="344"/>
      <c r="F487" s="344"/>
      <c r="G487" s="344"/>
      <c r="H487" s="344"/>
      <c r="I487" s="344"/>
      <c r="J487" s="344"/>
      <c r="K487" s="344"/>
      <c r="L487" s="344"/>
      <c r="M487" s="344"/>
      <c r="N487" s="344"/>
      <c r="O487" s="344"/>
      <c r="P487" s="344"/>
      <c r="Q487" s="344"/>
      <c r="R487" s="344"/>
      <c r="S487" s="344"/>
      <c r="T487" s="344"/>
      <c r="U487" s="344"/>
      <c r="V487" s="344"/>
      <c r="W487" s="344"/>
      <c r="X487" s="344"/>
      <c r="Y487" s="344"/>
      <c r="Z487" s="344"/>
    </row>
    <row r="488" ht="15.75" customHeight="1">
      <c r="A488" s="344"/>
      <c r="B488" s="344"/>
      <c r="C488" s="344"/>
      <c r="D488" s="344"/>
      <c r="E488" s="344"/>
      <c r="F488" s="344"/>
      <c r="G488" s="344"/>
      <c r="H488" s="344"/>
      <c r="I488" s="344"/>
      <c r="J488" s="344"/>
      <c r="K488" s="344"/>
      <c r="L488" s="344"/>
      <c r="M488" s="344"/>
      <c r="N488" s="344"/>
      <c r="O488" s="344"/>
      <c r="P488" s="344"/>
      <c r="Q488" s="344"/>
      <c r="R488" s="344"/>
      <c r="S488" s="344"/>
      <c r="T488" s="344"/>
      <c r="U488" s="344"/>
      <c r="V488" s="344"/>
      <c r="W488" s="344"/>
      <c r="X488" s="344"/>
      <c r="Y488" s="344"/>
      <c r="Z488" s="344"/>
    </row>
    <row r="489" ht="15.75" customHeight="1">
      <c r="A489" s="344"/>
      <c r="B489" s="344"/>
      <c r="C489" s="344"/>
      <c r="D489" s="344"/>
      <c r="E489" s="344"/>
      <c r="F489" s="344"/>
      <c r="G489" s="344"/>
      <c r="H489" s="344"/>
      <c r="I489" s="344"/>
      <c r="J489" s="344"/>
      <c r="K489" s="344"/>
      <c r="L489" s="344"/>
      <c r="M489" s="344"/>
      <c r="N489" s="344"/>
      <c r="O489" s="344"/>
      <c r="P489" s="344"/>
      <c r="Q489" s="344"/>
      <c r="R489" s="344"/>
      <c r="S489" s="344"/>
      <c r="T489" s="344"/>
      <c r="U489" s="344"/>
      <c r="V489" s="344"/>
      <c r="W489" s="344"/>
      <c r="X489" s="344"/>
      <c r="Y489" s="344"/>
      <c r="Z489" s="344"/>
    </row>
    <row r="490" ht="15.75" customHeight="1">
      <c r="A490" s="344"/>
      <c r="B490" s="344"/>
      <c r="C490" s="344"/>
      <c r="D490" s="344"/>
      <c r="E490" s="344"/>
      <c r="F490" s="344"/>
      <c r="G490" s="344"/>
      <c r="H490" s="344"/>
      <c r="I490" s="344"/>
      <c r="J490" s="344"/>
      <c r="K490" s="344"/>
      <c r="L490" s="344"/>
      <c r="M490" s="344"/>
      <c r="N490" s="344"/>
      <c r="O490" s="344"/>
      <c r="P490" s="344"/>
      <c r="Q490" s="344"/>
      <c r="R490" s="344"/>
      <c r="S490" s="344"/>
      <c r="T490" s="344"/>
      <c r="U490" s="344"/>
      <c r="V490" s="344"/>
      <c r="W490" s="344"/>
      <c r="X490" s="344"/>
      <c r="Y490" s="344"/>
      <c r="Z490" s="344"/>
    </row>
    <row r="491" ht="15.75" customHeight="1">
      <c r="A491" s="344"/>
      <c r="B491" s="344"/>
      <c r="C491" s="344"/>
      <c r="D491" s="344"/>
      <c r="E491" s="344"/>
      <c r="F491" s="344"/>
      <c r="G491" s="344"/>
      <c r="H491" s="344"/>
      <c r="I491" s="344"/>
      <c r="J491" s="344"/>
      <c r="K491" s="344"/>
      <c r="L491" s="344"/>
      <c r="M491" s="344"/>
      <c r="N491" s="344"/>
      <c r="O491" s="344"/>
      <c r="P491" s="344"/>
      <c r="Q491" s="344"/>
      <c r="R491" s="344"/>
      <c r="S491" s="344"/>
      <c r="T491" s="344"/>
      <c r="U491" s="344"/>
      <c r="V491" s="344"/>
      <c r="W491" s="344"/>
      <c r="X491" s="344"/>
      <c r="Y491" s="344"/>
      <c r="Z491" s="344"/>
    </row>
    <row r="492" ht="15.75" customHeight="1">
      <c r="A492" s="344"/>
      <c r="B492" s="344"/>
      <c r="C492" s="344"/>
      <c r="D492" s="344"/>
      <c r="E492" s="344"/>
      <c r="F492" s="344"/>
      <c r="G492" s="344"/>
      <c r="H492" s="344"/>
      <c r="I492" s="344"/>
      <c r="J492" s="344"/>
      <c r="K492" s="344"/>
      <c r="L492" s="344"/>
      <c r="M492" s="344"/>
      <c r="N492" s="344"/>
      <c r="O492" s="344"/>
      <c r="P492" s="344"/>
      <c r="Q492" s="344"/>
      <c r="R492" s="344"/>
      <c r="S492" s="344"/>
      <c r="T492" s="344"/>
      <c r="U492" s="344"/>
      <c r="V492" s="344"/>
      <c r="W492" s="344"/>
      <c r="X492" s="344"/>
      <c r="Y492" s="344"/>
      <c r="Z492" s="344"/>
    </row>
    <row r="493" ht="15.75" customHeight="1">
      <c r="A493" s="344"/>
      <c r="B493" s="344"/>
      <c r="C493" s="344"/>
      <c r="D493" s="344"/>
      <c r="E493" s="344"/>
      <c r="F493" s="344"/>
      <c r="G493" s="344"/>
      <c r="H493" s="344"/>
      <c r="I493" s="344"/>
      <c r="J493" s="344"/>
      <c r="K493" s="344"/>
      <c r="L493" s="344"/>
      <c r="M493" s="344"/>
      <c r="N493" s="344"/>
      <c r="O493" s="344"/>
      <c r="P493" s="344"/>
      <c r="Q493" s="344"/>
      <c r="R493" s="344"/>
      <c r="S493" s="344"/>
      <c r="T493" s="344"/>
      <c r="U493" s="344"/>
      <c r="V493" s="344"/>
      <c r="W493" s="344"/>
      <c r="X493" s="344"/>
      <c r="Y493" s="344"/>
      <c r="Z493" s="344"/>
    </row>
    <row r="494" ht="15.75" customHeight="1">
      <c r="A494" s="344"/>
      <c r="B494" s="344"/>
      <c r="C494" s="344"/>
      <c r="D494" s="344"/>
      <c r="E494" s="344"/>
      <c r="F494" s="344"/>
      <c r="G494" s="344"/>
      <c r="H494" s="344"/>
      <c r="I494" s="344"/>
      <c r="J494" s="344"/>
      <c r="K494" s="344"/>
      <c r="L494" s="344"/>
      <c r="M494" s="344"/>
      <c r="N494" s="344"/>
      <c r="O494" s="344"/>
      <c r="P494" s="344"/>
      <c r="Q494" s="344"/>
      <c r="R494" s="344"/>
      <c r="S494" s="344"/>
      <c r="T494" s="344"/>
      <c r="U494" s="344"/>
      <c r="V494" s="344"/>
      <c r="W494" s="344"/>
      <c r="X494" s="344"/>
      <c r="Y494" s="344"/>
      <c r="Z494" s="344"/>
    </row>
    <row r="495" ht="15.75" customHeight="1">
      <c r="A495" s="344"/>
      <c r="B495" s="344"/>
      <c r="C495" s="344"/>
      <c r="D495" s="344"/>
      <c r="E495" s="344"/>
      <c r="F495" s="344"/>
      <c r="G495" s="344"/>
      <c r="H495" s="344"/>
      <c r="I495" s="344"/>
      <c r="J495" s="344"/>
      <c r="K495" s="344"/>
      <c r="L495" s="344"/>
      <c r="M495" s="344"/>
      <c r="N495" s="344"/>
      <c r="O495" s="344"/>
      <c r="P495" s="344"/>
      <c r="Q495" s="344"/>
      <c r="R495" s="344"/>
      <c r="S495" s="344"/>
      <c r="T495" s="344"/>
      <c r="U495" s="344"/>
      <c r="V495" s="344"/>
      <c r="W495" s="344"/>
      <c r="X495" s="344"/>
      <c r="Y495" s="344"/>
      <c r="Z495" s="344"/>
    </row>
    <row r="496" ht="15.75" customHeight="1">
      <c r="A496" s="344"/>
      <c r="B496" s="344"/>
      <c r="C496" s="344"/>
      <c r="D496" s="344"/>
      <c r="E496" s="344"/>
      <c r="F496" s="344"/>
      <c r="G496" s="344"/>
      <c r="H496" s="344"/>
      <c r="I496" s="344"/>
      <c r="J496" s="344"/>
      <c r="K496" s="344"/>
      <c r="L496" s="344"/>
      <c r="M496" s="344"/>
      <c r="N496" s="344"/>
      <c r="O496" s="344"/>
      <c r="P496" s="344"/>
      <c r="Q496" s="344"/>
      <c r="R496" s="344"/>
      <c r="S496" s="344"/>
      <c r="T496" s="344"/>
      <c r="U496" s="344"/>
      <c r="V496" s="344"/>
      <c r="W496" s="344"/>
      <c r="X496" s="344"/>
      <c r="Y496" s="344"/>
      <c r="Z496" s="344"/>
    </row>
    <row r="497" ht="15.75" customHeight="1">
      <c r="A497" s="344"/>
      <c r="B497" s="344"/>
      <c r="C497" s="344"/>
      <c r="D497" s="344"/>
      <c r="E497" s="344"/>
      <c r="F497" s="344"/>
      <c r="G497" s="344"/>
      <c r="H497" s="344"/>
      <c r="I497" s="344"/>
      <c r="J497" s="344"/>
      <c r="K497" s="344"/>
      <c r="L497" s="344"/>
      <c r="M497" s="344"/>
      <c r="N497" s="344"/>
      <c r="O497" s="344"/>
      <c r="P497" s="344"/>
      <c r="Q497" s="344"/>
      <c r="R497" s="344"/>
      <c r="S497" s="344"/>
      <c r="T497" s="344"/>
      <c r="U497" s="344"/>
      <c r="V497" s="344"/>
      <c r="W497" s="344"/>
      <c r="X497" s="344"/>
      <c r="Y497" s="344"/>
      <c r="Z497" s="344"/>
    </row>
    <row r="498" ht="15.75" customHeight="1">
      <c r="A498" s="344"/>
      <c r="B498" s="344"/>
      <c r="C498" s="344"/>
      <c r="D498" s="344"/>
      <c r="E498" s="344"/>
      <c r="F498" s="344"/>
      <c r="G498" s="344"/>
      <c r="H498" s="344"/>
      <c r="I498" s="344"/>
      <c r="J498" s="344"/>
      <c r="K498" s="344"/>
      <c r="L498" s="344"/>
      <c r="M498" s="344"/>
      <c r="N498" s="344"/>
      <c r="O498" s="344"/>
      <c r="P498" s="344"/>
      <c r="Q498" s="344"/>
      <c r="R498" s="344"/>
      <c r="S498" s="344"/>
      <c r="T498" s="344"/>
      <c r="U498" s="344"/>
      <c r="V498" s="344"/>
      <c r="W498" s="344"/>
      <c r="X498" s="344"/>
      <c r="Y498" s="344"/>
      <c r="Z498" s="344"/>
    </row>
    <row r="499" ht="15.75" customHeight="1">
      <c r="A499" s="344"/>
      <c r="B499" s="344"/>
      <c r="C499" s="344"/>
      <c r="D499" s="344"/>
      <c r="E499" s="344"/>
      <c r="F499" s="344"/>
      <c r="G499" s="344"/>
      <c r="H499" s="344"/>
      <c r="I499" s="344"/>
      <c r="J499" s="344"/>
      <c r="K499" s="344"/>
      <c r="L499" s="344"/>
      <c r="M499" s="344"/>
      <c r="N499" s="344"/>
      <c r="O499" s="344"/>
      <c r="P499" s="344"/>
      <c r="Q499" s="344"/>
      <c r="R499" s="344"/>
      <c r="S499" s="344"/>
      <c r="T499" s="344"/>
      <c r="U499" s="344"/>
      <c r="V499" s="344"/>
      <c r="W499" s="344"/>
      <c r="X499" s="344"/>
      <c r="Y499" s="344"/>
      <c r="Z499" s="344"/>
    </row>
    <row r="500" ht="15.75" customHeight="1">
      <c r="A500" s="344"/>
      <c r="B500" s="344"/>
      <c r="C500" s="344"/>
      <c r="D500" s="344"/>
      <c r="E500" s="344"/>
      <c r="F500" s="344"/>
      <c r="G500" s="344"/>
      <c r="H500" s="344"/>
      <c r="I500" s="344"/>
      <c r="J500" s="344"/>
      <c r="K500" s="344"/>
      <c r="L500" s="344"/>
      <c r="M500" s="344"/>
      <c r="N500" s="344"/>
      <c r="O500" s="344"/>
      <c r="P500" s="344"/>
      <c r="Q500" s="344"/>
      <c r="R500" s="344"/>
      <c r="S500" s="344"/>
      <c r="T500" s="344"/>
      <c r="U500" s="344"/>
      <c r="V500" s="344"/>
      <c r="W500" s="344"/>
      <c r="X500" s="344"/>
      <c r="Y500" s="344"/>
      <c r="Z500" s="344"/>
    </row>
    <row r="501" ht="15.75" customHeight="1">
      <c r="A501" s="344"/>
      <c r="B501" s="344"/>
      <c r="C501" s="344"/>
      <c r="D501" s="344"/>
      <c r="E501" s="344"/>
      <c r="F501" s="344"/>
      <c r="G501" s="344"/>
      <c r="H501" s="344"/>
      <c r="I501" s="344"/>
      <c r="J501" s="344"/>
      <c r="K501" s="344"/>
      <c r="L501" s="344"/>
      <c r="M501" s="344"/>
      <c r="N501" s="344"/>
      <c r="O501" s="344"/>
      <c r="P501" s="344"/>
      <c r="Q501" s="344"/>
      <c r="R501" s="344"/>
      <c r="S501" s="344"/>
      <c r="T501" s="344"/>
      <c r="U501" s="344"/>
      <c r="V501" s="344"/>
      <c r="W501" s="344"/>
      <c r="X501" s="344"/>
      <c r="Y501" s="344"/>
      <c r="Z501" s="344"/>
    </row>
    <row r="502" ht="15.75" customHeight="1">
      <c r="A502" s="344"/>
      <c r="B502" s="344"/>
      <c r="C502" s="344"/>
      <c r="D502" s="344"/>
      <c r="E502" s="344"/>
      <c r="F502" s="344"/>
      <c r="G502" s="344"/>
      <c r="H502" s="344"/>
      <c r="I502" s="344"/>
      <c r="J502" s="344"/>
      <c r="K502" s="344"/>
      <c r="L502" s="344"/>
      <c r="M502" s="344"/>
      <c r="N502" s="344"/>
      <c r="O502" s="344"/>
      <c r="P502" s="344"/>
      <c r="Q502" s="344"/>
      <c r="R502" s="344"/>
      <c r="S502" s="344"/>
      <c r="T502" s="344"/>
      <c r="U502" s="344"/>
      <c r="V502" s="344"/>
      <c r="W502" s="344"/>
      <c r="X502" s="344"/>
      <c r="Y502" s="344"/>
      <c r="Z502" s="344"/>
    </row>
    <row r="503" ht="15.75" customHeight="1">
      <c r="A503" s="344"/>
      <c r="B503" s="344"/>
      <c r="C503" s="344"/>
      <c r="D503" s="344"/>
      <c r="E503" s="344"/>
      <c r="F503" s="344"/>
      <c r="G503" s="344"/>
      <c r="H503" s="344"/>
      <c r="I503" s="344"/>
      <c r="J503" s="344"/>
      <c r="K503" s="344"/>
      <c r="L503" s="344"/>
      <c r="M503" s="344"/>
      <c r="N503" s="344"/>
      <c r="O503" s="344"/>
      <c r="P503" s="344"/>
      <c r="Q503" s="344"/>
      <c r="R503" s="344"/>
      <c r="S503" s="344"/>
      <c r="T503" s="344"/>
      <c r="U503" s="344"/>
      <c r="V503" s="344"/>
      <c r="W503" s="344"/>
      <c r="X503" s="344"/>
      <c r="Y503" s="344"/>
      <c r="Z503" s="344"/>
    </row>
    <row r="504" ht="15.75" customHeight="1">
      <c r="A504" s="344"/>
      <c r="B504" s="344"/>
      <c r="C504" s="344"/>
      <c r="D504" s="344"/>
      <c r="E504" s="344"/>
      <c r="F504" s="344"/>
      <c r="G504" s="344"/>
      <c r="H504" s="344"/>
      <c r="I504" s="344"/>
      <c r="J504" s="344"/>
      <c r="K504" s="344"/>
      <c r="L504" s="344"/>
      <c r="M504" s="344"/>
      <c r="N504" s="344"/>
      <c r="O504" s="344"/>
      <c r="P504" s="344"/>
      <c r="Q504" s="344"/>
      <c r="R504" s="344"/>
      <c r="S504" s="344"/>
      <c r="T504" s="344"/>
      <c r="U504" s="344"/>
      <c r="V504" s="344"/>
      <c r="W504" s="344"/>
      <c r="X504" s="344"/>
      <c r="Y504" s="344"/>
      <c r="Z504" s="344"/>
    </row>
    <row r="505" ht="15.75" customHeight="1">
      <c r="A505" s="344"/>
      <c r="B505" s="344"/>
      <c r="C505" s="344"/>
      <c r="D505" s="344"/>
      <c r="E505" s="344"/>
      <c r="F505" s="344"/>
      <c r="G505" s="344"/>
      <c r="H505" s="344"/>
      <c r="I505" s="344"/>
      <c r="J505" s="344"/>
      <c r="K505" s="344"/>
      <c r="L505" s="344"/>
      <c r="M505" s="344"/>
      <c r="N505" s="344"/>
      <c r="O505" s="344"/>
      <c r="P505" s="344"/>
      <c r="Q505" s="344"/>
      <c r="R505" s="344"/>
      <c r="S505" s="344"/>
      <c r="T505" s="344"/>
      <c r="U505" s="344"/>
      <c r="V505" s="344"/>
      <c r="W505" s="344"/>
      <c r="X505" s="344"/>
      <c r="Y505" s="344"/>
      <c r="Z505" s="344"/>
    </row>
    <row r="506" ht="15.75" customHeight="1">
      <c r="A506" s="344"/>
      <c r="B506" s="344"/>
      <c r="C506" s="344"/>
      <c r="D506" s="344"/>
      <c r="E506" s="344"/>
      <c r="F506" s="344"/>
      <c r="G506" s="344"/>
      <c r="H506" s="344"/>
      <c r="I506" s="344"/>
      <c r="J506" s="344"/>
      <c r="K506" s="344"/>
      <c r="L506" s="344"/>
      <c r="M506" s="344"/>
      <c r="N506" s="344"/>
      <c r="O506" s="344"/>
      <c r="P506" s="344"/>
      <c r="Q506" s="344"/>
      <c r="R506" s="344"/>
      <c r="S506" s="344"/>
      <c r="T506" s="344"/>
      <c r="U506" s="344"/>
      <c r="V506" s="344"/>
      <c r="W506" s="344"/>
      <c r="X506" s="344"/>
      <c r="Y506" s="344"/>
      <c r="Z506" s="344"/>
    </row>
    <row r="507" ht="15.75" customHeight="1">
      <c r="A507" s="344"/>
      <c r="B507" s="344"/>
      <c r="C507" s="344"/>
      <c r="D507" s="344"/>
      <c r="E507" s="344"/>
      <c r="F507" s="344"/>
      <c r="G507" s="344"/>
      <c r="H507" s="344"/>
      <c r="I507" s="344"/>
      <c r="J507" s="344"/>
      <c r="K507" s="344"/>
      <c r="L507" s="344"/>
      <c r="M507" s="344"/>
      <c r="N507" s="344"/>
      <c r="O507" s="344"/>
      <c r="P507" s="344"/>
      <c r="Q507" s="344"/>
      <c r="R507" s="344"/>
      <c r="S507" s="344"/>
      <c r="T507" s="344"/>
      <c r="U507" s="344"/>
      <c r="V507" s="344"/>
      <c r="W507" s="344"/>
      <c r="X507" s="344"/>
      <c r="Y507" s="344"/>
      <c r="Z507" s="344"/>
    </row>
    <row r="508" ht="15.75" customHeight="1">
      <c r="A508" s="344"/>
      <c r="B508" s="344"/>
      <c r="C508" s="344"/>
      <c r="D508" s="344"/>
      <c r="E508" s="344"/>
      <c r="F508" s="344"/>
      <c r="G508" s="344"/>
      <c r="H508" s="344"/>
      <c r="I508" s="344"/>
      <c r="J508" s="344"/>
      <c r="K508" s="344"/>
      <c r="L508" s="344"/>
      <c r="M508" s="344"/>
      <c r="N508" s="344"/>
      <c r="O508" s="344"/>
      <c r="P508" s="344"/>
      <c r="Q508" s="344"/>
      <c r="R508" s="344"/>
      <c r="S508" s="344"/>
      <c r="T508" s="344"/>
      <c r="U508" s="344"/>
      <c r="V508" s="344"/>
      <c r="W508" s="344"/>
      <c r="X508" s="344"/>
      <c r="Y508" s="344"/>
      <c r="Z508" s="344"/>
    </row>
    <row r="509" ht="15.75" customHeight="1">
      <c r="A509" s="344"/>
      <c r="B509" s="344"/>
      <c r="C509" s="344"/>
      <c r="D509" s="344"/>
      <c r="E509" s="344"/>
      <c r="F509" s="344"/>
      <c r="G509" s="344"/>
      <c r="H509" s="344"/>
      <c r="I509" s="344"/>
      <c r="J509" s="344"/>
      <c r="K509" s="344"/>
      <c r="L509" s="344"/>
      <c r="M509" s="344"/>
      <c r="N509" s="344"/>
      <c r="O509" s="344"/>
      <c r="P509" s="344"/>
      <c r="Q509" s="344"/>
      <c r="R509" s="344"/>
      <c r="S509" s="344"/>
      <c r="T509" s="344"/>
      <c r="U509" s="344"/>
      <c r="V509" s="344"/>
      <c r="W509" s="344"/>
      <c r="X509" s="344"/>
      <c r="Y509" s="344"/>
      <c r="Z509" s="344"/>
    </row>
    <row r="510" ht="15.75" customHeight="1">
      <c r="A510" s="344"/>
      <c r="B510" s="344"/>
      <c r="C510" s="344"/>
      <c r="D510" s="344"/>
      <c r="E510" s="344"/>
      <c r="F510" s="344"/>
      <c r="G510" s="344"/>
      <c r="H510" s="344"/>
      <c r="I510" s="344"/>
      <c r="J510" s="344"/>
      <c r="K510" s="344"/>
      <c r="L510" s="344"/>
      <c r="M510" s="344"/>
      <c r="N510" s="344"/>
      <c r="O510" s="344"/>
      <c r="P510" s="344"/>
      <c r="Q510" s="344"/>
      <c r="R510" s="344"/>
      <c r="S510" s="344"/>
      <c r="T510" s="344"/>
      <c r="U510" s="344"/>
      <c r="V510" s="344"/>
      <c r="W510" s="344"/>
      <c r="X510" s="344"/>
      <c r="Y510" s="344"/>
      <c r="Z510" s="344"/>
    </row>
    <row r="511" ht="15.75" customHeight="1">
      <c r="A511" s="344"/>
      <c r="B511" s="344"/>
      <c r="C511" s="344"/>
      <c r="D511" s="344"/>
      <c r="E511" s="344"/>
      <c r="F511" s="344"/>
      <c r="G511" s="344"/>
      <c r="H511" s="344"/>
      <c r="I511" s="344"/>
      <c r="J511" s="344"/>
      <c r="K511" s="344"/>
      <c r="L511" s="344"/>
      <c r="M511" s="344"/>
      <c r="N511" s="344"/>
      <c r="O511" s="344"/>
      <c r="P511" s="344"/>
      <c r="Q511" s="344"/>
      <c r="R511" s="344"/>
      <c r="S511" s="344"/>
      <c r="T511" s="344"/>
      <c r="U511" s="344"/>
      <c r="V511" s="344"/>
      <c r="W511" s="344"/>
      <c r="X511" s="344"/>
      <c r="Y511" s="344"/>
      <c r="Z511" s="344"/>
    </row>
    <row r="512" ht="15.75" customHeight="1">
      <c r="A512" s="344"/>
      <c r="B512" s="344"/>
      <c r="C512" s="344"/>
      <c r="D512" s="344"/>
      <c r="E512" s="344"/>
      <c r="F512" s="344"/>
      <c r="G512" s="344"/>
      <c r="H512" s="344"/>
      <c r="I512" s="344"/>
      <c r="J512" s="344"/>
      <c r="K512" s="344"/>
      <c r="L512" s="344"/>
      <c r="M512" s="344"/>
      <c r="N512" s="344"/>
      <c r="O512" s="344"/>
      <c r="P512" s="344"/>
      <c r="Q512" s="344"/>
      <c r="R512" s="344"/>
      <c r="S512" s="344"/>
      <c r="T512" s="344"/>
      <c r="U512" s="344"/>
      <c r="V512" s="344"/>
      <c r="W512" s="344"/>
      <c r="X512" s="344"/>
      <c r="Y512" s="344"/>
      <c r="Z512" s="344"/>
    </row>
    <row r="513" ht="15.75" customHeight="1">
      <c r="A513" s="344"/>
      <c r="B513" s="344"/>
      <c r="C513" s="344"/>
      <c r="D513" s="344"/>
      <c r="E513" s="344"/>
      <c r="F513" s="344"/>
      <c r="G513" s="344"/>
      <c r="H513" s="344"/>
      <c r="I513" s="344"/>
      <c r="J513" s="344"/>
      <c r="K513" s="344"/>
      <c r="L513" s="344"/>
      <c r="M513" s="344"/>
      <c r="N513" s="344"/>
      <c r="O513" s="344"/>
      <c r="P513" s="344"/>
      <c r="Q513" s="344"/>
      <c r="R513" s="344"/>
      <c r="S513" s="344"/>
      <c r="T513" s="344"/>
      <c r="U513" s="344"/>
      <c r="V513" s="344"/>
      <c r="W513" s="344"/>
      <c r="X513" s="344"/>
      <c r="Y513" s="344"/>
      <c r="Z513" s="344"/>
    </row>
    <row r="514" ht="15.75" customHeight="1">
      <c r="A514" s="344"/>
      <c r="B514" s="344"/>
      <c r="C514" s="344"/>
      <c r="D514" s="344"/>
      <c r="E514" s="344"/>
      <c r="F514" s="344"/>
      <c r="G514" s="344"/>
      <c r="H514" s="344"/>
      <c r="I514" s="344"/>
      <c r="J514" s="344"/>
      <c r="K514" s="344"/>
      <c r="L514" s="344"/>
      <c r="M514" s="344"/>
      <c r="N514" s="344"/>
      <c r="O514" s="344"/>
      <c r="P514" s="344"/>
      <c r="Q514" s="344"/>
      <c r="R514" s="344"/>
      <c r="S514" s="344"/>
      <c r="T514" s="344"/>
      <c r="U514" s="344"/>
      <c r="V514" s="344"/>
      <c r="W514" s="344"/>
      <c r="X514" s="344"/>
      <c r="Y514" s="344"/>
      <c r="Z514" s="344"/>
    </row>
    <row r="515" ht="15.75" customHeight="1">
      <c r="A515" s="344"/>
      <c r="B515" s="344"/>
      <c r="C515" s="344"/>
      <c r="D515" s="344"/>
      <c r="E515" s="344"/>
      <c r="F515" s="344"/>
      <c r="G515" s="344"/>
      <c r="H515" s="344"/>
      <c r="I515" s="344"/>
      <c r="J515" s="344"/>
      <c r="K515" s="344"/>
      <c r="L515" s="344"/>
      <c r="M515" s="344"/>
      <c r="N515" s="344"/>
      <c r="O515" s="344"/>
      <c r="P515" s="344"/>
      <c r="Q515" s="344"/>
      <c r="R515" s="344"/>
      <c r="S515" s="344"/>
      <c r="T515" s="344"/>
      <c r="U515" s="344"/>
      <c r="V515" s="344"/>
      <c r="W515" s="344"/>
      <c r="X515" s="344"/>
      <c r="Y515" s="344"/>
      <c r="Z515" s="344"/>
    </row>
    <row r="516" ht="15.75" customHeight="1">
      <c r="A516" s="344"/>
      <c r="B516" s="344"/>
      <c r="C516" s="344"/>
      <c r="D516" s="344"/>
      <c r="E516" s="344"/>
      <c r="F516" s="344"/>
      <c r="G516" s="344"/>
      <c r="H516" s="344"/>
      <c r="I516" s="344"/>
      <c r="J516" s="344"/>
      <c r="K516" s="344"/>
      <c r="L516" s="344"/>
      <c r="M516" s="344"/>
      <c r="N516" s="344"/>
      <c r="O516" s="344"/>
      <c r="P516" s="344"/>
      <c r="Q516" s="344"/>
      <c r="R516" s="344"/>
      <c r="S516" s="344"/>
      <c r="T516" s="344"/>
      <c r="U516" s="344"/>
      <c r="V516" s="344"/>
      <c r="W516" s="344"/>
      <c r="X516" s="344"/>
      <c r="Y516" s="344"/>
      <c r="Z516" s="344"/>
    </row>
    <row r="517" ht="15.75" customHeight="1">
      <c r="A517" s="344"/>
      <c r="B517" s="344"/>
      <c r="C517" s="344"/>
      <c r="D517" s="344"/>
      <c r="E517" s="344"/>
      <c r="F517" s="344"/>
      <c r="G517" s="344"/>
      <c r="H517" s="344"/>
      <c r="I517" s="344"/>
      <c r="J517" s="344"/>
      <c r="K517" s="344"/>
      <c r="L517" s="344"/>
      <c r="M517" s="344"/>
      <c r="N517" s="344"/>
      <c r="O517" s="344"/>
      <c r="P517" s="344"/>
      <c r="Q517" s="344"/>
      <c r="R517" s="344"/>
      <c r="S517" s="344"/>
      <c r="T517" s="344"/>
      <c r="U517" s="344"/>
      <c r="V517" s="344"/>
      <c r="W517" s="344"/>
      <c r="X517" s="344"/>
      <c r="Y517" s="344"/>
      <c r="Z517" s="344"/>
    </row>
    <row r="518" ht="15.75" customHeight="1">
      <c r="A518" s="344"/>
      <c r="B518" s="344"/>
      <c r="C518" s="344"/>
      <c r="D518" s="344"/>
      <c r="E518" s="344"/>
      <c r="F518" s="344"/>
      <c r="G518" s="344"/>
      <c r="H518" s="344"/>
      <c r="I518" s="344"/>
      <c r="J518" s="344"/>
      <c r="K518" s="344"/>
      <c r="L518" s="344"/>
      <c r="M518" s="344"/>
      <c r="N518" s="344"/>
      <c r="O518" s="344"/>
      <c r="P518" s="344"/>
      <c r="Q518" s="344"/>
      <c r="R518" s="344"/>
      <c r="S518" s="344"/>
      <c r="T518" s="344"/>
      <c r="U518" s="344"/>
      <c r="V518" s="344"/>
      <c r="W518" s="344"/>
      <c r="X518" s="344"/>
      <c r="Y518" s="344"/>
      <c r="Z518" s="344"/>
    </row>
    <row r="519" ht="15.75" customHeight="1">
      <c r="A519" s="344"/>
      <c r="B519" s="344"/>
      <c r="C519" s="344"/>
      <c r="D519" s="344"/>
      <c r="E519" s="344"/>
      <c r="F519" s="344"/>
      <c r="G519" s="344"/>
      <c r="H519" s="344"/>
      <c r="I519" s="344"/>
      <c r="J519" s="344"/>
      <c r="K519" s="344"/>
      <c r="L519" s="344"/>
      <c r="M519" s="344"/>
      <c r="N519" s="344"/>
      <c r="O519" s="344"/>
      <c r="P519" s="344"/>
      <c r="Q519" s="344"/>
      <c r="R519" s="344"/>
      <c r="S519" s="344"/>
      <c r="T519" s="344"/>
      <c r="U519" s="344"/>
      <c r="V519" s="344"/>
      <c r="W519" s="344"/>
      <c r="X519" s="344"/>
      <c r="Y519" s="344"/>
      <c r="Z519" s="344"/>
    </row>
    <row r="520" ht="15.75" customHeight="1">
      <c r="A520" s="344"/>
      <c r="B520" s="344"/>
      <c r="C520" s="344"/>
      <c r="D520" s="344"/>
      <c r="E520" s="344"/>
      <c r="F520" s="344"/>
      <c r="G520" s="344"/>
      <c r="H520" s="344"/>
      <c r="I520" s="344"/>
      <c r="J520" s="344"/>
      <c r="K520" s="344"/>
      <c r="L520" s="344"/>
      <c r="M520" s="344"/>
      <c r="N520" s="344"/>
      <c r="O520" s="344"/>
      <c r="P520" s="344"/>
      <c r="Q520" s="344"/>
      <c r="R520" s="344"/>
      <c r="S520" s="344"/>
      <c r="T520" s="344"/>
      <c r="U520" s="344"/>
      <c r="V520" s="344"/>
      <c r="W520" s="344"/>
      <c r="X520" s="344"/>
      <c r="Y520" s="344"/>
      <c r="Z520" s="344"/>
    </row>
    <row r="521" ht="15.75" customHeight="1">
      <c r="A521" s="344"/>
      <c r="B521" s="344"/>
      <c r="C521" s="344"/>
      <c r="D521" s="344"/>
      <c r="E521" s="344"/>
      <c r="F521" s="344"/>
      <c r="G521" s="344"/>
      <c r="H521" s="344"/>
      <c r="I521" s="344"/>
      <c r="J521" s="344"/>
      <c r="K521" s="344"/>
      <c r="L521" s="344"/>
      <c r="M521" s="344"/>
      <c r="N521" s="344"/>
      <c r="O521" s="344"/>
      <c r="P521" s="344"/>
      <c r="Q521" s="344"/>
      <c r="R521" s="344"/>
      <c r="S521" s="344"/>
      <c r="T521" s="344"/>
      <c r="U521" s="344"/>
      <c r="V521" s="344"/>
      <c r="W521" s="344"/>
      <c r="X521" s="344"/>
      <c r="Y521" s="344"/>
      <c r="Z521" s="344"/>
    </row>
    <row r="522" ht="15.75" customHeight="1">
      <c r="A522" s="344"/>
      <c r="B522" s="344"/>
      <c r="C522" s="344"/>
      <c r="D522" s="344"/>
      <c r="E522" s="344"/>
      <c r="F522" s="344"/>
      <c r="G522" s="344"/>
      <c r="H522" s="344"/>
      <c r="I522" s="344"/>
      <c r="J522" s="344"/>
      <c r="K522" s="344"/>
      <c r="L522" s="344"/>
      <c r="M522" s="344"/>
      <c r="N522" s="344"/>
      <c r="O522" s="344"/>
      <c r="P522" s="344"/>
      <c r="Q522" s="344"/>
      <c r="R522" s="344"/>
      <c r="S522" s="344"/>
      <c r="T522" s="344"/>
      <c r="U522" s="344"/>
      <c r="V522" s="344"/>
      <c r="W522" s="344"/>
      <c r="X522" s="344"/>
      <c r="Y522" s="344"/>
      <c r="Z522" s="344"/>
    </row>
    <row r="523" ht="15.75" customHeight="1">
      <c r="A523" s="344"/>
      <c r="B523" s="344"/>
      <c r="C523" s="344"/>
      <c r="D523" s="344"/>
      <c r="E523" s="344"/>
      <c r="F523" s="344"/>
      <c r="G523" s="344"/>
      <c r="H523" s="344"/>
      <c r="I523" s="344"/>
      <c r="J523" s="344"/>
      <c r="K523" s="344"/>
      <c r="L523" s="344"/>
      <c r="M523" s="344"/>
      <c r="N523" s="344"/>
      <c r="O523" s="344"/>
      <c r="P523" s="344"/>
      <c r="Q523" s="344"/>
      <c r="R523" s="344"/>
      <c r="S523" s="344"/>
      <c r="T523" s="344"/>
      <c r="U523" s="344"/>
      <c r="V523" s="344"/>
      <c r="W523" s="344"/>
      <c r="X523" s="344"/>
      <c r="Y523" s="344"/>
      <c r="Z523" s="344"/>
    </row>
    <row r="524" ht="15.75" customHeight="1">
      <c r="A524" s="344"/>
      <c r="B524" s="344"/>
      <c r="C524" s="344"/>
      <c r="D524" s="344"/>
      <c r="E524" s="344"/>
      <c r="F524" s="344"/>
      <c r="G524" s="344"/>
      <c r="H524" s="344"/>
      <c r="I524" s="344"/>
      <c r="J524" s="344"/>
      <c r="K524" s="344"/>
      <c r="L524" s="344"/>
      <c r="M524" s="344"/>
      <c r="N524" s="344"/>
      <c r="O524" s="344"/>
      <c r="P524" s="344"/>
      <c r="Q524" s="344"/>
      <c r="R524" s="344"/>
      <c r="S524" s="344"/>
      <c r="T524" s="344"/>
      <c r="U524" s="344"/>
      <c r="V524" s="344"/>
      <c r="W524" s="344"/>
      <c r="X524" s="344"/>
      <c r="Y524" s="344"/>
      <c r="Z524" s="344"/>
    </row>
    <row r="525" ht="15.75" customHeight="1">
      <c r="A525" s="344"/>
      <c r="B525" s="344"/>
      <c r="C525" s="344"/>
      <c r="D525" s="344"/>
      <c r="E525" s="344"/>
      <c r="F525" s="344"/>
      <c r="G525" s="344"/>
      <c r="H525" s="344"/>
      <c r="I525" s="344"/>
      <c r="J525" s="344"/>
      <c r="K525" s="344"/>
      <c r="L525" s="344"/>
      <c r="M525" s="344"/>
      <c r="N525" s="344"/>
      <c r="O525" s="344"/>
      <c r="P525" s="344"/>
      <c r="Q525" s="344"/>
      <c r="R525" s="344"/>
      <c r="S525" s="344"/>
      <c r="T525" s="344"/>
      <c r="U525" s="344"/>
      <c r="V525" s="344"/>
      <c r="W525" s="344"/>
      <c r="X525" s="344"/>
      <c r="Y525" s="344"/>
      <c r="Z525" s="344"/>
    </row>
    <row r="526" ht="15.75" customHeight="1">
      <c r="A526" s="344"/>
      <c r="B526" s="344"/>
      <c r="C526" s="344"/>
      <c r="D526" s="344"/>
      <c r="E526" s="344"/>
      <c r="F526" s="344"/>
      <c r="G526" s="344"/>
      <c r="H526" s="344"/>
      <c r="I526" s="344"/>
      <c r="J526" s="344"/>
      <c r="K526" s="344"/>
      <c r="L526" s="344"/>
      <c r="M526" s="344"/>
      <c r="N526" s="344"/>
      <c r="O526" s="344"/>
      <c r="P526" s="344"/>
      <c r="Q526" s="344"/>
      <c r="R526" s="344"/>
      <c r="S526" s="344"/>
      <c r="T526" s="344"/>
      <c r="U526" s="344"/>
      <c r="V526" s="344"/>
      <c r="W526" s="344"/>
      <c r="X526" s="344"/>
      <c r="Y526" s="344"/>
      <c r="Z526" s="344"/>
    </row>
    <row r="527" ht="15.75" customHeight="1">
      <c r="A527" s="344"/>
      <c r="B527" s="344"/>
      <c r="C527" s="344"/>
      <c r="D527" s="344"/>
      <c r="E527" s="344"/>
      <c r="F527" s="344"/>
      <c r="G527" s="344"/>
      <c r="H527" s="344"/>
      <c r="I527" s="344"/>
      <c r="J527" s="344"/>
      <c r="K527" s="344"/>
      <c r="L527" s="344"/>
      <c r="M527" s="344"/>
      <c r="N527" s="344"/>
      <c r="O527" s="344"/>
      <c r="P527" s="344"/>
      <c r="Q527" s="344"/>
      <c r="R527" s="344"/>
      <c r="S527" s="344"/>
      <c r="T527" s="344"/>
      <c r="U527" s="344"/>
      <c r="V527" s="344"/>
      <c r="W527" s="344"/>
      <c r="X527" s="344"/>
      <c r="Y527" s="344"/>
      <c r="Z527" s="344"/>
    </row>
    <row r="528" ht="15.75" customHeight="1">
      <c r="A528" s="344"/>
      <c r="B528" s="344"/>
      <c r="C528" s="344"/>
      <c r="D528" s="344"/>
      <c r="E528" s="344"/>
      <c r="F528" s="344"/>
      <c r="G528" s="344"/>
      <c r="H528" s="344"/>
      <c r="I528" s="344"/>
      <c r="J528" s="344"/>
      <c r="K528" s="344"/>
      <c r="L528" s="344"/>
      <c r="M528" s="344"/>
      <c r="N528" s="344"/>
      <c r="O528" s="344"/>
      <c r="P528" s="344"/>
      <c r="Q528" s="344"/>
      <c r="R528" s="344"/>
      <c r="S528" s="344"/>
      <c r="T528" s="344"/>
      <c r="U528" s="344"/>
      <c r="V528" s="344"/>
      <c r="W528" s="344"/>
      <c r="X528" s="344"/>
      <c r="Y528" s="344"/>
      <c r="Z528" s="344"/>
    </row>
    <row r="529" ht="15.75" customHeight="1">
      <c r="A529" s="344"/>
      <c r="B529" s="344"/>
      <c r="C529" s="344"/>
      <c r="D529" s="344"/>
      <c r="E529" s="344"/>
      <c r="F529" s="344"/>
      <c r="G529" s="344"/>
      <c r="H529" s="344"/>
      <c r="I529" s="344"/>
      <c r="J529" s="344"/>
      <c r="K529" s="344"/>
      <c r="L529" s="344"/>
      <c r="M529" s="344"/>
      <c r="N529" s="344"/>
      <c r="O529" s="344"/>
      <c r="P529" s="344"/>
      <c r="Q529" s="344"/>
      <c r="R529" s="344"/>
      <c r="S529" s="344"/>
      <c r="T529" s="344"/>
      <c r="U529" s="344"/>
      <c r="V529" s="344"/>
      <c r="W529" s="344"/>
      <c r="X529" s="344"/>
      <c r="Y529" s="344"/>
      <c r="Z529" s="344"/>
    </row>
    <row r="530" ht="15.75" customHeight="1">
      <c r="A530" s="344"/>
      <c r="B530" s="344"/>
      <c r="C530" s="344"/>
      <c r="D530" s="344"/>
      <c r="E530" s="344"/>
      <c r="F530" s="344"/>
      <c r="G530" s="344"/>
      <c r="H530" s="344"/>
      <c r="I530" s="344"/>
      <c r="J530" s="344"/>
      <c r="K530" s="344"/>
      <c r="L530" s="344"/>
      <c r="M530" s="344"/>
      <c r="N530" s="344"/>
      <c r="O530" s="344"/>
      <c r="P530" s="344"/>
      <c r="Q530" s="344"/>
      <c r="R530" s="344"/>
      <c r="S530" s="344"/>
      <c r="T530" s="344"/>
      <c r="U530" s="344"/>
      <c r="V530" s="344"/>
      <c r="W530" s="344"/>
      <c r="X530" s="344"/>
      <c r="Y530" s="344"/>
      <c r="Z530" s="344"/>
    </row>
    <row r="531" ht="15.75" customHeight="1">
      <c r="A531" s="344"/>
      <c r="B531" s="344"/>
      <c r="C531" s="344"/>
      <c r="D531" s="344"/>
      <c r="E531" s="344"/>
      <c r="F531" s="344"/>
      <c r="G531" s="344"/>
      <c r="H531" s="344"/>
      <c r="I531" s="344"/>
      <c r="J531" s="344"/>
      <c r="K531" s="344"/>
      <c r="L531" s="344"/>
      <c r="M531" s="344"/>
      <c r="N531" s="344"/>
      <c r="O531" s="344"/>
      <c r="P531" s="344"/>
      <c r="Q531" s="344"/>
      <c r="R531" s="344"/>
      <c r="S531" s="344"/>
      <c r="T531" s="344"/>
      <c r="U531" s="344"/>
      <c r="V531" s="344"/>
      <c r="W531" s="344"/>
      <c r="X531" s="344"/>
      <c r="Y531" s="344"/>
      <c r="Z531" s="344"/>
    </row>
    <row r="532" ht="15.75" customHeight="1">
      <c r="A532" s="344"/>
      <c r="B532" s="344"/>
      <c r="C532" s="344"/>
      <c r="D532" s="344"/>
      <c r="E532" s="344"/>
      <c r="F532" s="344"/>
      <c r="G532" s="344"/>
      <c r="H532" s="344"/>
      <c r="I532" s="344"/>
      <c r="J532" s="344"/>
      <c r="K532" s="344"/>
      <c r="L532" s="344"/>
      <c r="M532" s="344"/>
      <c r="N532" s="344"/>
      <c r="O532" s="344"/>
      <c r="P532" s="344"/>
      <c r="Q532" s="344"/>
      <c r="R532" s="344"/>
      <c r="S532" s="344"/>
      <c r="T532" s="344"/>
      <c r="U532" s="344"/>
      <c r="V532" s="344"/>
      <c r="W532" s="344"/>
      <c r="X532" s="344"/>
      <c r="Y532" s="344"/>
      <c r="Z532" s="344"/>
    </row>
    <row r="533" ht="15.75" customHeight="1">
      <c r="A533" s="344"/>
      <c r="B533" s="344"/>
      <c r="C533" s="344"/>
      <c r="D533" s="344"/>
      <c r="E533" s="344"/>
      <c r="F533" s="344"/>
      <c r="G533" s="344"/>
      <c r="H533" s="344"/>
      <c r="I533" s="344"/>
      <c r="J533" s="344"/>
      <c r="K533" s="344"/>
      <c r="L533" s="344"/>
      <c r="M533" s="344"/>
      <c r="N533" s="344"/>
      <c r="O533" s="344"/>
      <c r="P533" s="344"/>
      <c r="Q533" s="344"/>
      <c r="R533" s="344"/>
      <c r="S533" s="344"/>
      <c r="T533" s="344"/>
      <c r="U533" s="344"/>
      <c r="V533" s="344"/>
      <c r="W533" s="344"/>
      <c r="X533" s="344"/>
      <c r="Y533" s="344"/>
      <c r="Z533" s="344"/>
    </row>
    <row r="534" ht="15.75" customHeight="1">
      <c r="A534" s="344"/>
      <c r="B534" s="344"/>
      <c r="C534" s="344"/>
      <c r="D534" s="344"/>
      <c r="E534" s="344"/>
      <c r="F534" s="344"/>
      <c r="G534" s="344"/>
      <c r="H534" s="344"/>
      <c r="I534" s="344"/>
      <c r="J534" s="344"/>
      <c r="K534" s="344"/>
      <c r="L534" s="344"/>
      <c r="M534" s="344"/>
      <c r="N534" s="344"/>
      <c r="O534" s="344"/>
      <c r="P534" s="344"/>
      <c r="Q534" s="344"/>
      <c r="R534" s="344"/>
      <c r="S534" s="344"/>
      <c r="T534" s="344"/>
      <c r="U534" s="344"/>
      <c r="V534" s="344"/>
      <c r="W534" s="344"/>
      <c r="X534" s="344"/>
      <c r="Y534" s="344"/>
      <c r="Z534" s="344"/>
    </row>
    <row r="535" ht="15.75" customHeight="1">
      <c r="A535" s="344"/>
      <c r="B535" s="344"/>
      <c r="C535" s="344"/>
      <c r="D535" s="344"/>
      <c r="E535" s="344"/>
      <c r="F535" s="344"/>
      <c r="G535" s="344"/>
      <c r="H535" s="344"/>
      <c r="I535" s="344"/>
      <c r="J535" s="344"/>
      <c r="K535" s="344"/>
      <c r="L535" s="344"/>
      <c r="M535" s="344"/>
      <c r="N535" s="344"/>
      <c r="O535" s="344"/>
      <c r="P535" s="344"/>
      <c r="Q535" s="344"/>
      <c r="R535" s="344"/>
      <c r="S535" s="344"/>
      <c r="T535" s="344"/>
      <c r="U535" s="344"/>
      <c r="V535" s="344"/>
      <c r="W535" s="344"/>
      <c r="X535" s="344"/>
      <c r="Y535" s="344"/>
      <c r="Z535" s="344"/>
    </row>
    <row r="536" ht="15.75" customHeight="1">
      <c r="A536" s="344"/>
      <c r="B536" s="344"/>
      <c r="C536" s="344"/>
      <c r="D536" s="344"/>
      <c r="E536" s="344"/>
      <c r="F536" s="344"/>
      <c r="G536" s="344"/>
      <c r="H536" s="344"/>
      <c r="I536" s="344"/>
      <c r="J536" s="344"/>
      <c r="K536" s="344"/>
      <c r="L536" s="344"/>
      <c r="M536" s="344"/>
      <c r="N536" s="344"/>
      <c r="O536" s="344"/>
      <c r="P536" s="344"/>
      <c r="Q536" s="344"/>
      <c r="R536" s="344"/>
      <c r="S536" s="344"/>
      <c r="T536" s="344"/>
      <c r="U536" s="344"/>
      <c r="V536" s="344"/>
      <c r="W536" s="344"/>
      <c r="X536" s="344"/>
      <c r="Y536" s="344"/>
      <c r="Z536" s="344"/>
    </row>
    <row r="537" ht="15.75" customHeight="1">
      <c r="A537" s="344"/>
      <c r="B537" s="344"/>
      <c r="C537" s="344"/>
      <c r="D537" s="344"/>
      <c r="E537" s="344"/>
      <c r="F537" s="344"/>
      <c r="G537" s="344"/>
      <c r="H537" s="344"/>
      <c r="I537" s="344"/>
      <c r="J537" s="344"/>
      <c r="K537" s="344"/>
      <c r="L537" s="344"/>
      <c r="M537" s="344"/>
      <c r="N537" s="344"/>
      <c r="O537" s="344"/>
      <c r="P537" s="344"/>
      <c r="Q537" s="344"/>
      <c r="R537" s="344"/>
      <c r="S537" s="344"/>
      <c r="T537" s="344"/>
      <c r="U537" s="344"/>
      <c r="V537" s="344"/>
      <c r="W537" s="344"/>
      <c r="X537" s="344"/>
      <c r="Y537" s="344"/>
      <c r="Z537" s="344"/>
    </row>
    <row r="538" ht="15.75" customHeight="1">
      <c r="A538" s="344"/>
      <c r="B538" s="344"/>
      <c r="C538" s="344"/>
      <c r="D538" s="344"/>
      <c r="E538" s="344"/>
      <c r="F538" s="344"/>
      <c r="G538" s="344"/>
      <c r="H538" s="344"/>
      <c r="I538" s="344"/>
      <c r="J538" s="344"/>
      <c r="K538" s="344"/>
      <c r="L538" s="344"/>
      <c r="M538" s="344"/>
      <c r="N538" s="344"/>
      <c r="O538" s="344"/>
      <c r="P538" s="344"/>
      <c r="Q538" s="344"/>
      <c r="R538" s="344"/>
      <c r="S538" s="344"/>
      <c r="T538" s="344"/>
      <c r="U538" s="344"/>
      <c r="V538" s="344"/>
      <c r="W538" s="344"/>
      <c r="X538" s="344"/>
      <c r="Y538" s="344"/>
      <c r="Z538" s="344"/>
    </row>
    <row r="539" ht="15.75" customHeight="1">
      <c r="A539" s="344"/>
      <c r="B539" s="344"/>
      <c r="C539" s="344"/>
      <c r="D539" s="344"/>
      <c r="E539" s="344"/>
      <c r="F539" s="344"/>
      <c r="G539" s="344"/>
      <c r="H539" s="344"/>
      <c r="I539" s="344"/>
      <c r="J539" s="344"/>
      <c r="K539" s="344"/>
      <c r="L539" s="344"/>
      <c r="M539" s="344"/>
      <c r="N539" s="344"/>
      <c r="O539" s="344"/>
      <c r="P539" s="344"/>
      <c r="Q539" s="344"/>
      <c r="R539" s="344"/>
      <c r="S539" s="344"/>
      <c r="T539" s="344"/>
      <c r="U539" s="344"/>
      <c r="V539" s="344"/>
      <c r="W539" s="344"/>
      <c r="X539" s="344"/>
      <c r="Y539" s="344"/>
      <c r="Z539" s="344"/>
    </row>
    <row r="540" ht="15.75" customHeight="1">
      <c r="A540" s="344"/>
      <c r="B540" s="344"/>
      <c r="C540" s="344"/>
      <c r="D540" s="344"/>
      <c r="E540" s="344"/>
      <c r="F540" s="344"/>
      <c r="G540" s="344"/>
      <c r="H540" s="344"/>
      <c r="I540" s="344"/>
      <c r="J540" s="344"/>
      <c r="K540" s="344"/>
      <c r="L540" s="344"/>
      <c r="M540" s="344"/>
      <c r="N540" s="344"/>
      <c r="O540" s="344"/>
      <c r="P540" s="344"/>
      <c r="Q540" s="344"/>
      <c r="R540" s="344"/>
      <c r="S540" s="344"/>
      <c r="T540" s="344"/>
      <c r="U540" s="344"/>
      <c r="V540" s="344"/>
      <c r="W540" s="344"/>
      <c r="X540" s="344"/>
      <c r="Y540" s="344"/>
      <c r="Z540" s="344"/>
    </row>
    <row r="541" ht="15.75" customHeight="1">
      <c r="A541" s="344"/>
      <c r="B541" s="344"/>
      <c r="C541" s="344"/>
      <c r="D541" s="344"/>
      <c r="E541" s="344"/>
      <c r="F541" s="344"/>
      <c r="G541" s="344"/>
      <c r="H541" s="344"/>
      <c r="I541" s="344"/>
      <c r="J541" s="344"/>
      <c r="K541" s="344"/>
      <c r="L541" s="344"/>
      <c r="M541" s="344"/>
      <c r="N541" s="344"/>
      <c r="O541" s="344"/>
      <c r="P541" s="344"/>
      <c r="Q541" s="344"/>
      <c r="R541" s="344"/>
      <c r="S541" s="344"/>
      <c r="T541" s="344"/>
      <c r="U541" s="344"/>
      <c r="V541" s="344"/>
      <c r="W541" s="344"/>
      <c r="X541" s="344"/>
      <c r="Y541" s="344"/>
      <c r="Z541" s="344"/>
    </row>
    <row r="542" ht="15.75" customHeight="1">
      <c r="A542" s="344"/>
      <c r="B542" s="344"/>
      <c r="C542" s="344"/>
      <c r="D542" s="344"/>
      <c r="E542" s="344"/>
      <c r="F542" s="344"/>
      <c r="G542" s="344"/>
      <c r="H542" s="344"/>
      <c r="I542" s="344"/>
      <c r="J542" s="344"/>
      <c r="K542" s="344"/>
      <c r="L542" s="344"/>
      <c r="M542" s="344"/>
      <c r="N542" s="344"/>
      <c r="O542" s="344"/>
      <c r="P542" s="344"/>
      <c r="Q542" s="344"/>
      <c r="R542" s="344"/>
      <c r="S542" s="344"/>
      <c r="T542" s="344"/>
      <c r="U542" s="344"/>
      <c r="V542" s="344"/>
      <c r="W542" s="344"/>
      <c r="X542" s="344"/>
      <c r="Y542" s="344"/>
      <c r="Z542" s="344"/>
    </row>
    <row r="543" ht="15.75" customHeight="1">
      <c r="A543" s="344"/>
      <c r="B543" s="344"/>
      <c r="C543" s="344"/>
      <c r="D543" s="344"/>
      <c r="E543" s="344"/>
      <c r="F543" s="344"/>
      <c r="G543" s="344"/>
      <c r="H543" s="344"/>
      <c r="I543" s="344"/>
      <c r="J543" s="344"/>
      <c r="K543" s="344"/>
      <c r="L543" s="344"/>
      <c r="M543" s="344"/>
      <c r="N543" s="344"/>
      <c r="O543" s="344"/>
      <c r="P543" s="344"/>
      <c r="Q543" s="344"/>
      <c r="R543" s="344"/>
      <c r="S543" s="344"/>
      <c r="T543" s="344"/>
      <c r="U543" s="344"/>
      <c r="V543" s="344"/>
      <c r="W543" s="344"/>
      <c r="X543" s="344"/>
      <c r="Y543" s="344"/>
      <c r="Z543" s="344"/>
    </row>
    <row r="544" ht="15.75" customHeight="1">
      <c r="A544" s="344"/>
      <c r="B544" s="344"/>
      <c r="C544" s="344"/>
      <c r="D544" s="344"/>
      <c r="E544" s="344"/>
      <c r="F544" s="344"/>
      <c r="G544" s="344"/>
      <c r="H544" s="344"/>
      <c r="I544" s="344"/>
      <c r="J544" s="344"/>
      <c r="K544" s="344"/>
      <c r="L544" s="344"/>
      <c r="M544" s="344"/>
      <c r="N544" s="344"/>
      <c r="O544" s="344"/>
      <c r="P544" s="344"/>
      <c r="Q544" s="344"/>
      <c r="R544" s="344"/>
      <c r="S544" s="344"/>
      <c r="T544" s="344"/>
      <c r="U544" s="344"/>
      <c r="V544" s="344"/>
      <c r="W544" s="344"/>
      <c r="X544" s="344"/>
      <c r="Y544" s="344"/>
      <c r="Z544" s="344"/>
    </row>
    <row r="545" ht="15.75" customHeight="1">
      <c r="A545" s="344"/>
      <c r="B545" s="344"/>
      <c r="C545" s="344"/>
      <c r="D545" s="344"/>
      <c r="E545" s="344"/>
      <c r="F545" s="344"/>
      <c r="G545" s="344"/>
      <c r="H545" s="344"/>
      <c r="I545" s="344"/>
      <c r="J545" s="344"/>
      <c r="K545" s="344"/>
      <c r="L545" s="344"/>
      <c r="M545" s="344"/>
      <c r="N545" s="344"/>
      <c r="O545" s="344"/>
      <c r="P545" s="344"/>
      <c r="Q545" s="344"/>
      <c r="R545" s="344"/>
      <c r="S545" s="344"/>
      <c r="T545" s="344"/>
      <c r="U545" s="344"/>
      <c r="V545" s="344"/>
      <c r="W545" s="344"/>
      <c r="X545" s="344"/>
      <c r="Y545" s="344"/>
      <c r="Z545" s="344"/>
    </row>
    <row r="546" ht="15.75" customHeight="1">
      <c r="A546" s="344"/>
      <c r="B546" s="344"/>
      <c r="C546" s="344"/>
      <c r="D546" s="344"/>
      <c r="E546" s="344"/>
      <c r="F546" s="344"/>
      <c r="G546" s="344"/>
      <c r="H546" s="344"/>
      <c r="I546" s="344"/>
      <c r="J546" s="344"/>
      <c r="K546" s="344"/>
      <c r="L546" s="344"/>
      <c r="M546" s="344"/>
      <c r="N546" s="344"/>
      <c r="O546" s="344"/>
      <c r="P546" s="344"/>
      <c r="Q546" s="344"/>
      <c r="R546" s="344"/>
      <c r="S546" s="344"/>
      <c r="T546" s="344"/>
      <c r="U546" s="344"/>
      <c r="V546" s="344"/>
      <c r="W546" s="344"/>
      <c r="X546" s="344"/>
      <c r="Y546" s="344"/>
      <c r="Z546" s="344"/>
    </row>
    <row r="547" ht="15.75" customHeight="1">
      <c r="A547" s="344"/>
      <c r="B547" s="344"/>
      <c r="C547" s="344"/>
      <c r="D547" s="344"/>
      <c r="E547" s="344"/>
      <c r="F547" s="344"/>
      <c r="G547" s="344"/>
      <c r="H547" s="344"/>
      <c r="I547" s="344"/>
      <c r="J547" s="344"/>
      <c r="K547" s="344"/>
      <c r="L547" s="344"/>
      <c r="M547" s="344"/>
      <c r="N547" s="344"/>
      <c r="O547" s="344"/>
      <c r="P547" s="344"/>
      <c r="Q547" s="344"/>
      <c r="R547" s="344"/>
      <c r="S547" s="344"/>
      <c r="T547" s="344"/>
      <c r="U547" s="344"/>
      <c r="V547" s="344"/>
      <c r="W547" s="344"/>
      <c r="X547" s="344"/>
      <c r="Y547" s="344"/>
      <c r="Z547" s="344"/>
    </row>
    <row r="548" ht="15.75" customHeight="1">
      <c r="A548" s="344"/>
      <c r="B548" s="344"/>
      <c r="C548" s="344"/>
      <c r="D548" s="344"/>
      <c r="E548" s="344"/>
      <c r="F548" s="344"/>
      <c r="G548" s="344"/>
      <c r="H548" s="344"/>
      <c r="I548" s="344"/>
      <c r="J548" s="344"/>
      <c r="K548" s="344"/>
      <c r="L548" s="344"/>
      <c r="M548" s="344"/>
      <c r="N548" s="344"/>
      <c r="O548" s="344"/>
      <c r="P548" s="344"/>
      <c r="Q548" s="344"/>
      <c r="R548" s="344"/>
      <c r="S548" s="344"/>
      <c r="T548" s="344"/>
      <c r="U548" s="344"/>
      <c r="V548" s="344"/>
      <c r="W548" s="344"/>
      <c r="X548" s="344"/>
      <c r="Y548" s="344"/>
      <c r="Z548" s="344"/>
    </row>
    <row r="549" ht="15.75" customHeight="1">
      <c r="A549" s="344"/>
      <c r="B549" s="344"/>
      <c r="C549" s="344"/>
      <c r="D549" s="344"/>
      <c r="E549" s="344"/>
      <c r="F549" s="344"/>
      <c r="G549" s="344"/>
      <c r="H549" s="344"/>
      <c r="I549" s="344"/>
      <c r="J549" s="344"/>
      <c r="K549" s="344"/>
      <c r="L549" s="344"/>
      <c r="M549" s="344"/>
      <c r="N549" s="344"/>
      <c r="O549" s="344"/>
      <c r="P549" s="344"/>
      <c r="Q549" s="344"/>
      <c r="R549" s="344"/>
      <c r="S549" s="344"/>
      <c r="T549" s="344"/>
      <c r="U549" s="344"/>
      <c r="V549" s="344"/>
      <c r="W549" s="344"/>
      <c r="X549" s="344"/>
      <c r="Y549" s="344"/>
      <c r="Z549" s="344"/>
    </row>
    <row r="550" ht="15.75" customHeight="1">
      <c r="A550" s="344"/>
      <c r="B550" s="344"/>
      <c r="C550" s="344"/>
      <c r="D550" s="344"/>
      <c r="E550" s="344"/>
      <c r="F550" s="344"/>
      <c r="G550" s="344"/>
      <c r="H550" s="344"/>
      <c r="I550" s="344"/>
      <c r="J550" s="344"/>
      <c r="K550" s="344"/>
      <c r="L550" s="344"/>
      <c r="M550" s="344"/>
      <c r="N550" s="344"/>
      <c r="O550" s="344"/>
      <c r="P550" s="344"/>
      <c r="Q550" s="344"/>
      <c r="R550" s="344"/>
      <c r="S550" s="344"/>
      <c r="T550" s="344"/>
      <c r="U550" s="344"/>
      <c r="V550" s="344"/>
      <c r="W550" s="344"/>
      <c r="X550" s="344"/>
      <c r="Y550" s="344"/>
      <c r="Z550" s="344"/>
    </row>
    <row r="551" ht="15.75" customHeight="1">
      <c r="A551" s="344"/>
      <c r="B551" s="344"/>
      <c r="C551" s="344"/>
      <c r="D551" s="344"/>
      <c r="E551" s="344"/>
      <c r="F551" s="344"/>
      <c r="G551" s="344"/>
      <c r="H551" s="344"/>
      <c r="I551" s="344"/>
      <c r="J551" s="344"/>
      <c r="K551" s="344"/>
      <c r="L551" s="344"/>
      <c r="M551" s="344"/>
      <c r="N551" s="344"/>
      <c r="O551" s="344"/>
      <c r="P551" s="344"/>
      <c r="Q551" s="344"/>
      <c r="R551" s="344"/>
      <c r="S551" s="344"/>
      <c r="T551" s="344"/>
      <c r="U551" s="344"/>
      <c r="V551" s="344"/>
      <c r="W551" s="344"/>
      <c r="X551" s="344"/>
      <c r="Y551" s="344"/>
      <c r="Z551" s="344"/>
    </row>
    <row r="552" ht="15.75" customHeight="1">
      <c r="A552" s="344"/>
      <c r="B552" s="344"/>
      <c r="C552" s="344"/>
      <c r="D552" s="344"/>
      <c r="E552" s="344"/>
      <c r="F552" s="344"/>
      <c r="G552" s="344"/>
      <c r="H552" s="344"/>
      <c r="I552" s="344"/>
      <c r="J552" s="344"/>
      <c r="K552" s="344"/>
      <c r="L552" s="344"/>
      <c r="M552" s="344"/>
      <c r="N552" s="344"/>
      <c r="O552" s="344"/>
      <c r="P552" s="344"/>
      <c r="Q552" s="344"/>
      <c r="R552" s="344"/>
      <c r="S552" s="344"/>
      <c r="T552" s="344"/>
      <c r="U552" s="344"/>
      <c r="V552" s="344"/>
      <c r="W552" s="344"/>
      <c r="X552" s="344"/>
      <c r="Y552" s="344"/>
      <c r="Z552" s="344"/>
    </row>
    <row r="553" ht="15.75" customHeight="1">
      <c r="A553" s="344"/>
      <c r="B553" s="344"/>
      <c r="C553" s="344"/>
      <c r="D553" s="344"/>
      <c r="E553" s="344"/>
      <c r="F553" s="344"/>
      <c r="G553" s="344"/>
      <c r="H553" s="344"/>
      <c r="I553" s="344"/>
      <c r="J553" s="344"/>
      <c r="K553" s="344"/>
      <c r="L553" s="344"/>
      <c r="M553" s="344"/>
      <c r="N553" s="344"/>
      <c r="O553" s="344"/>
      <c r="P553" s="344"/>
      <c r="Q553" s="344"/>
      <c r="R553" s="344"/>
      <c r="S553" s="344"/>
      <c r="T553" s="344"/>
      <c r="U553" s="344"/>
      <c r="V553" s="344"/>
      <c r="W553" s="344"/>
      <c r="X553" s="344"/>
      <c r="Y553" s="344"/>
      <c r="Z553" s="344"/>
    </row>
    <row r="554" ht="15.75" customHeight="1">
      <c r="A554" s="344"/>
      <c r="B554" s="344"/>
      <c r="C554" s="344"/>
      <c r="D554" s="344"/>
      <c r="E554" s="344"/>
      <c r="F554" s="344"/>
      <c r="G554" s="344"/>
      <c r="H554" s="344"/>
      <c r="I554" s="344"/>
      <c r="J554" s="344"/>
      <c r="K554" s="344"/>
      <c r="L554" s="344"/>
      <c r="M554" s="344"/>
      <c r="N554" s="344"/>
      <c r="O554" s="344"/>
      <c r="P554" s="344"/>
      <c r="Q554" s="344"/>
      <c r="R554" s="344"/>
      <c r="S554" s="344"/>
      <c r="T554" s="344"/>
      <c r="U554" s="344"/>
      <c r="V554" s="344"/>
      <c r="W554" s="344"/>
      <c r="X554" s="344"/>
      <c r="Y554" s="344"/>
      <c r="Z554" s="344"/>
    </row>
    <row r="555" ht="15.75" customHeight="1">
      <c r="A555" s="344"/>
      <c r="B555" s="344"/>
      <c r="C555" s="344"/>
      <c r="D555" s="344"/>
      <c r="E555" s="344"/>
      <c r="F555" s="344"/>
      <c r="G555" s="344"/>
      <c r="H555" s="344"/>
      <c r="I555" s="344"/>
      <c r="J555" s="344"/>
      <c r="K555" s="344"/>
      <c r="L555" s="344"/>
      <c r="M555" s="344"/>
      <c r="N555" s="344"/>
      <c r="O555" s="344"/>
      <c r="P555" s="344"/>
      <c r="Q555" s="344"/>
      <c r="R555" s="344"/>
      <c r="S555" s="344"/>
      <c r="T555" s="344"/>
      <c r="U555" s="344"/>
      <c r="V555" s="344"/>
      <c r="W555" s="344"/>
      <c r="X555" s="344"/>
      <c r="Y555" s="344"/>
      <c r="Z555" s="344"/>
    </row>
    <row r="556" ht="15.75" customHeight="1">
      <c r="A556" s="344"/>
      <c r="B556" s="344"/>
      <c r="C556" s="344"/>
      <c r="D556" s="344"/>
      <c r="E556" s="344"/>
      <c r="F556" s="344"/>
      <c r="G556" s="344"/>
      <c r="H556" s="344"/>
      <c r="I556" s="344"/>
      <c r="J556" s="344"/>
      <c r="K556" s="344"/>
      <c r="L556" s="344"/>
      <c r="M556" s="344"/>
      <c r="N556" s="344"/>
      <c r="O556" s="344"/>
      <c r="P556" s="344"/>
      <c r="Q556" s="344"/>
      <c r="R556" s="344"/>
      <c r="S556" s="344"/>
      <c r="T556" s="344"/>
      <c r="U556" s="344"/>
      <c r="V556" s="344"/>
      <c r="W556" s="344"/>
      <c r="X556" s="344"/>
      <c r="Y556" s="344"/>
      <c r="Z556" s="344"/>
    </row>
    <row r="557" ht="15.75" customHeight="1">
      <c r="A557" s="344"/>
      <c r="B557" s="344"/>
      <c r="C557" s="344"/>
      <c r="D557" s="344"/>
      <c r="E557" s="344"/>
      <c r="F557" s="344"/>
      <c r="G557" s="344"/>
      <c r="H557" s="344"/>
      <c r="I557" s="344"/>
      <c r="J557" s="344"/>
      <c r="K557" s="344"/>
      <c r="L557" s="344"/>
      <c r="M557" s="344"/>
      <c r="N557" s="344"/>
      <c r="O557" s="344"/>
      <c r="P557" s="344"/>
      <c r="Q557" s="344"/>
      <c r="R557" s="344"/>
      <c r="S557" s="344"/>
      <c r="T557" s="344"/>
      <c r="U557" s="344"/>
      <c r="V557" s="344"/>
      <c r="W557" s="344"/>
      <c r="X557" s="344"/>
      <c r="Y557" s="344"/>
      <c r="Z557" s="344"/>
    </row>
    <row r="558" ht="15.75" customHeight="1">
      <c r="A558" s="344"/>
      <c r="B558" s="344"/>
      <c r="C558" s="344"/>
      <c r="D558" s="344"/>
      <c r="E558" s="344"/>
      <c r="F558" s="344"/>
      <c r="G558" s="344"/>
      <c r="H558" s="344"/>
      <c r="I558" s="344"/>
      <c r="J558" s="344"/>
      <c r="K558" s="344"/>
      <c r="L558" s="344"/>
      <c r="M558" s="344"/>
      <c r="N558" s="344"/>
      <c r="O558" s="344"/>
      <c r="P558" s="344"/>
      <c r="Q558" s="344"/>
      <c r="R558" s="344"/>
      <c r="S558" s="344"/>
      <c r="T558" s="344"/>
      <c r="U558" s="344"/>
      <c r="V558" s="344"/>
      <c r="W558" s="344"/>
      <c r="X558" s="344"/>
      <c r="Y558" s="344"/>
      <c r="Z558" s="344"/>
    </row>
    <row r="559" ht="15.75" customHeight="1">
      <c r="A559" s="344"/>
      <c r="B559" s="344"/>
      <c r="C559" s="344"/>
      <c r="D559" s="344"/>
      <c r="E559" s="344"/>
      <c r="F559" s="344"/>
      <c r="G559" s="344"/>
      <c r="H559" s="344"/>
      <c r="I559" s="344"/>
      <c r="J559" s="344"/>
      <c r="K559" s="344"/>
      <c r="L559" s="344"/>
      <c r="M559" s="344"/>
      <c r="N559" s="344"/>
      <c r="O559" s="344"/>
      <c r="P559" s="344"/>
      <c r="Q559" s="344"/>
      <c r="R559" s="344"/>
      <c r="S559" s="344"/>
      <c r="T559" s="344"/>
      <c r="U559" s="344"/>
      <c r="V559" s="344"/>
      <c r="W559" s="344"/>
      <c r="X559" s="344"/>
      <c r="Y559" s="344"/>
      <c r="Z559" s="344"/>
    </row>
    <row r="560" ht="15.75" customHeight="1">
      <c r="A560" s="344"/>
      <c r="B560" s="344"/>
      <c r="C560" s="344"/>
      <c r="D560" s="344"/>
      <c r="E560" s="344"/>
      <c r="F560" s="344"/>
      <c r="G560" s="344"/>
      <c r="H560" s="344"/>
      <c r="I560" s="344"/>
      <c r="J560" s="344"/>
      <c r="K560" s="344"/>
      <c r="L560" s="344"/>
      <c r="M560" s="344"/>
      <c r="N560" s="344"/>
      <c r="O560" s="344"/>
      <c r="P560" s="344"/>
      <c r="Q560" s="344"/>
      <c r="R560" s="344"/>
      <c r="S560" s="344"/>
      <c r="T560" s="344"/>
      <c r="U560" s="344"/>
      <c r="V560" s="344"/>
      <c r="W560" s="344"/>
      <c r="X560" s="344"/>
      <c r="Y560" s="344"/>
      <c r="Z560" s="344"/>
    </row>
    <row r="561" ht="15.75" customHeight="1">
      <c r="A561" s="344"/>
      <c r="B561" s="344"/>
      <c r="C561" s="344"/>
      <c r="D561" s="344"/>
      <c r="E561" s="344"/>
      <c r="F561" s="344"/>
      <c r="G561" s="344"/>
      <c r="H561" s="344"/>
      <c r="I561" s="344"/>
      <c r="J561" s="344"/>
      <c r="K561" s="344"/>
      <c r="L561" s="344"/>
      <c r="M561" s="344"/>
      <c r="N561" s="344"/>
      <c r="O561" s="344"/>
      <c r="P561" s="344"/>
      <c r="Q561" s="344"/>
      <c r="R561" s="344"/>
      <c r="S561" s="344"/>
      <c r="T561" s="344"/>
      <c r="U561" s="344"/>
      <c r="V561" s="344"/>
      <c r="W561" s="344"/>
      <c r="X561" s="344"/>
      <c r="Y561" s="344"/>
      <c r="Z561" s="344"/>
    </row>
    <row r="562" ht="15.75" customHeight="1">
      <c r="A562" s="344"/>
      <c r="B562" s="344"/>
      <c r="C562" s="344"/>
      <c r="D562" s="344"/>
      <c r="E562" s="344"/>
      <c r="F562" s="344"/>
      <c r="G562" s="344"/>
      <c r="H562" s="344"/>
      <c r="I562" s="344"/>
      <c r="J562" s="344"/>
      <c r="K562" s="344"/>
      <c r="L562" s="344"/>
      <c r="M562" s="344"/>
      <c r="N562" s="344"/>
      <c r="O562" s="344"/>
      <c r="P562" s="344"/>
      <c r="Q562" s="344"/>
      <c r="R562" s="344"/>
      <c r="S562" s="344"/>
      <c r="T562" s="344"/>
      <c r="U562" s="344"/>
      <c r="V562" s="344"/>
      <c r="W562" s="344"/>
      <c r="X562" s="344"/>
      <c r="Y562" s="344"/>
      <c r="Z562" s="344"/>
    </row>
    <row r="563" ht="15.75" customHeight="1">
      <c r="A563" s="344"/>
      <c r="B563" s="344"/>
      <c r="C563" s="344"/>
      <c r="D563" s="344"/>
      <c r="E563" s="344"/>
      <c r="F563" s="344"/>
      <c r="G563" s="344"/>
      <c r="H563" s="344"/>
      <c r="I563" s="344"/>
      <c r="J563" s="344"/>
      <c r="K563" s="344"/>
      <c r="L563" s="344"/>
      <c r="M563" s="344"/>
      <c r="N563" s="344"/>
      <c r="O563" s="344"/>
      <c r="P563" s="344"/>
      <c r="Q563" s="344"/>
      <c r="R563" s="344"/>
      <c r="S563" s="344"/>
      <c r="T563" s="344"/>
      <c r="U563" s="344"/>
      <c r="V563" s="344"/>
      <c r="W563" s="344"/>
      <c r="X563" s="344"/>
      <c r="Y563" s="344"/>
      <c r="Z563" s="344"/>
    </row>
    <row r="564" ht="15.75" customHeight="1">
      <c r="A564" s="344"/>
      <c r="B564" s="344"/>
      <c r="C564" s="344"/>
      <c r="D564" s="344"/>
      <c r="E564" s="344"/>
      <c r="F564" s="344"/>
      <c r="G564" s="344"/>
      <c r="H564" s="344"/>
      <c r="I564" s="344"/>
      <c r="J564" s="344"/>
      <c r="K564" s="344"/>
      <c r="L564" s="344"/>
      <c r="M564" s="344"/>
      <c r="N564" s="344"/>
      <c r="O564" s="344"/>
      <c r="P564" s="344"/>
      <c r="Q564" s="344"/>
      <c r="R564" s="344"/>
      <c r="S564" s="344"/>
      <c r="T564" s="344"/>
      <c r="U564" s="344"/>
      <c r="V564" s="344"/>
      <c r="W564" s="344"/>
      <c r="X564" s="344"/>
      <c r="Y564" s="344"/>
      <c r="Z564" s="344"/>
    </row>
    <row r="565" ht="15.75" customHeight="1">
      <c r="A565" s="344"/>
      <c r="B565" s="344"/>
      <c r="C565" s="344"/>
      <c r="D565" s="344"/>
      <c r="E565" s="344"/>
      <c r="F565" s="344"/>
      <c r="G565" s="344"/>
      <c r="H565" s="344"/>
      <c r="I565" s="344"/>
      <c r="J565" s="344"/>
      <c r="K565" s="344"/>
      <c r="L565" s="344"/>
      <c r="M565" s="344"/>
      <c r="N565" s="344"/>
      <c r="O565" s="344"/>
      <c r="P565" s="344"/>
      <c r="Q565" s="344"/>
      <c r="R565" s="344"/>
      <c r="S565" s="344"/>
      <c r="T565" s="344"/>
      <c r="U565" s="344"/>
      <c r="V565" s="344"/>
      <c r="W565" s="344"/>
      <c r="X565" s="344"/>
      <c r="Y565" s="344"/>
      <c r="Z565" s="344"/>
    </row>
    <row r="566" ht="15.75" customHeight="1">
      <c r="A566" s="344"/>
      <c r="B566" s="344"/>
      <c r="C566" s="344"/>
      <c r="D566" s="344"/>
      <c r="E566" s="344"/>
      <c r="F566" s="344"/>
      <c r="G566" s="344"/>
      <c r="H566" s="344"/>
      <c r="I566" s="344"/>
      <c r="J566" s="344"/>
      <c r="K566" s="344"/>
      <c r="L566" s="344"/>
      <c r="M566" s="344"/>
      <c r="N566" s="344"/>
      <c r="O566" s="344"/>
      <c r="P566" s="344"/>
      <c r="Q566" s="344"/>
      <c r="R566" s="344"/>
      <c r="S566" s="344"/>
      <c r="T566" s="344"/>
      <c r="U566" s="344"/>
      <c r="V566" s="344"/>
      <c r="W566" s="344"/>
      <c r="X566" s="344"/>
      <c r="Y566" s="344"/>
      <c r="Z566" s="344"/>
    </row>
    <row r="567" ht="15.75" customHeight="1">
      <c r="A567" s="344"/>
      <c r="B567" s="344"/>
      <c r="C567" s="344"/>
      <c r="D567" s="344"/>
      <c r="E567" s="344"/>
      <c r="F567" s="344"/>
      <c r="G567" s="344"/>
      <c r="H567" s="344"/>
      <c r="I567" s="344"/>
      <c r="J567" s="344"/>
      <c r="K567" s="344"/>
      <c r="L567" s="344"/>
      <c r="M567" s="344"/>
      <c r="N567" s="344"/>
      <c r="O567" s="344"/>
      <c r="P567" s="344"/>
      <c r="Q567" s="344"/>
      <c r="R567" s="344"/>
      <c r="S567" s="344"/>
      <c r="T567" s="344"/>
      <c r="U567" s="344"/>
      <c r="V567" s="344"/>
      <c r="W567" s="344"/>
      <c r="X567" s="344"/>
      <c r="Y567" s="344"/>
      <c r="Z567" s="344"/>
    </row>
    <row r="568" ht="15.75" customHeight="1">
      <c r="A568" s="344"/>
      <c r="B568" s="344"/>
      <c r="C568" s="344"/>
      <c r="D568" s="344"/>
      <c r="E568" s="344"/>
      <c r="F568" s="344"/>
      <c r="G568" s="344"/>
      <c r="H568" s="344"/>
      <c r="I568" s="344"/>
      <c r="J568" s="344"/>
      <c r="K568" s="344"/>
      <c r="L568" s="344"/>
      <c r="M568" s="344"/>
      <c r="N568" s="344"/>
      <c r="O568" s="344"/>
      <c r="P568" s="344"/>
      <c r="Q568" s="344"/>
      <c r="R568" s="344"/>
      <c r="S568" s="344"/>
      <c r="T568" s="344"/>
      <c r="U568" s="344"/>
      <c r="V568" s="344"/>
      <c r="W568" s="344"/>
      <c r="X568" s="344"/>
      <c r="Y568" s="344"/>
      <c r="Z568" s="344"/>
    </row>
    <row r="569" ht="15.75" customHeight="1">
      <c r="A569" s="344"/>
      <c r="B569" s="344"/>
      <c r="C569" s="344"/>
      <c r="D569" s="344"/>
      <c r="E569" s="344"/>
      <c r="F569" s="344"/>
      <c r="G569" s="344"/>
      <c r="H569" s="344"/>
      <c r="I569" s="344"/>
      <c r="J569" s="344"/>
      <c r="K569" s="344"/>
      <c r="L569" s="344"/>
      <c r="M569" s="344"/>
      <c r="N569" s="344"/>
      <c r="O569" s="344"/>
      <c r="P569" s="344"/>
      <c r="Q569" s="344"/>
      <c r="R569" s="344"/>
      <c r="S569" s="344"/>
      <c r="T569" s="344"/>
      <c r="U569" s="344"/>
      <c r="V569" s="344"/>
      <c r="W569" s="344"/>
      <c r="X569" s="344"/>
      <c r="Y569" s="344"/>
      <c r="Z569" s="344"/>
    </row>
    <row r="570" ht="15.75" customHeight="1">
      <c r="A570" s="344"/>
      <c r="B570" s="344"/>
      <c r="C570" s="344"/>
      <c r="D570" s="344"/>
      <c r="E570" s="344"/>
      <c r="F570" s="344"/>
      <c r="G570" s="344"/>
      <c r="H570" s="344"/>
      <c r="I570" s="344"/>
      <c r="J570" s="344"/>
      <c r="K570" s="344"/>
      <c r="L570" s="344"/>
      <c r="M570" s="344"/>
      <c r="N570" s="344"/>
      <c r="O570" s="344"/>
      <c r="P570" s="344"/>
      <c r="Q570" s="344"/>
      <c r="R570" s="344"/>
      <c r="S570" s="344"/>
      <c r="T570" s="344"/>
      <c r="U570" s="344"/>
      <c r="V570" s="344"/>
      <c r="W570" s="344"/>
      <c r="X570" s="344"/>
      <c r="Y570" s="344"/>
      <c r="Z570" s="344"/>
    </row>
    <row r="571" ht="15.75" customHeight="1">
      <c r="A571" s="344"/>
      <c r="B571" s="344"/>
      <c r="C571" s="344"/>
      <c r="D571" s="344"/>
      <c r="E571" s="344"/>
      <c r="F571" s="344"/>
      <c r="G571" s="344"/>
      <c r="H571" s="344"/>
      <c r="I571" s="344"/>
      <c r="J571" s="344"/>
      <c r="K571" s="344"/>
      <c r="L571" s="344"/>
      <c r="M571" s="344"/>
      <c r="N571" s="344"/>
      <c r="O571" s="344"/>
      <c r="P571" s="344"/>
      <c r="Q571" s="344"/>
      <c r="R571" s="344"/>
      <c r="S571" s="344"/>
      <c r="T571" s="344"/>
      <c r="U571" s="344"/>
      <c r="V571" s="344"/>
      <c r="W571" s="344"/>
      <c r="X571" s="344"/>
      <c r="Y571" s="344"/>
      <c r="Z571" s="344"/>
    </row>
    <row r="572" ht="15.75" customHeight="1">
      <c r="A572" s="344"/>
      <c r="B572" s="344"/>
      <c r="C572" s="344"/>
      <c r="D572" s="344"/>
      <c r="E572" s="344"/>
      <c r="F572" s="344"/>
      <c r="G572" s="344"/>
      <c r="H572" s="344"/>
      <c r="I572" s="344"/>
      <c r="J572" s="344"/>
      <c r="K572" s="344"/>
      <c r="L572" s="344"/>
      <c r="M572" s="344"/>
      <c r="N572" s="344"/>
      <c r="O572" s="344"/>
      <c r="P572" s="344"/>
      <c r="Q572" s="344"/>
      <c r="R572" s="344"/>
      <c r="S572" s="344"/>
      <c r="T572" s="344"/>
      <c r="U572" s="344"/>
      <c r="V572" s="344"/>
      <c r="W572" s="344"/>
      <c r="X572" s="344"/>
      <c r="Y572" s="344"/>
      <c r="Z572" s="344"/>
    </row>
    <row r="573" ht="15.75" customHeight="1">
      <c r="A573" s="344"/>
      <c r="B573" s="344"/>
      <c r="C573" s="344"/>
      <c r="D573" s="344"/>
      <c r="E573" s="344"/>
      <c r="F573" s="344"/>
      <c r="G573" s="344"/>
      <c r="H573" s="344"/>
      <c r="I573" s="344"/>
      <c r="J573" s="344"/>
      <c r="K573" s="344"/>
      <c r="L573" s="344"/>
      <c r="M573" s="344"/>
      <c r="N573" s="344"/>
      <c r="O573" s="344"/>
      <c r="P573" s="344"/>
      <c r="Q573" s="344"/>
      <c r="R573" s="344"/>
      <c r="S573" s="344"/>
      <c r="T573" s="344"/>
      <c r="U573" s="344"/>
      <c r="V573" s="344"/>
      <c r="W573" s="344"/>
      <c r="X573" s="344"/>
      <c r="Y573" s="344"/>
      <c r="Z573" s="344"/>
    </row>
    <row r="574" ht="15.75" customHeight="1">
      <c r="A574" s="344"/>
      <c r="B574" s="344"/>
      <c r="C574" s="344"/>
      <c r="D574" s="344"/>
      <c r="E574" s="344"/>
      <c r="F574" s="344"/>
      <c r="G574" s="344"/>
      <c r="H574" s="344"/>
      <c r="I574" s="344"/>
      <c r="J574" s="344"/>
      <c r="K574" s="344"/>
      <c r="L574" s="344"/>
      <c r="M574" s="344"/>
      <c r="N574" s="344"/>
      <c r="O574" s="344"/>
      <c r="P574" s="344"/>
      <c r="Q574" s="344"/>
      <c r="R574" s="344"/>
      <c r="S574" s="344"/>
      <c r="T574" s="344"/>
      <c r="U574" s="344"/>
      <c r="V574" s="344"/>
      <c r="W574" s="344"/>
      <c r="X574" s="344"/>
      <c r="Y574" s="344"/>
      <c r="Z574" s="344"/>
    </row>
    <row r="575" ht="15.75" customHeight="1">
      <c r="A575" s="344"/>
      <c r="B575" s="344"/>
      <c r="C575" s="344"/>
      <c r="D575" s="344"/>
      <c r="E575" s="344"/>
      <c r="F575" s="344"/>
      <c r="G575" s="344"/>
      <c r="H575" s="344"/>
      <c r="I575" s="344"/>
      <c r="J575" s="344"/>
      <c r="K575" s="344"/>
      <c r="L575" s="344"/>
      <c r="M575" s="344"/>
      <c r="N575" s="344"/>
      <c r="O575" s="344"/>
      <c r="P575" s="344"/>
      <c r="Q575" s="344"/>
      <c r="R575" s="344"/>
      <c r="S575" s="344"/>
      <c r="T575" s="344"/>
      <c r="U575" s="344"/>
      <c r="V575" s="344"/>
      <c r="W575" s="344"/>
      <c r="X575" s="344"/>
      <c r="Y575" s="344"/>
      <c r="Z575" s="344"/>
    </row>
    <row r="576" ht="15.75" customHeight="1">
      <c r="A576" s="344"/>
      <c r="B576" s="344"/>
      <c r="C576" s="344"/>
      <c r="D576" s="344"/>
      <c r="E576" s="344"/>
      <c r="F576" s="344"/>
      <c r="G576" s="344"/>
      <c r="H576" s="344"/>
      <c r="I576" s="344"/>
      <c r="J576" s="344"/>
      <c r="K576" s="344"/>
      <c r="L576" s="344"/>
      <c r="M576" s="344"/>
      <c r="N576" s="344"/>
      <c r="O576" s="344"/>
      <c r="P576" s="344"/>
      <c r="Q576" s="344"/>
      <c r="R576" s="344"/>
      <c r="S576" s="344"/>
      <c r="T576" s="344"/>
      <c r="U576" s="344"/>
      <c r="V576" s="344"/>
      <c r="W576" s="344"/>
      <c r="X576" s="344"/>
      <c r="Y576" s="344"/>
      <c r="Z576" s="344"/>
    </row>
    <row r="577" ht="15.75" customHeight="1">
      <c r="A577" s="344"/>
      <c r="B577" s="344"/>
      <c r="C577" s="344"/>
      <c r="D577" s="344"/>
      <c r="E577" s="344"/>
      <c r="F577" s="344"/>
      <c r="G577" s="344"/>
      <c r="H577" s="344"/>
      <c r="I577" s="344"/>
      <c r="J577" s="344"/>
      <c r="K577" s="344"/>
      <c r="L577" s="344"/>
      <c r="M577" s="344"/>
      <c r="N577" s="344"/>
      <c r="O577" s="344"/>
      <c r="P577" s="344"/>
      <c r="Q577" s="344"/>
      <c r="R577" s="344"/>
      <c r="S577" s="344"/>
      <c r="T577" s="344"/>
      <c r="U577" s="344"/>
      <c r="V577" s="344"/>
      <c r="W577" s="344"/>
      <c r="X577" s="344"/>
      <c r="Y577" s="344"/>
      <c r="Z577" s="344"/>
    </row>
    <row r="578" ht="15.75" customHeight="1">
      <c r="A578" s="344"/>
      <c r="B578" s="344"/>
      <c r="C578" s="344"/>
      <c r="D578" s="344"/>
      <c r="E578" s="344"/>
      <c r="F578" s="344"/>
      <c r="G578" s="344"/>
      <c r="H578" s="344"/>
      <c r="I578" s="344"/>
      <c r="J578" s="344"/>
      <c r="K578" s="344"/>
      <c r="L578" s="344"/>
      <c r="M578" s="344"/>
      <c r="N578" s="344"/>
      <c r="O578" s="344"/>
      <c r="P578" s="344"/>
      <c r="Q578" s="344"/>
      <c r="R578" s="344"/>
      <c r="S578" s="344"/>
      <c r="T578" s="344"/>
      <c r="U578" s="344"/>
      <c r="V578" s="344"/>
      <c r="W578" s="344"/>
      <c r="X578" s="344"/>
      <c r="Y578" s="344"/>
      <c r="Z578" s="344"/>
    </row>
    <row r="579" ht="15.75" customHeight="1">
      <c r="A579" s="344"/>
      <c r="B579" s="344"/>
      <c r="C579" s="344"/>
      <c r="D579" s="344"/>
      <c r="E579" s="344"/>
      <c r="F579" s="344"/>
      <c r="G579" s="344"/>
      <c r="H579" s="344"/>
      <c r="I579" s="344"/>
      <c r="J579" s="344"/>
      <c r="K579" s="344"/>
      <c r="L579" s="344"/>
      <c r="M579" s="344"/>
      <c r="N579" s="344"/>
      <c r="O579" s="344"/>
      <c r="P579" s="344"/>
      <c r="Q579" s="344"/>
      <c r="R579" s="344"/>
      <c r="S579" s="344"/>
      <c r="T579" s="344"/>
      <c r="U579" s="344"/>
      <c r="V579" s="344"/>
      <c r="W579" s="344"/>
      <c r="X579" s="344"/>
      <c r="Y579" s="344"/>
      <c r="Z579" s="344"/>
    </row>
    <row r="580" ht="15.75" customHeight="1">
      <c r="A580" s="344"/>
      <c r="B580" s="344"/>
      <c r="C580" s="344"/>
      <c r="D580" s="344"/>
      <c r="E580" s="344"/>
      <c r="F580" s="344"/>
      <c r="G580" s="344"/>
      <c r="H580" s="344"/>
      <c r="I580" s="344"/>
      <c r="J580" s="344"/>
      <c r="K580" s="344"/>
      <c r="L580" s="344"/>
      <c r="M580" s="344"/>
      <c r="N580" s="344"/>
      <c r="O580" s="344"/>
      <c r="P580" s="344"/>
      <c r="Q580" s="344"/>
      <c r="R580" s="344"/>
      <c r="S580" s="344"/>
      <c r="T580" s="344"/>
      <c r="U580" s="344"/>
      <c r="V580" s="344"/>
      <c r="W580" s="344"/>
      <c r="X580" s="344"/>
      <c r="Y580" s="344"/>
      <c r="Z580" s="344"/>
    </row>
    <row r="581" ht="15.75" customHeight="1">
      <c r="A581" s="344"/>
      <c r="B581" s="344"/>
      <c r="C581" s="344"/>
      <c r="D581" s="344"/>
      <c r="E581" s="344"/>
      <c r="F581" s="344"/>
      <c r="G581" s="344"/>
      <c r="H581" s="344"/>
      <c r="I581" s="344"/>
      <c r="J581" s="344"/>
      <c r="K581" s="344"/>
      <c r="L581" s="344"/>
      <c r="M581" s="344"/>
      <c r="N581" s="344"/>
      <c r="O581" s="344"/>
      <c r="P581" s="344"/>
      <c r="Q581" s="344"/>
      <c r="R581" s="344"/>
      <c r="S581" s="344"/>
      <c r="T581" s="344"/>
      <c r="U581" s="344"/>
      <c r="V581" s="344"/>
      <c r="W581" s="344"/>
      <c r="X581" s="344"/>
      <c r="Y581" s="344"/>
      <c r="Z581" s="344"/>
    </row>
    <row r="582" ht="15.75" customHeight="1">
      <c r="A582" s="344"/>
      <c r="B582" s="344"/>
      <c r="C582" s="344"/>
      <c r="D582" s="344"/>
      <c r="E582" s="344"/>
      <c r="F582" s="344"/>
      <c r="G582" s="344"/>
      <c r="H582" s="344"/>
      <c r="I582" s="344"/>
      <c r="J582" s="344"/>
      <c r="K582" s="344"/>
      <c r="L582" s="344"/>
      <c r="M582" s="344"/>
      <c r="N582" s="344"/>
      <c r="O582" s="344"/>
      <c r="P582" s="344"/>
      <c r="Q582" s="344"/>
      <c r="R582" s="344"/>
      <c r="S582" s="344"/>
      <c r="T582" s="344"/>
      <c r="U582" s="344"/>
      <c r="V582" s="344"/>
      <c r="W582" s="344"/>
      <c r="X582" s="344"/>
      <c r="Y582" s="344"/>
      <c r="Z582" s="344"/>
    </row>
    <row r="583" ht="15.75" customHeight="1">
      <c r="A583" s="344"/>
      <c r="B583" s="344"/>
      <c r="C583" s="344"/>
      <c r="D583" s="344"/>
      <c r="E583" s="344"/>
      <c r="F583" s="344"/>
      <c r="G583" s="344"/>
      <c r="H583" s="344"/>
      <c r="I583" s="344"/>
      <c r="J583" s="344"/>
      <c r="K583" s="344"/>
      <c r="L583" s="344"/>
      <c r="M583" s="344"/>
      <c r="N583" s="344"/>
      <c r="O583" s="344"/>
      <c r="P583" s="344"/>
      <c r="Q583" s="344"/>
      <c r="R583" s="344"/>
      <c r="S583" s="344"/>
      <c r="T583" s="344"/>
      <c r="U583" s="344"/>
      <c r="V583" s="344"/>
      <c r="W583" s="344"/>
      <c r="X583" s="344"/>
      <c r="Y583" s="344"/>
      <c r="Z583" s="344"/>
    </row>
    <row r="584" ht="15.75" customHeight="1">
      <c r="A584" s="344"/>
      <c r="B584" s="344"/>
      <c r="C584" s="344"/>
      <c r="D584" s="344"/>
      <c r="E584" s="344"/>
      <c r="F584" s="344"/>
      <c r="G584" s="344"/>
      <c r="H584" s="344"/>
      <c r="I584" s="344"/>
      <c r="J584" s="344"/>
      <c r="K584" s="344"/>
      <c r="L584" s="344"/>
      <c r="M584" s="344"/>
      <c r="N584" s="344"/>
      <c r="O584" s="344"/>
      <c r="P584" s="344"/>
      <c r="Q584" s="344"/>
      <c r="R584" s="344"/>
      <c r="S584" s="344"/>
      <c r="T584" s="344"/>
      <c r="U584" s="344"/>
      <c r="V584" s="344"/>
      <c r="W584" s="344"/>
      <c r="X584" s="344"/>
      <c r="Y584" s="344"/>
      <c r="Z584" s="344"/>
    </row>
    <row r="585" ht="15.75" customHeight="1">
      <c r="A585" s="344"/>
      <c r="B585" s="344"/>
      <c r="C585" s="344"/>
      <c r="D585" s="344"/>
      <c r="E585" s="344"/>
      <c r="F585" s="344"/>
      <c r="G585" s="344"/>
      <c r="H585" s="344"/>
      <c r="I585" s="344"/>
      <c r="J585" s="344"/>
      <c r="K585" s="344"/>
      <c r="L585" s="344"/>
      <c r="M585" s="344"/>
      <c r="N585" s="344"/>
      <c r="O585" s="344"/>
      <c r="P585" s="344"/>
      <c r="Q585" s="344"/>
      <c r="R585" s="344"/>
      <c r="S585" s="344"/>
      <c r="T585" s="344"/>
      <c r="U585" s="344"/>
      <c r="V585" s="344"/>
      <c r="W585" s="344"/>
      <c r="X585" s="344"/>
      <c r="Y585" s="344"/>
      <c r="Z585" s="344"/>
    </row>
    <row r="586" ht="15.75" customHeight="1">
      <c r="A586" s="344"/>
      <c r="B586" s="344"/>
      <c r="C586" s="344"/>
      <c r="D586" s="344"/>
      <c r="E586" s="344"/>
      <c r="F586" s="344"/>
      <c r="G586" s="344"/>
      <c r="H586" s="344"/>
      <c r="I586" s="344"/>
      <c r="J586" s="344"/>
      <c r="K586" s="344"/>
      <c r="L586" s="344"/>
      <c r="M586" s="344"/>
      <c r="N586" s="344"/>
      <c r="O586" s="344"/>
      <c r="P586" s="344"/>
      <c r="Q586" s="344"/>
      <c r="R586" s="344"/>
      <c r="S586" s="344"/>
      <c r="T586" s="344"/>
      <c r="U586" s="344"/>
      <c r="V586" s="344"/>
      <c r="W586" s="344"/>
      <c r="X586" s="344"/>
      <c r="Y586" s="344"/>
      <c r="Z586" s="344"/>
    </row>
    <row r="587" ht="15.75" customHeight="1">
      <c r="A587" s="344"/>
      <c r="B587" s="344"/>
      <c r="C587" s="344"/>
      <c r="D587" s="344"/>
      <c r="E587" s="344"/>
      <c r="F587" s="344"/>
      <c r="G587" s="344"/>
      <c r="H587" s="344"/>
      <c r="I587" s="344"/>
      <c r="J587" s="344"/>
      <c r="K587" s="344"/>
      <c r="L587" s="344"/>
      <c r="M587" s="344"/>
      <c r="N587" s="344"/>
      <c r="O587" s="344"/>
      <c r="P587" s="344"/>
      <c r="Q587" s="344"/>
      <c r="R587" s="344"/>
      <c r="S587" s="344"/>
      <c r="T587" s="344"/>
      <c r="U587" s="344"/>
      <c r="V587" s="344"/>
      <c r="W587" s="344"/>
      <c r="X587" s="344"/>
      <c r="Y587" s="344"/>
      <c r="Z587" s="344"/>
    </row>
    <row r="588" ht="15.75" customHeight="1">
      <c r="A588" s="344"/>
      <c r="B588" s="344"/>
      <c r="C588" s="344"/>
      <c r="D588" s="344"/>
      <c r="E588" s="344"/>
      <c r="F588" s="344"/>
      <c r="G588" s="344"/>
      <c r="H588" s="344"/>
      <c r="I588" s="344"/>
      <c r="J588" s="344"/>
      <c r="K588" s="344"/>
      <c r="L588" s="344"/>
      <c r="M588" s="344"/>
      <c r="N588" s="344"/>
      <c r="O588" s="344"/>
      <c r="P588" s="344"/>
      <c r="Q588" s="344"/>
      <c r="R588" s="344"/>
      <c r="S588" s="344"/>
      <c r="T588" s="344"/>
      <c r="U588" s="344"/>
      <c r="V588" s="344"/>
      <c r="W588" s="344"/>
      <c r="X588" s="344"/>
      <c r="Y588" s="344"/>
      <c r="Z588" s="344"/>
    </row>
    <row r="589" ht="15.75" customHeight="1">
      <c r="A589" s="344"/>
      <c r="B589" s="344"/>
      <c r="C589" s="344"/>
      <c r="D589" s="344"/>
      <c r="E589" s="344"/>
      <c r="F589" s="344"/>
      <c r="G589" s="344"/>
      <c r="H589" s="344"/>
      <c r="I589" s="344"/>
      <c r="J589" s="344"/>
      <c r="K589" s="344"/>
      <c r="L589" s="344"/>
      <c r="M589" s="344"/>
      <c r="N589" s="344"/>
      <c r="O589" s="344"/>
      <c r="P589" s="344"/>
      <c r="Q589" s="344"/>
      <c r="R589" s="344"/>
      <c r="S589" s="344"/>
      <c r="T589" s="344"/>
      <c r="U589" s="344"/>
      <c r="V589" s="344"/>
      <c r="W589" s="344"/>
      <c r="X589" s="344"/>
      <c r="Y589" s="344"/>
      <c r="Z589" s="344"/>
    </row>
    <row r="590" ht="15.75" customHeight="1">
      <c r="A590" s="344"/>
      <c r="B590" s="344"/>
      <c r="C590" s="344"/>
      <c r="D590" s="344"/>
      <c r="E590" s="344"/>
      <c r="F590" s="344"/>
      <c r="G590" s="344"/>
      <c r="H590" s="344"/>
      <c r="I590" s="344"/>
      <c r="J590" s="344"/>
      <c r="K590" s="344"/>
      <c r="L590" s="344"/>
      <c r="M590" s="344"/>
      <c r="N590" s="344"/>
      <c r="O590" s="344"/>
      <c r="P590" s="344"/>
      <c r="Q590" s="344"/>
      <c r="R590" s="344"/>
      <c r="S590" s="344"/>
      <c r="T590" s="344"/>
      <c r="U590" s="344"/>
      <c r="V590" s="344"/>
      <c r="W590" s="344"/>
      <c r="X590" s="344"/>
      <c r="Y590" s="344"/>
      <c r="Z590" s="344"/>
    </row>
    <row r="591" ht="15.75" customHeight="1">
      <c r="A591" s="344"/>
      <c r="B591" s="344"/>
      <c r="C591" s="344"/>
      <c r="D591" s="344"/>
      <c r="E591" s="344"/>
      <c r="F591" s="344"/>
      <c r="G591" s="344"/>
      <c r="H591" s="344"/>
      <c r="I591" s="344"/>
      <c r="J591" s="344"/>
      <c r="K591" s="344"/>
      <c r="L591" s="344"/>
      <c r="M591" s="344"/>
      <c r="N591" s="344"/>
      <c r="O591" s="344"/>
      <c r="P591" s="344"/>
      <c r="Q591" s="344"/>
      <c r="R591" s="344"/>
      <c r="S591" s="344"/>
      <c r="T591" s="344"/>
      <c r="U591" s="344"/>
      <c r="V591" s="344"/>
      <c r="W591" s="344"/>
      <c r="X591" s="344"/>
      <c r="Y591" s="344"/>
      <c r="Z591" s="344"/>
    </row>
    <row r="592" ht="15.75" customHeight="1">
      <c r="A592" s="344"/>
      <c r="B592" s="344"/>
      <c r="C592" s="344"/>
      <c r="D592" s="344"/>
      <c r="E592" s="344"/>
      <c r="F592" s="344"/>
      <c r="G592" s="344"/>
      <c r="H592" s="344"/>
      <c r="I592" s="344"/>
      <c r="J592" s="344"/>
      <c r="K592" s="344"/>
      <c r="L592" s="344"/>
      <c r="M592" s="344"/>
      <c r="N592" s="344"/>
      <c r="O592" s="344"/>
      <c r="P592" s="344"/>
      <c r="Q592" s="344"/>
      <c r="R592" s="344"/>
      <c r="S592" s="344"/>
      <c r="T592" s="344"/>
      <c r="U592" s="344"/>
      <c r="V592" s="344"/>
      <c r="W592" s="344"/>
      <c r="X592" s="344"/>
      <c r="Y592" s="344"/>
      <c r="Z592" s="344"/>
    </row>
    <row r="593" ht="15.75" customHeight="1">
      <c r="A593" s="344"/>
      <c r="B593" s="344"/>
      <c r="C593" s="344"/>
      <c r="D593" s="344"/>
      <c r="E593" s="344"/>
      <c r="F593" s="344"/>
      <c r="G593" s="344"/>
      <c r="H593" s="344"/>
      <c r="I593" s="344"/>
      <c r="J593" s="344"/>
      <c r="K593" s="344"/>
      <c r="L593" s="344"/>
      <c r="M593" s="344"/>
      <c r="N593" s="344"/>
      <c r="O593" s="344"/>
      <c r="P593" s="344"/>
      <c r="Q593" s="344"/>
      <c r="R593" s="344"/>
      <c r="S593" s="344"/>
      <c r="T593" s="344"/>
      <c r="U593" s="344"/>
      <c r="V593" s="344"/>
      <c r="W593" s="344"/>
      <c r="X593" s="344"/>
      <c r="Y593" s="344"/>
      <c r="Z593" s="344"/>
    </row>
    <row r="594" ht="15.75" customHeight="1">
      <c r="A594" s="344"/>
      <c r="B594" s="344"/>
      <c r="C594" s="344"/>
      <c r="D594" s="344"/>
      <c r="E594" s="344"/>
      <c r="F594" s="344"/>
      <c r="G594" s="344"/>
      <c r="H594" s="344"/>
      <c r="I594" s="344"/>
      <c r="J594" s="344"/>
      <c r="K594" s="344"/>
      <c r="L594" s="344"/>
      <c r="M594" s="344"/>
      <c r="N594" s="344"/>
      <c r="O594" s="344"/>
      <c r="P594" s="344"/>
      <c r="Q594" s="344"/>
      <c r="R594" s="344"/>
      <c r="S594" s="344"/>
      <c r="T594" s="344"/>
      <c r="U594" s="344"/>
      <c r="V594" s="344"/>
      <c r="W594" s="344"/>
      <c r="X594" s="344"/>
      <c r="Y594" s="344"/>
      <c r="Z594" s="344"/>
    </row>
    <row r="595" ht="15.75" customHeight="1">
      <c r="A595" s="344"/>
      <c r="B595" s="344"/>
      <c r="C595" s="344"/>
      <c r="D595" s="344"/>
      <c r="E595" s="344"/>
      <c r="F595" s="344"/>
      <c r="G595" s="344"/>
      <c r="H595" s="344"/>
      <c r="I595" s="344"/>
      <c r="J595" s="344"/>
      <c r="K595" s="344"/>
      <c r="L595" s="344"/>
      <c r="M595" s="344"/>
      <c r="N595" s="344"/>
      <c r="O595" s="344"/>
      <c r="P595" s="344"/>
      <c r="Q595" s="344"/>
      <c r="R595" s="344"/>
      <c r="S595" s="344"/>
      <c r="T595" s="344"/>
      <c r="U595" s="344"/>
      <c r="V595" s="344"/>
      <c r="W595" s="344"/>
      <c r="X595" s="344"/>
      <c r="Y595" s="344"/>
      <c r="Z595" s="344"/>
    </row>
    <row r="596" ht="15.75" customHeight="1">
      <c r="A596" s="344"/>
      <c r="B596" s="344"/>
      <c r="C596" s="344"/>
      <c r="D596" s="344"/>
      <c r="E596" s="344"/>
      <c r="F596" s="344"/>
      <c r="G596" s="344"/>
      <c r="H596" s="344"/>
      <c r="I596" s="344"/>
      <c r="J596" s="344"/>
      <c r="K596" s="344"/>
      <c r="L596" s="344"/>
      <c r="M596" s="344"/>
      <c r="N596" s="344"/>
      <c r="O596" s="344"/>
      <c r="P596" s="344"/>
      <c r="Q596" s="344"/>
      <c r="R596" s="344"/>
      <c r="S596" s="344"/>
      <c r="T596" s="344"/>
      <c r="U596" s="344"/>
      <c r="V596" s="344"/>
      <c r="W596" s="344"/>
      <c r="X596" s="344"/>
      <c r="Y596" s="344"/>
      <c r="Z596" s="344"/>
    </row>
    <row r="597" ht="15.75" customHeight="1">
      <c r="A597" s="344"/>
      <c r="B597" s="344"/>
      <c r="C597" s="344"/>
      <c r="D597" s="344"/>
      <c r="E597" s="344"/>
      <c r="F597" s="344"/>
      <c r="G597" s="344"/>
      <c r="H597" s="344"/>
      <c r="I597" s="344"/>
      <c r="J597" s="344"/>
      <c r="K597" s="344"/>
      <c r="L597" s="344"/>
      <c r="M597" s="344"/>
      <c r="N597" s="344"/>
      <c r="O597" s="344"/>
      <c r="P597" s="344"/>
      <c r="Q597" s="344"/>
      <c r="R597" s="344"/>
      <c r="S597" s="344"/>
      <c r="T597" s="344"/>
      <c r="U597" s="344"/>
      <c r="V597" s="344"/>
      <c r="W597" s="344"/>
      <c r="X597" s="344"/>
      <c r="Y597" s="344"/>
      <c r="Z597" s="344"/>
    </row>
    <row r="598" ht="15.75" customHeight="1">
      <c r="A598" s="344"/>
      <c r="B598" s="344"/>
      <c r="C598" s="344"/>
      <c r="D598" s="344"/>
      <c r="E598" s="344"/>
      <c r="F598" s="344"/>
      <c r="G598" s="344"/>
      <c r="H598" s="344"/>
      <c r="I598" s="344"/>
      <c r="J598" s="344"/>
      <c r="K598" s="344"/>
      <c r="L598" s="344"/>
      <c r="M598" s="344"/>
      <c r="N598" s="344"/>
      <c r="O598" s="344"/>
      <c r="P598" s="344"/>
      <c r="Q598" s="344"/>
      <c r="R598" s="344"/>
      <c r="S598" s="344"/>
      <c r="T598" s="344"/>
      <c r="U598" s="344"/>
      <c r="V598" s="344"/>
      <c r="W598" s="344"/>
      <c r="X598" s="344"/>
      <c r="Y598" s="344"/>
      <c r="Z598" s="344"/>
    </row>
    <row r="599" ht="15.75" customHeight="1">
      <c r="A599" s="344"/>
      <c r="B599" s="344"/>
      <c r="C599" s="344"/>
      <c r="D599" s="344"/>
      <c r="E599" s="344"/>
      <c r="F599" s="344"/>
      <c r="G599" s="344"/>
      <c r="H599" s="344"/>
      <c r="I599" s="344"/>
      <c r="J599" s="344"/>
      <c r="K599" s="344"/>
      <c r="L599" s="344"/>
      <c r="M599" s="344"/>
      <c r="N599" s="344"/>
      <c r="O599" s="344"/>
      <c r="P599" s="344"/>
      <c r="Q599" s="344"/>
      <c r="R599" s="344"/>
      <c r="S599" s="344"/>
      <c r="T599" s="344"/>
      <c r="U599" s="344"/>
      <c r="V599" s="344"/>
      <c r="W599" s="344"/>
      <c r="X599" s="344"/>
      <c r="Y599" s="344"/>
      <c r="Z599" s="344"/>
    </row>
    <row r="600" ht="15.75" customHeight="1">
      <c r="A600" s="344"/>
      <c r="B600" s="344"/>
      <c r="C600" s="344"/>
      <c r="D600" s="344"/>
      <c r="E600" s="344"/>
      <c r="F600" s="344"/>
      <c r="G600" s="344"/>
      <c r="H600" s="344"/>
      <c r="I600" s="344"/>
      <c r="J600" s="344"/>
      <c r="K600" s="344"/>
      <c r="L600" s="344"/>
      <c r="M600" s="344"/>
      <c r="N600" s="344"/>
      <c r="O600" s="344"/>
      <c r="P600" s="344"/>
      <c r="Q600" s="344"/>
      <c r="R600" s="344"/>
      <c r="S600" s="344"/>
      <c r="T600" s="344"/>
      <c r="U600" s="344"/>
      <c r="V600" s="344"/>
      <c r="W600" s="344"/>
      <c r="X600" s="344"/>
      <c r="Y600" s="344"/>
      <c r="Z600" s="344"/>
    </row>
    <row r="601" ht="15.75" customHeight="1">
      <c r="A601" s="344"/>
      <c r="B601" s="344"/>
      <c r="C601" s="344"/>
      <c r="D601" s="344"/>
      <c r="E601" s="344"/>
      <c r="F601" s="344"/>
      <c r="G601" s="344"/>
      <c r="H601" s="344"/>
      <c r="I601" s="344"/>
      <c r="J601" s="344"/>
      <c r="K601" s="344"/>
      <c r="L601" s="344"/>
      <c r="M601" s="344"/>
      <c r="N601" s="344"/>
      <c r="O601" s="344"/>
      <c r="P601" s="344"/>
      <c r="Q601" s="344"/>
      <c r="R601" s="344"/>
      <c r="S601" s="344"/>
      <c r="T601" s="344"/>
      <c r="U601" s="344"/>
      <c r="V601" s="344"/>
      <c r="W601" s="344"/>
      <c r="X601" s="344"/>
      <c r="Y601" s="344"/>
      <c r="Z601" s="344"/>
    </row>
    <row r="602" ht="15.75" customHeight="1">
      <c r="A602" s="344"/>
      <c r="B602" s="344"/>
      <c r="C602" s="344"/>
      <c r="D602" s="344"/>
      <c r="E602" s="344"/>
      <c r="F602" s="344"/>
      <c r="G602" s="344"/>
      <c r="H602" s="344"/>
      <c r="I602" s="344"/>
      <c r="J602" s="344"/>
      <c r="K602" s="344"/>
      <c r="L602" s="344"/>
      <c r="M602" s="344"/>
      <c r="N602" s="344"/>
      <c r="O602" s="344"/>
      <c r="P602" s="344"/>
      <c r="Q602" s="344"/>
      <c r="R602" s="344"/>
      <c r="S602" s="344"/>
      <c r="T602" s="344"/>
      <c r="U602" s="344"/>
      <c r="V602" s="344"/>
      <c r="W602" s="344"/>
      <c r="X602" s="344"/>
      <c r="Y602" s="344"/>
      <c r="Z602" s="344"/>
    </row>
    <row r="603" ht="15.75" customHeight="1">
      <c r="A603" s="344"/>
      <c r="B603" s="344"/>
      <c r="C603" s="344"/>
      <c r="D603" s="344"/>
      <c r="E603" s="344"/>
      <c r="F603" s="344"/>
      <c r="G603" s="344"/>
      <c r="H603" s="344"/>
      <c r="I603" s="344"/>
      <c r="J603" s="344"/>
      <c r="K603" s="344"/>
      <c r="L603" s="344"/>
      <c r="M603" s="344"/>
      <c r="N603" s="344"/>
      <c r="O603" s="344"/>
      <c r="P603" s="344"/>
      <c r="Q603" s="344"/>
      <c r="R603" s="344"/>
      <c r="S603" s="344"/>
      <c r="T603" s="344"/>
      <c r="U603" s="344"/>
      <c r="V603" s="344"/>
      <c r="W603" s="344"/>
      <c r="X603" s="344"/>
      <c r="Y603" s="344"/>
      <c r="Z603" s="344"/>
    </row>
    <row r="604" ht="15.75" customHeight="1">
      <c r="A604" s="344"/>
      <c r="B604" s="344"/>
      <c r="C604" s="344"/>
      <c r="D604" s="344"/>
      <c r="E604" s="344"/>
      <c r="F604" s="344"/>
      <c r="G604" s="344"/>
      <c r="H604" s="344"/>
      <c r="I604" s="344"/>
      <c r="J604" s="344"/>
      <c r="K604" s="344"/>
      <c r="L604" s="344"/>
      <c r="M604" s="344"/>
      <c r="N604" s="344"/>
      <c r="O604" s="344"/>
      <c r="P604" s="344"/>
      <c r="Q604" s="344"/>
      <c r="R604" s="344"/>
      <c r="S604" s="344"/>
      <c r="T604" s="344"/>
      <c r="U604" s="344"/>
      <c r="V604" s="344"/>
      <c r="W604" s="344"/>
      <c r="X604" s="344"/>
      <c r="Y604" s="344"/>
      <c r="Z604" s="344"/>
    </row>
    <row r="605" ht="15.75" customHeight="1">
      <c r="A605" s="344"/>
      <c r="B605" s="344"/>
      <c r="C605" s="344"/>
      <c r="D605" s="344"/>
      <c r="E605" s="344"/>
      <c r="F605" s="344"/>
      <c r="G605" s="344"/>
      <c r="H605" s="344"/>
      <c r="I605" s="344"/>
      <c r="J605" s="344"/>
      <c r="K605" s="344"/>
      <c r="L605" s="344"/>
      <c r="M605" s="344"/>
      <c r="N605" s="344"/>
      <c r="O605" s="344"/>
      <c r="P605" s="344"/>
      <c r="Q605" s="344"/>
      <c r="R605" s="344"/>
      <c r="S605" s="344"/>
      <c r="T605" s="344"/>
      <c r="U605" s="344"/>
      <c r="V605" s="344"/>
      <c r="W605" s="344"/>
      <c r="X605" s="344"/>
      <c r="Y605" s="344"/>
      <c r="Z605" s="344"/>
    </row>
    <row r="606" ht="15.75" customHeight="1">
      <c r="A606" s="344"/>
      <c r="B606" s="344"/>
      <c r="C606" s="344"/>
      <c r="D606" s="344"/>
      <c r="E606" s="344"/>
      <c r="F606" s="344"/>
      <c r="G606" s="344"/>
      <c r="H606" s="344"/>
      <c r="I606" s="344"/>
      <c r="J606" s="344"/>
      <c r="K606" s="344"/>
      <c r="L606" s="344"/>
      <c r="M606" s="344"/>
      <c r="N606" s="344"/>
      <c r="O606" s="344"/>
      <c r="P606" s="344"/>
      <c r="Q606" s="344"/>
      <c r="R606" s="344"/>
      <c r="S606" s="344"/>
      <c r="T606" s="344"/>
      <c r="U606" s="344"/>
      <c r="V606" s="344"/>
      <c r="W606" s="344"/>
      <c r="X606" s="344"/>
      <c r="Y606" s="344"/>
      <c r="Z606" s="344"/>
    </row>
    <row r="607" ht="15.75" customHeight="1">
      <c r="A607" s="344"/>
      <c r="B607" s="344"/>
      <c r="C607" s="344"/>
      <c r="D607" s="344"/>
      <c r="E607" s="344"/>
      <c r="F607" s="344"/>
      <c r="G607" s="344"/>
      <c r="H607" s="344"/>
      <c r="I607" s="344"/>
      <c r="J607" s="344"/>
      <c r="K607" s="344"/>
      <c r="L607" s="344"/>
      <c r="M607" s="344"/>
      <c r="N607" s="344"/>
      <c r="O607" s="344"/>
      <c r="P607" s="344"/>
      <c r="Q607" s="344"/>
      <c r="R607" s="344"/>
      <c r="S607" s="344"/>
      <c r="T607" s="344"/>
      <c r="U607" s="344"/>
      <c r="V607" s="344"/>
      <c r="W607" s="344"/>
      <c r="X607" s="344"/>
      <c r="Y607" s="344"/>
      <c r="Z607" s="344"/>
    </row>
    <row r="608" ht="15.75" customHeight="1">
      <c r="A608" s="344"/>
      <c r="B608" s="344"/>
      <c r="C608" s="344"/>
      <c r="D608" s="344"/>
      <c r="E608" s="344"/>
      <c r="F608" s="344"/>
      <c r="G608" s="344"/>
      <c r="H608" s="344"/>
      <c r="I608" s="344"/>
      <c r="J608" s="344"/>
      <c r="K608" s="344"/>
      <c r="L608" s="344"/>
      <c r="M608" s="344"/>
      <c r="N608" s="344"/>
      <c r="O608" s="344"/>
      <c r="P608" s="344"/>
      <c r="Q608" s="344"/>
      <c r="R608" s="344"/>
      <c r="S608" s="344"/>
      <c r="T608" s="344"/>
      <c r="U608" s="344"/>
      <c r="V608" s="344"/>
      <c r="W608" s="344"/>
      <c r="X608" s="344"/>
      <c r="Y608" s="344"/>
      <c r="Z608" s="344"/>
    </row>
    <row r="609" ht="15.75" customHeight="1">
      <c r="A609" s="344"/>
      <c r="B609" s="344"/>
      <c r="C609" s="344"/>
      <c r="D609" s="344"/>
      <c r="E609" s="344"/>
      <c r="F609" s="344"/>
      <c r="G609" s="344"/>
      <c r="H609" s="344"/>
      <c r="I609" s="344"/>
      <c r="J609" s="344"/>
      <c r="K609" s="344"/>
      <c r="L609" s="344"/>
      <c r="M609" s="344"/>
      <c r="N609" s="344"/>
      <c r="O609" s="344"/>
      <c r="P609" s="344"/>
      <c r="Q609" s="344"/>
      <c r="R609" s="344"/>
      <c r="S609" s="344"/>
      <c r="T609" s="344"/>
      <c r="U609" s="344"/>
      <c r="V609" s="344"/>
      <c r="W609" s="344"/>
      <c r="X609" s="344"/>
      <c r="Y609" s="344"/>
      <c r="Z609" s="344"/>
    </row>
    <row r="610" ht="15.75" customHeight="1">
      <c r="A610" s="344"/>
      <c r="B610" s="344"/>
      <c r="C610" s="344"/>
      <c r="D610" s="344"/>
      <c r="E610" s="344"/>
      <c r="F610" s="344"/>
      <c r="G610" s="344"/>
      <c r="H610" s="344"/>
      <c r="I610" s="344"/>
      <c r="J610" s="344"/>
      <c r="K610" s="344"/>
      <c r="L610" s="344"/>
      <c r="M610" s="344"/>
      <c r="N610" s="344"/>
      <c r="O610" s="344"/>
      <c r="P610" s="344"/>
      <c r="Q610" s="344"/>
      <c r="R610" s="344"/>
      <c r="S610" s="344"/>
      <c r="T610" s="344"/>
      <c r="U610" s="344"/>
      <c r="V610" s="344"/>
      <c r="W610" s="344"/>
      <c r="X610" s="344"/>
      <c r="Y610" s="344"/>
      <c r="Z610" s="344"/>
    </row>
    <row r="611" ht="15.75" customHeight="1">
      <c r="A611" s="344"/>
      <c r="B611" s="344"/>
      <c r="C611" s="344"/>
      <c r="D611" s="344"/>
      <c r="E611" s="344"/>
      <c r="F611" s="344"/>
      <c r="G611" s="344"/>
      <c r="H611" s="344"/>
      <c r="I611" s="344"/>
      <c r="J611" s="344"/>
      <c r="K611" s="344"/>
      <c r="L611" s="344"/>
      <c r="M611" s="344"/>
      <c r="N611" s="344"/>
      <c r="O611" s="344"/>
      <c r="P611" s="344"/>
      <c r="Q611" s="344"/>
      <c r="R611" s="344"/>
      <c r="S611" s="344"/>
      <c r="T611" s="344"/>
      <c r="U611" s="344"/>
      <c r="V611" s="344"/>
      <c r="W611" s="344"/>
      <c r="X611" s="344"/>
      <c r="Y611" s="344"/>
      <c r="Z611" s="344"/>
    </row>
    <row r="612" ht="15.75" customHeight="1">
      <c r="A612" s="344"/>
      <c r="B612" s="344"/>
      <c r="C612" s="344"/>
      <c r="D612" s="344"/>
      <c r="E612" s="344"/>
      <c r="F612" s="344"/>
      <c r="G612" s="344"/>
      <c r="H612" s="344"/>
      <c r="I612" s="344"/>
      <c r="J612" s="344"/>
      <c r="K612" s="344"/>
      <c r="L612" s="344"/>
      <c r="M612" s="344"/>
      <c r="N612" s="344"/>
      <c r="O612" s="344"/>
      <c r="P612" s="344"/>
      <c r="Q612" s="344"/>
      <c r="R612" s="344"/>
      <c r="S612" s="344"/>
      <c r="T612" s="344"/>
      <c r="U612" s="344"/>
      <c r="V612" s="344"/>
      <c r="W612" s="344"/>
      <c r="X612" s="344"/>
      <c r="Y612" s="344"/>
      <c r="Z612" s="344"/>
    </row>
    <row r="613" ht="15.75" customHeight="1">
      <c r="A613" s="344"/>
      <c r="B613" s="344"/>
      <c r="C613" s="344"/>
      <c r="D613" s="344"/>
      <c r="E613" s="344"/>
      <c r="F613" s="344"/>
      <c r="G613" s="344"/>
      <c r="H613" s="344"/>
      <c r="I613" s="344"/>
      <c r="J613" s="344"/>
      <c r="K613" s="344"/>
      <c r="L613" s="344"/>
      <c r="M613" s="344"/>
      <c r="N613" s="344"/>
      <c r="O613" s="344"/>
      <c r="P613" s="344"/>
      <c r="Q613" s="344"/>
      <c r="R613" s="344"/>
      <c r="S613" s="344"/>
      <c r="T613" s="344"/>
      <c r="U613" s="344"/>
      <c r="V613" s="344"/>
      <c r="W613" s="344"/>
      <c r="X613" s="344"/>
      <c r="Y613" s="344"/>
      <c r="Z613" s="344"/>
    </row>
    <row r="614" ht="15.75" customHeight="1">
      <c r="A614" s="344"/>
      <c r="B614" s="344"/>
      <c r="C614" s="344"/>
      <c r="D614" s="344"/>
      <c r="E614" s="344"/>
      <c r="F614" s="344"/>
      <c r="G614" s="344"/>
      <c r="H614" s="344"/>
      <c r="I614" s="344"/>
      <c r="J614" s="344"/>
      <c r="K614" s="344"/>
      <c r="L614" s="344"/>
      <c r="M614" s="344"/>
      <c r="N614" s="344"/>
      <c r="O614" s="344"/>
      <c r="P614" s="344"/>
      <c r="Q614" s="344"/>
      <c r="R614" s="344"/>
      <c r="S614" s="344"/>
      <c r="T614" s="344"/>
      <c r="U614" s="344"/>
      <c r="V614" s="344"/>
      <c r="W614" s="344"/>
      <c r="X614" s="344"/>
      <c r="Y614" s="344"/>
      <c r="Z614" s="344"/>
    </row>
    <row r="615" ht="15.75" customHeight="1">
      <c r="A615" s="344"/>
      <c r="B615" s="344"/>
      <c r="C615" s="344"/>
      <c r="D615" s="344"/>
      <c r="E615" s="344"/>
      <c r="F615" s="344"/>
      <c r="G615" s="344"/>
      <c r="H615" s="344"/>
      <c r="I615" s="344"/>
      <c r="J615" s="344"/>
      <c r="K615" s="344"/>
      <c r="L615" s="344"/>
      <c r="M615" s="344"/>
      <c r="N615" s="344"/>
      <c r="O615" s="344"/>
      <c r="P615" s="344"/>
      <c r="Q615" s="344"/>
      <c r="R615" s="344"/>
      <c r="S615" s="344"/>
      <c r="T615" s="344"/>
      <c r="U615" s="344"/>
      <c r="V615" s="344"/>
      <c r="W615" s="344"/>
      <c r="X615" s="344"/>
      <c r="Y615" s="344"/>
      <c r="Z615" s="344"/>
    </row>
    <row r="616" ht="15.75" customHeight="1">
      <c r="A616" s="344"/>
      <c r="B616" s="344"/>
      <c r="C616" s="344"/>
      <c r="D616" s="344"/>
      <c r="E616" s="344"/>
      <c r="F616" s="344"/>
      <c r="G616" s="344"/>
      <c r="H616" s="344"/>
      <c r="I616" s="344"/>
      <c r="J616" s="344"/>
      <c r="K616" s="344"/>
      <c r="L616" s="344"/>
      <c r="M616" s="344"/>
      <c r="N616" s="344"/>
      <c r="O616" s="344"/>
      <c r="P616" s="344"/>
      <c r="Q616" s="344"/>
      <c r="R616" s="344"/>
      <c r="S616" s="344"/>
      <c r="T616" s="344"/>
      <c r="U616" s="344"/>
      <c r="V616" s="344"/>
      <c r="W616" s="344"/>
      <c r="X616" s="344"/>
      <c r="Y616" s="344"/>
      <c r="Z616" s="344"/>
    </row>
    <row r="617" ht="15.75" customHeight="1">
      <c r="A617" s="344"/>
      <c r="B617" s="344"/>
      <c r="C617" s="344"/>
      <c r="D617" s="344"/>
      <c r="E617" s="344"/>
      <c r="F617" s="344"/>
      <c r="G617" s="344"/>
      <c r="H617" s="344"/>
      <c r="I617" s="344"/>
      <c r="J617" s="344"/>
      <c r="K617" s="344"/>
      <c r="L617" s="344"/>
      <c r="M617" s="344"/>
      <c r="N617" s="344"/>
      <c r="O617" s="344"/>
      <c r="P617" s="344"/>
      <c r="Q617" s="344"/>
      <c r="R617" s="344"/>
      <c r="S617" s="344"/>
      <c r="T617" s="344"/>
      <c r="U617" s="344"/>
      <c r="V617" s="344"/>
      <c r="W617" s="344"/>
      <c r="X617" s="344"/>
      <c r="Y617" s="344"/>
      <c r="Z617" s="344"/>
    </row>
    <row r="618" ht="15.75" customHeight="1">
      <c r="A618" s="344"/>
      <c r="B618" s="344"/>
      <c r="C618" s="344"/>
      <c r="D618" s="344"/>
      <c r="E618" s="344"/>
      <c r="F618" s="344"/>
      <c r="G618" s="344"/>
      <c r="H618" s="344"/>
      <c r="I618" s="344"/>
      <c r="J618" s="344"/>
      <c r="K618" s="344"/>
      <c r="L618" s="344"/>
      <c r="M618" s="344"/>
      <c r="N618" s="344"/>
      <c r="O618" s="344"/>
      <c r="P618" s="344"/>
      <c r="Q618" s="344"/>
      <c r="R618" s="344"/>
      <c r="S618" s="344"/>
      <c r="T618" s="344"/>
      <c r="U618" s="344"/>
      <c r="V618" s="344"/>
      <c r="W618" s="344"/>
      <c r="X618" s="344"/>
      <c r="Y618" s="344"/>
      <c r="Z618" s="344"/>
    </row>
    <row r="619" ht="15.75" customHeight="1">
      <c r="A619" s="344"/>
      <c r="B619" s="344"/>
      <c r="C619" s="344"/>
      <c r="D619" s="344"/>
      <c r="E619" s="344"/>
      <c r="F619" s="344"/>
      <c r="G619" s="344"/>
      <c r="H619" s="344"/>
      <c r="I619" s="344"/>
      <c r="J619" s="344"/>
      <c r="K619" s="344"/>
      <c r="L619" s="344"/>
      <c r="M619" s="344"/>
      <c r="N619" s="344"/>
      <c r="O619" s="344"/>
      <c r="P619" s="344"/>
      <c r="Q619" s="344"/>
      <c r="R619" s="344"/>
      <c r="S619" s="344"/>
      <c r="T619" s="344"/>
      <c r="U619" s="344"/>
      <c r="V619" s="344"/>
      <c r="W619" s="344"/>
      <c r="X619" s="344"/>
      <c r="Y619" s="344"/>
      <c r="Z619" s="344"/>
    </row>
    <row r="620" ht="15.75" customHeight="1">
      <c r="A620" s="344"/>
      <c r="B620" s="344"/>
      <c r="C620" s="344"/>
      <c r="D620" s="344"/>
      <c r="E620" s="344"/>
      <c r="F620" s="344"/>
      <c r="G620" s="344"/>
      <c r="H620" s="344"/>
      <c r="I620" s="344"/>
      <c r="J620" s="344"/>
      <c r="K620" s="344"/>
      <c r="L620" s="344"/>
      <c r="M620" s="344"/>
      <c r="N620" s="344"/>
      <c r="O620" s="344"/>
      <c r="P620" s="344"/>
      <c r="Q620" s="344"/>
      <c r="R620" s="344"/>
      <c r="S620" s="344"/>
      <c r="T620" s="344"/>
      <c r="U620" s="344"/>
      <c r="V620" s="344"/>
      <c r="W620" s="344"/>
      <c r="X620" s="344"/>
      <c r="Y620" s="344"/>
      <c r="Z620" s="344"/>
    </row>
    <row r="621" ht="15.75" customHeight="1">
      <c r="A621" s="344"/>
      <c r="B621" s="344"/>
      <c r="C621" s="344"/>
      <c r="D621" s="344"/>
      <c r="E621" s="344"/>
      <c r="F621" s="344"/>
      <c r="G621" s="344"/>
      <c r="H621" s="344"/>
      <c r="I621" s="344"/>
      <c r="J621" s="344"/>
      <c r="K621" s="344"/>
      <c r="L621" s="344"/>
      <c r="M621" s="344"/>
      <c r="N621" s="344"/>
      <c r="O621" s="344"/>
      <c r="P621" s="344"/>
      <c r="Q621" s="344"/>
      <c r="R621" s="344"/>
      <c r="S621" s="344"/>
      <c r="T621" s="344"/>
      <c r="U621" s="344"/>
      <c r="V621" s="344"/>
      <c r="W621" s="344"/>
      <c r="X621" s="344"/>
      <c r="Y621" s="344"/>
      <c r="Z621" s="344"/>
    </row>
    <row r="622" ht="15.75" customHeight="1">
      <c r="A622" s="344"/>
      <c r="B622" s="344"/>
      <c r="C622" s="344"/>
      <c r="D622" s="344"/>
      <c r="E622" s="344"/>
      <c r="F622" s="344"/>
      <c r="G622" s="344"/>
      <c r="H622" s="344"/>
      <c r="I622" s="344"/>
      <c r="J622" s="344"/>
      <c r="K622" s="344"/>
      <c r="L622" s="344"/>
      <c r="M622" s="344"/>
      <c r="N622" s="344"/>
      <c r="O622" s="344"/>
      <c r="P622" s="344"/>
      <c r="Q622" s="344"/>
      <c r="R622" s="344"/>
      <c r="S622" s="344"/>
      <c r="T622" s="344"/>
      <c r="U622" s="344"/>
      <c r="V622" s="344"/>
      <c r="W622" s="344"/>
      <c r="X622" s="344"/>
      <c r="Y622" s="344"/>
      <c r="Z622" s="344"/>
    </row>
    <row r="623" ht="15.75" customHeight="1">
      <c r="A623" s="344"/>
      <c r="B623" s="344"/>
      <c r="C623" s="344"/>
      <c r="D623" s="344"/>
      <c r="E623" s="344"/>
      <c r="F623" s="344"/>
      <c r="G623" s="344"/>
      <c r="H623" s="344"/>
      <c r="I623" s="344"/>
      <c r="J623" s="344"/>
      <c r="K623" s="344"/>
      <c r="L623" s="344"/>
      <c r="M623" s="344"/>
      <c r="N623" s="344"/>
      <c r="O623" s="344"/>
      <c r="P623" s="344"/>
      <c r="Q623" s="344"/>
      <c r="R623" s="344"/>
      <c r="S623" s="344"/>
      <c r="T623" s="344"/>
      <c r="U623" s="344"/>
      <c r="V623" s="344"/>
      <c r="W623" s="344"/>
      <c r="X623" s="344"/>
      <c r="Y623" s="344"/>
      <c r="Z623" s="344"/>
    </row>
    <row r="624" ht="15.75" customHeight="1">
      <c r="A624" s="344"/>
      <c r="B624" s="344"/>
      <c r="C624" s="344"/>
      <c r="D624" s="344"/>
      <c r="E624" s="344"/>
      <c r="F624" s="344"/>
      <c r="G624" s="344"/>
      <c r="H624" s="344"/>
      <c r="I624" s="344"/>
      <c r="J624" s="344"/>
      <c r="K624" s="344"/>
      <c r="L624" s="344"/>
      <c r="M624" s="344"/>
      <c r="N624" s="344"/>
      <c r="O624" s="344"/>
      <c r="P624" s="344"/>
      <c r="Q624" s="344"/>
      <c r="R624" s="344"/>
      <c r="S624" s="344"/>
      <c r="T624" s="344"/>
      <c r="U624" s="344"/>
      <c r="V624" s="344"/>
      <c r="W624" s="344"/>
      <c r="X624" s="344"/>
      <c r="Y624" s="344"/>
      <c r="Z624" s="344"/>
    </row>
    <row r="625" ht="15.75" customHeight="1">
      <c r="A625" s="344"/>
      <c r="B625" s="344"/>
      <c r="C625" s="344"/>
      <c r="D625" s="344"/>
      <c r="E625" s="344"/>
      <c r="F625" s="344"/>
      <c r="G625" s="344"/>
      <c r="H625" s="344"/>
      <c r="I625" s="344"/>
      <c r="J625" s="344"/>
      <c r="K625" s="344"/>
      <c r="L625" s="344"/>
      <c r="M625" s="344"/>
      <c r="N625" s="344"/>
      <c r="O625" s="344"/>
      <c r="P625" s="344"/>
      <c r="Q625" s="344"/>
      <c r="R625" s="344"/>
      <c r="S625" s="344"/>
      <c r="T625" s="344"/>
      <c r="U625" s="344"/>
      <c r="V625" s="344"/>
      <c r="W625" s="344"/>
      <c r="X625" s="344"/>
      <c r="Y625" s="344"/>
      <c r="Z625" s="344"/>
    </row>
    <row r="626" ht="15.75" customHeight="1">
      <c r="A626" s="344"/>
      <c r="B626" s="344"/>
      <c r="C626" s="344"/>
      <c r="D626" s="344"/>
      <c r="E626" s="344"/>
      <c r="F626" s="344"/>
      <c r="G626" s="344"/>
      <c r="H626" s="344"/>
      <c r="I626" s="344"/>
      <c r="J626" s="344"/>
      <c r="K626" s="344"/>
      <c r="L626" s="344"/>
      <c r="M626" s="344"/>
      <c r="N626" s="344"/>
      <c r="O626" s="344"/>
      <c r="P626" s="344"/>
      <c r="Q626" s="344"/>
      <c r="R626" s="344"/>
      <c r="S626" s="344"/>
      <c r="T626" s="344"/>
      <c r="U626" s="344"/>
      <c r="V626" s="344"/>
      <c r="W626" s="344"/>
      <c r="X626" s="344"/>
      <c r="Y626" s="344"/>
      <c r="Z626" s="344"/>
    </row>
    <row r="627" ht="15.75" customHeight="1">
      <c r="A627" s="344"/>
      <c r="B627" s="344"/>
      <c r="C627" s="344"/>
      <c r="D627" s="344"/>
      <c r="E627" s="344"/>
      <c r="F627" s="344"/>
      <c r="G627" s="344"/>
      <c r="H627" s="344"/>
      <c r="I627" s="344"/>
      <c r="J627" s="344"/>
      <c r="K627" s="344"/>
      <c r="L627" s="344"/>
      <c r="M627" s="344"/>
      <c r="N627" s="344"/>
      <c r="O627" s="344"/>
      <c r="P627" s="344"/>
      <c r="Q627" s="344"/>
      <c r="R627" s="344"/>
      <c r="S627" s="344"/>
      <c r="T627" s="344"/>
      <c r="U627" s="344"/>
      <c r="V627" s="344"/>
      <c r="W627" s="344"/>
      <c r="X627" s="344"/>
      <c r="Y627" s="344"/>
      <c r="Z627" s="344"/>
    </row>
    <row r="628" ht="15.75" customHeight="1">
      <c r="A628" s="344"/>
      <c r="B628" s="344"/>
      <c r="C628" s="344"/>
      <c r="D628" s="344"/>
      <c r="E628" s="344"/>
      <c r="F628" s="344"/>
      <c r="G628" s="344"/>
      <c r="H628" s="344"/>
      <c r="I628" s="344"/>
      <c r="J628" s="344"/>
      <c r="K628" s="344"/>
      <c r="L628" s="344"/>
      <c r="M628" s="344"/>
      <c r="N628" s="344"/>
      <c r="O628" s="344"/>
      <c r="P628" s="344"/>
      <c r="Q628" s="344"/>
      <c r="R628" s="344"/>
      <c r="S628" s="344"/>
      <c r="T628" s="344"/>
      <c r="U628" s="344"/>
      <c r="V628" s="344"/>
      <c r="W628" s="344"/>
      <c r="X628" s="344"/>
      <c r="Y628" s="344"/>
      <c r="Z628" s="344"/>
    </row>
    <row r="629" ht="15.75" customHeight="1">
      <c r="A629" s="344"/>
      <c r="B629" s="344"/>
      <c r="C629" s="344"/>
      <c r="D629" s="344"/>
      <c r="E629" s="344"/>
      <c r="F629" s="344"/>
      <c r="G629" s="344"/>
      <c r="H629" s="344"/>
      <c r="I629" s="344"/>
      <c r="J629" s="344"/>
      <c r="K629" s="344"/>
      <c r="L629" s="344"/>
      <c r="M629" s="344"/>
      <c r="N629" s="344"/>
      <c r="O629" s="344"/>
      <c r="P629" s="344"/>
      <c r="Q629" s="344"/>
      <c r="R629" s="344"/>
      <c r="S629" s="344"/>
      <c r="T629" s="344"/>
      <c r="U629" s="344"/>
      <c r="V629" s="344"/>
      <c r="W629" s="344"/>
      <c r="X629" s="344"/>
      <c r="Y629" s="344"/>
      <c r="Z629" s="344"/>
    </row>
    <row r="630" ht="15.75" customHeight="1">
      <c r="A630" s="344"/>
      <c r="B630" s="344"/>
      <c r="C630" s="344"/>
      <c r="D630" s="344"/>
      <c r="E630" s="344"/>
      <c r="F630" s="344"/>
      <c r="G630" s="344"/>
      <c r="H630" s="344"/>
      <c r="I630" s="344"/>
      <c r="J630" s="344"/>
      <c r="K630" s="344"/>
      <c r="L630" s="344"/>
      <c r="M630" s="344"/>
      <c r="N630" s="344"/>
      <c r="O630" s="344"/>
      <c r="P630" s="344"/>
      <c r="Q630" s="344"/>
      <c r="R630" s="344"/>
      <c r="S630" s="344"/>
      <c r="T630" s="344"/>
      <c r="U630" s="344"/>
      <c r="V630" s="344"/>
      <c r="W630" s="344"/>
      <c r="X630" s="344"/>
      <c r="Y630" s="344"/>
      <c r="Z630" s="344"/>
    </row>
    <row r="631" ht="15.75" customHeight="1">
      <c r="A631" s="344"/>
      <c r="B631" s="344"/>
      <c r="C631" s="344"/>
      <c r="D631" s="344"/>
      <c r="E631" s="344"/>
      <c r="F631" s="344"/>
      <c r="G631" s="344"/>
      <c r="H631" s="344"/>
      <c r="I631" s="344"/>
      <c r="J631" s="344"/>
      <c r="K631" s="344"/>
      <c r="L631" s="344"/>
      <c r="M631" s="344"/>
      <c r="N631" s="344"/>
      <c r="O631" s="344"/>
      <c r="P631" s="344"/>
      <c r="Q631" s="344"/>
      <c r="R631" s="344"/>
      <c r="S631" s="344"/>
      <c r="T631" s="344"/>
      <c r="U631" s="344"/>
      <c r="V631" s="344"/>
      <c r="W631" s="344"/>
      <c r="X631" s="344"/>
      <c r="Y631" s="344"/>
      <c r="Z631" s="344"/>
    </row>
    <row r="632" ht="15.75" customHeight="1">
      <c r="A632" s="344"/>
      <c r="B632" s="344"/>
      <c r="C632" s="344"/>
      <c r="D632" s="344"/>
      <c r="E632" s="344"/>
      <c r="F632" s="344"/>
      <c r="G632" s="344"/>
      <c r="H632" s="344"/>
      <c r="I632" s="344"/>
      <c r="J632" s="344"/>
      <c r="K632" s="344"/>
      <c r="L632" s="344"/>
      <c r="M632" s="344"/>
      <c r="N632" s="344"/>
      <c r="O632" s="344"/>
      <c r="P632" s="344"/>
      <c r="Q632" s="344"/>
      <c r="R632" s="344"/>
      <c r="S632" s="344"/>
      <c r="T632" s="344"/>
      <c r="U632" s="344"/>
      <c r="V632" s="344"/>
      <c r="W632" s="344"/>
      <c r="X632" s="344"/>
      <c r="Y632" s="344"/>
      <c r="Z632" s="344"/>
    </row>
    <row r="633" ht="15.75" customHeight="1">
      <c r="A633" s="344"/>
      <c r="B633" s="344"/>
      <c r="C633" s="344"/>
      <c r="D633" s="344"/>
      <c r="E633" s="344"/>
      <c r="F633" s="344"/>
      <c r="G633" s="344"/>
      <c r="H633" s="344"/>
      <c r="I633" s="344"/>
      <c r="J633" s="344"/>
      <c r="K633" s="344"/>
      <c r="L633" s="344"/>
      <c r="M633" s="344"/>
      <c r="N633" s="344"/>
      <c r="O633" s="344"/>
      <c r="P633" s="344"/>
      <c r="Q633" s="344"/>
      <c r="R633" s="344"/>
      <c r="S633" s="344"/>
      <c r="T633" s="344"/>
      <c r="U633" s="344"/>
      <c r="V633" s="344"/>
      <c r="W633" s="344"/>
      <c r="X633" s="344"/>
      <c r="Y633" s="344"/>
      <c r="Z633" s="344"/>
    </row>
    <row r="634" ht="15.75" customHeight="1">
      <c r="A634" s="344"/>
      <c r="B634" s="344"/>
      <c r="C634" s="344"/>
      <c r="D634" s="344"/>
      <c r="E634" s="344"/>
      <c r="F634" s="344"/>
      <c r="G634" s="344"/>
      <c r="H634" s="344"/>
      <c r="I634" s="344"/>
      <c r="J634" s="344"/>
      <c r="K634" s="344"/>
      <c r="L634" s="344"/>
      <c r="M634" s="344"/>
      <c r="N634" s="344"/>
      <c r="O634" s="344"/>
      <c r="P634" s="344"/>
      <c r="Q634" s="344"/>
      <c r="R634" s="344"/>
      <c r="S634" s="344"/>
      <c r="T634" s="344"/>
      <c r="U634" s="344"/>
      <c r="V634" s="344"/>
      <c r="W634" s="344"/>
      <c r="X634" s="344"/>
      <c r="Y634" s="344"/>
      <c r="Z634" s="344"/>
    </row>
    <row r="635" ht="15.75" customHeight="1">
      <c r="A635" s="344"/>
      <c r="B635" s="344"/>
      <c r="C635" s="344"/>
      <c r="D635" s="344"/>
      <c r="E635" s="344"/>
      <c r="F635" s="344"/>
      <c r="G635" s="344"/>
      <c r="H635" s="344"/>
      <c r="I635" s="344"/>
      <c r="J635" s="344"/>
      <c r="K635" s="344"/>
      <c r="L635" s="344"/>
      <c r="M635" s="344"/>
      <c r="N635" s="344"/>
      <c r="O635" s="344"/>
      <c r="P635" s="344"/>
      <c r="Q635" s="344"/>
      <c r="R635" s="344"/>
      <c r="S635" s="344"/>
      <c r="T635" s="344"/>
      <c r="U635" s="344"/>
      <c r="V635" s="344"/>
      <c r="W635" s="344"/>
      <c r="X635" s="344"/>
      <c r="Y635" s="344"/>
      <c r="Z635" s="344"/>
    </row>
    <row r="636" ht="15.75" customHeight="1">
      <c r="A636" s="344"/>
      <c r="B636" s="344"/>
      <c r="C636" s="344"/>
      <c r="D636" s="344"/>
      <c r="E636" s="344"/>
      <c r="F636" s="344"/>
      <c r="G636" s="344"/>
      <c r="H636" s="344"/>
      <c r="I636" s="344"/>
      <c r="J636" s="344"/>
      <c r="K636" s="344"/>
      <c r="L636" s="344"/>
      <c r="M636" s="344"/>
      <c r="N636" s="344"/>
      <c r="O636" s="344"/>
      <c r="P636" s="344"/>
      <c r="Q636" s="344"/>
      <c r="R636" s="344"/>
      <c r="S636" s="344"/>
      <c r="T636" s="344"/>
      <c r="U636" s="344"/>
      <c r="V636" s="344"/>
      <c r="W636" s="344"/>
      <c r="X636" s="344"/>
      <c r="Y636" s="344"/>
      <c r="Z636" s="344"/>
    </row>
    <row r="637" ht="15.75" customHeight="1">
      <c r="A637" s="344"/>
      <c r="B637" s="344"/>
      <c r="C637" s="344"/>
      <c r="D637" s="344"/>
      <c r="E637" s="344"/>
      <c r="F637" s="344"/>
      <c r="G637" s="344"/>
      <c r="H637" s="344"/>
      <c r="I637" s="344"/>
      <c r="J637" s="344"/>
      <c r="K637" s="344"/>
      <c r="L637" s="344"/>
      <c r="M637" s="344"/>
      <c r="N637" s="344"/>
      <c r="O637" s="344"/>
      <c r="P637" s="344"/>
      <c r="Q637" s="344"/>
      <c r="R637" s="344"/>
      <c r="S637" s="344"/>
      <c r="T637" s="344"/>
      <c r="U637" s="344"/>
      <c r="V637" s="344"/>
      <c r="W637" s="344"/>
      <c r="X637" s="344"/>
      <c r="Y637" s="344"/>
      <c r="Z637" s="344"/>
    </row>
    <row r="638" ht="15.75" customHeight="1">
      <c r="A638" s="344"/>
      <c r="B638" s="344"/>
      <c r="C638" s="344"/>
      <c r="D638" s="344"/>
      <c r="E638" s="344"/>
      <c r="F638" s="344"/>
      <c r="G638" s="344"/>
      <c r="H638" s="344"/>
      <c r="I638" s="344"/>
      <c r="J638" s="344"/>
      <c r="K638" s="344"/>
      <c r="L638" s="344"/>
      <c r="M638" s="344"/>
      <c r="N638" s="344"/>
      <c r="O638" s="344"/>
      <c r="P638" s="344"/>
      <c r="Q638" s="344"/>
      <c r="R638" s="344"/>
      <c r="S638" s="344"/>
      <c r="T638" s="344"/>
      <c r="U638" s="344"/>
      <c r="V638" s="344"/>
      <c r="W638" s="344"/>
      <c r="X638" s="344"/>
      <c r="Y638" s="344"/>
      <c r="Z638" s="344"/>
    </row>
    <row r="639" ht="15.75" customHeight="1">
      <c r="A639" s="344"/>
      <c r="B639" s="344"/>
      <c r="C639" s="344"/>
      <c r="D639" s="344"/>
      <c r="E639" s="344"/>
      <c r="F639" s="344"/>
      <c r="G639" s="344"/>
      <c r="H639" s="344"/>
      <c r="I639" s="344"/>
      <c r="J639" s="344"/>
      <c r="K639" s="344"/>
      <c r="L639" s="344"/>
      <c r="M639" s="344"/>
      <c r="N639" s="344"/>
      <c r="O639" s="344"/>
      <c r="P639" s="344"/>
      <c r="Q639" s="344"/>
      <c r="R639" s="344"/>
      <c r="S639" s="344"/>
      <c r="T639" s="344"/>
      <c r="U639" s="344"/>
      <c r="V639" s="344"/>
      <c r="W639" s="344"/>
      <c r="X639" s="344"/>
      <c r="Y639" s="344"/>
      <c r="Z639" s="344"/>
    </row>
    <row r="640" ht="15.75" customHeight="1">
      <c r="A640" s="344"/>
      <c r="B640" s="344"/>
      <c r="C640" s="344"/>
      <c r="D640" s="344"/>
      <c r="E640" s="344"/>
      <c r="F640" s="344"/>
      <c r="G640" s="344"/>
      <c r="H640" s="344"/>
      <c r="I640" s="344"/>
      <c r="J640" s="344"/>
      <c r="K640" s="344"/>
      <c r="L640" s="344"/>
      <c r="M640" s="344"/>
      <c r="N640" s="344"/>
      <c r="O640" s="344"/>
      <c r="P640" s="344"/>
      <c r="Q640" s="344"/>
      <c r="R640" s="344"/>
      <c r="S640" s="344"/>
      <c r="T640" s="344"/>
      <c r="U640" s="344"/>
      <c r="V640" s="344"/>
      <c r="W640" s="344"/>
      <c r="X640" s="344"/>
      <c r="Y640" s="344"/>
      <c r="Z640" s="344"/>
    </row>
    <row r="641" ht="15.75" customHeight="1">
      <c r="A641" s="344"/>
      <c r="B641" s="344"/>
      <c r="C641" s="344"/>
      <c r="D641" s="344"/>
      <c r="E641" s="344"/>
      <c r="F641" s="344"/>
      <c r="G641" s="344"/>
      <c r="H641" s="344"/>
      <c r="I641" s="344"/>
      <c r="J641" s="344"/>
      <c r="K641" s="344"/>
      <c r="L641" s="344"/>
      <c r="M641" s="344"/>
      <c r="N641" s="344"/>
      <c r="O641" s="344"/>
      <c r="P641" s="344"/>
      <c r="Q641" s="344"/>
      <c r="R641" s="344"/>
      <c r="S641" s="344"/>
      <c r="T641" s="344"/>
      <c r="U641" s="344"/>
      <c r="V641" s="344"/>
      <c r="W641" s="344"/>
      <c r="X641" s="344"/>
      <c r="Y641" s="344"/>
      <c r="Z641" s="344"/>
    </row>
    <row r="642" ht="15.75" customHeight="1">
      <c r="A642" s="344"/>
      <c r="B642" s="344"/>
      <c r="C642" s="344"/>
      <c r="D642" s="344"/>
      <c r="E642" s="344"/>
      <c r="F642" s="344"/>
      <c r="G642" s="344"/>
      <c r="H642" s="344"/>
      <c r="I642" s="344"/>
      <c r="J642" s="344"/>
      <c r="K642" s="344"/>
      <c r="L642" s="344"/>
      <c r="M642" s="344"/>
      <c r="N642" s="344"/>
      <c r="O642" s="344"/>
      <c r="P642" s="344"/>
      <c r="Q642" s="344"/>
      <c r="R642" s="344"/>
      <c r="S642" s="344"/>
      <c r="T642" s="344"/>
      <c r="U642" s="344"/>
      <c r="V642" s="344"/>
      <c r="W642" s="344"/>
      <c r="X642" s="344"/>
      <c r="Y642" s="344"/>
      <c r="Z642" s="344"/>
    </row>
    <row r="643" ht="15.75" customHeight="1">
      <c r="A643" s="344"/>
      <c r="B643" s="344"/>
      <c r="C643" s="344"/>
      <c r="D643" s="344"/>
      <c r="E643" s="344"/>
      <c r="F643" s="344"/>
      <c r="G643" s="344"/>
      <c r="H643" s="344"/>
      <c r="I643" s="344"/>
      <c r="J643" s="344"/>
      <c r="K643" s="344"/>
      <c r="L643" s="344"/>
      <c r="M643" s="344"/>
      <c r="N643" s="344"/>
      <c r="O643" s="344"/>
      <c r="P643" s="344"/>
      <c r="Q643" s="344"/>
      <c r="R643" s="344"/>
      <c r="S643" s="344"/>
      <c r="T643" s="344"/>
      <c r="U643" s="344"/>
      <c r="V643" s="344"/>
      <c r="W643" s="344"/>
      <c r="X643" s="344"/>
      <c r="Y643" s="344"/>
      <c r="Z643" s="344"/>
    </row>
    <row r="644" ht="15.75" customHeight="1">
      <c r="A644" s="344"/>
      <c r="B644" s="344"/>
      <c r="C644" s="344"/>
      <c r="D644" s="344"/>
      <c r="E644" s="344"/>
      <c r="F644" s="344"/>
      <c r="G644" s="344"/>
      <c r="H644" s="344"/>
      <c r="I644" s="344"/>
      <c r="J644" s="344"/>
      <c r="K644" s="344"/>
      <c r="L644" s="344"/>
      <c r="M644" s="344"/>
      <c r="N644" s="344"/>
      <c r="O644" s="344"/>
      <c r="P644" s="344"/>
      <c r="Q644" s="344"/>
      <c r="R644" s="344"/>
      <c r="S644" s="344"/>
      <c r="T644" s="344"/>
      <c r="U644" s="344"/>
      <c r="V644" s="344"/>
      <c r="W644" s="344"/>
      <c r="X644" s="344"/>
      <c r="Y644" s="344"/>
      <c r="Z644" s="344"/>
    </row>
    <row r="645" ht="15.75" customHeight="1">
      <c r="A645" s="344"/>
      <c r="B645" s="344"/>
      <c r="C645" s="344"/>
      <c r="D645" s="344"/>
      <c r="E645" s="344"/>
      <c r="F645" s="344"/>
      <c r="G645" s="344"/>
      <c r="H645" s="344"/>
      <c r="I645" s="344"/>
      <c r="J645" s="344"/>
      <c r="K645" s="344"/>
      <c r="L645" s="344"/>
      <c r="M645" s="344"/>
      <c r="N645" s="344"/>
      <c r="O645" s="344"/>
      <c r="P645" s="344"/>
      <c r="Q645" s="344"/>
      <c r="R645" s="344"/>
      <c r="S645" s="344"/>
      <c r="T645" s="344"/>
      <c r="U645" s="344"/>
      <c r="V645" s="344"/>
      <c r="W645" s="344"/>
      <c r="X645" s="344"/>
      <c r="Y645" s="344"/>
      <c r="Z645" s="344"/>
    </row>
    <row r="646" ht="15.75" customHeight="1">
      <c r="A646" s="344"/>
      <c r="B646" s="344"/>
      <c r="C646" s="344"/>
      <c r="D646" s="344"/>
      <c r="E646" s="344"/>
      <c r="F646" s="344"/>
      <c r="G646" s="344"/>
      <c r="H646" s="344"/>
      <c r="I646" s="344"/>
      <c r="J646" s="344"/>
      <c r="K646" s="344"/>
      <c r="L646" s="344"/>
      <c r="M646" s="344"/>
      <c r="N646" s="344"/>
      <c r="O646" s="344"/>
      <c r="P646" s="344"/>
      <c r="Q646" s="344"/>
      <c r="R646" s="344"/>
      <c r="S646" s="344"/>
      <c r="T646" s="344"/>
      <c r="U646" s="344"/>
      <c r="V646" s="344"/>
      <c r="W646" s="344"/>
      <c r="X646" s="344"/>
      <c r="Y646" s="344"/>
      <c r="Z646" s="344"/>
    </row>
    <row r="647" ht="15.75" customHeight="1">
      <c r="A647" s="344"/>
      <c r="B647" s="344"/>
      <c r="C647" s="344"/>
      <c r="D647" s="344"/>
      <c r="E647" s="344"/>
      <c r="F647" s="344"/>
      <c r="G647" s="344"/>
      <c r="H647" s="344"/>
      <c r="I647" s="344"/>
      <c r="J647" s="344"/>
      <c r="K647" s="344"/>
      <c r="L647" s="344"/>
      <c r="M647" s="344"/>
      <c r="N647" s="344"/>
      <c r="O647" s="344"/>
      <c r="P647" s="344"/>
      <c r="Q647" s="344"/>
      <c r="R647" s="344"/>
      <c r="S647" s="344"/>
      <c r="T647" s="344"/>
      <c r="U647" s="344"/>
      <c r="V647" s="344"/>
      <c r="W647" s="344"/>
      <c r="X647" s="344"/>
      <c r="Y647" s="344"/>
      <c r="Z647" s="344"/>
    </row>
    <row r="648" ht="15.75" customHeight="1">
      <c r="A648" s="344"/>
      <c r="B648" s="344"/>
      <c r="C648" s="344"/>
      <c r="D648" s="344"/>
      <c r="E648" s="344"/>
      <c r="F648" s="344"/>
      <c r="G648" s="344"/>
      <c r="H648" s="344"/>
      <c r="I648" s="344"/>
      <c r="J648" s="344"/>
      <c r="K648" s="344"/>
      <c r="L648" s="344"/>
      <c r="M648" s="344"/>
      <c r="N648" s="344"/>
      <c r="O648" s="344"/>
      <c r="P648" s="344"/>
      <c r="Q648" s="344"/>
      <c r="R648" s="344"/>
      <c r="S648" s="344"/>
      <c r="T648" s="344"/>
      <c r="U648" s="344"/>
      <c r="V648" s="344"/>
      <c r="W648" s="344"/>
      <c r="X648" s="344"/>
      <c r="Y648" s="344"/>
      <c r="Z648" s="344"/>
    </row>
    <row r="649" ht="15.75" customHeight="1">
      <c r="A649" s="344"/>
      <c r="B649" s="344"/>
      <c r="C649" s="344"/>
      <c r="D649" s="344"/>
      <c r="E649" s="344"/>
      <c r="F649" s="344"/>
      <c r="G649" s="344"/>
      <c r="H649" s="344"/>
      <c r="I649" s="344"/>
      <c r="J649" s="344"/>
      <c r="K649" s="344"/>
      <c r="L649" s="344"/>
      <c r="M649" s="344"/>
      <c r="N649" s="344"/>
      <c r="O649" s="344"/>
      <c r="P649" s="344"/>
      <c r="Q649" s="344"/>
      <c r="R649" s="344"/>
      <c r="S649" s="344"/>
      <c r="T649" s="344"/>
      <c r="U649" s="344"/>
      <c r="V649" s="344"/>
      <c r="W649" s="344"/>
      <c r="X649" s="344"/>
      <c r="Y649" s="344"/>
      <c r="Z649" s="344"/>
    </row>
    <row r="650" ht="15.75" customHeight="1">
      <c r="A650" s="344"/>
      <c r="B650" s="344"/>
      <c r="C650" s="344"/>
      <c r="D650" s="344"/>
      <c r="E650" s="344"/>
      <c r="F650" s="344"/>
      <c r="G650" s="344"/>
      <c r="H650" s="344"/>
      <c r="I650" s="344"/>
      <c r="J650" s="344"/>
      <c r="K650" s="344"/>
      <c r="L650" s="344"/>
      <c r="M650" s="344"/>
      <c r="N650" s="344"/>
      <c r="O650" s="344"/>
      <c r="P650" s="344"/>
      <c r="Q650" s="344"/>
      <c r="R650" s="344"/>
      <c r="S650" s="344"/>
      <c r="T650" s="344"/>
      <c r="U650" s="344"/>
      <c r="V650" s="344"/>
      <c r="W650" s="344"/>
      <c r="X650" s="344"/>
      <c r="Y650" s="344"/>
      <c r="Z650" s="344"/>
    </row>
    <row r="651" ht="15.75" customHeight="1">
      <c r="A651" s="344"/>
      <c r="B651" s="344"/>
      <c r="C651" s="344"/>
      <c r="D651" s="344"/>
      <c r="E651" s="344"/>
      <c r="F651" s="344"/>
      <c r="G651" s="344"/>
      <c r="H651" s="344"/>
      <c r="I651" s="344"/>
      <c r="J651" s="344"/>
      <c r="K651" s="344"/>
      <c r="L651" s="344"/>
      <c r="M651" s="344"/>
      <c r="N651" s="344"/>
      <c r="O651" s="344"/>
      <c r="P651" s="344"/>
      <c r="Q651" s="344"/>
      <c r="R651" s="344"/>
      <c r="S651" s="344"/>
      <c r="T651" s="344"/>
      <c r="U651" s="344"/>
      <c r="V651" s="344"/>
      <c r="W651" s="344"/>
      <c r="X651" s="344"/>
      <c r="Y651" s="344"/>
      <c r="Z651" s="344"/>
    </row>
    <row r="652" ht="15.75" customHeight="1">
      <c r="A652" s="344"/>
      <c r="B652" s="344"/>
      <c r="C652" s="344"/>
      <c r="D652" s="344"/>
      <c r="E652" s="344"/>
      <c r="F652" s="344"/>
      <c r="G652" s="344"/>
      <c r="H652" s="344"/>
      <c r="I652" s="344"/>
      <c r="J652" s="344"/>
      <c r="K652" s="344"/>
      <c r="L652" s="344"/>
      <c r="M652" s="344"/>
      <c r="N652" s="344"/>
      <c r="O652" s="344"/>
      <c r="P652" s="344"/>
      <c r="Q652" s="344"/>
      <c r="R652" s="344"/>
      <c r="S652" s="344"/>
      <c r="T652" s="344"/>
      <c r="U652" s="344"/>
      <c r="V652" s="344"/>
      <c r="W652" s="344"/>
      <c r="X652" s="344"/>
      <c r="Y652" s="344"/>
      <c r="Z652" s="344"/>
    </row>
    <row r="653" ht="15.75" customHeight="1">
      <c r="A653" s="344"/>
      <c r="B653" s="344"/>
      <c r="C653" s="344"/>
      <c r="D653" s="344"/>
      <c r="E653" s="344"/>
      <c r="F653" s="344"/>
      <c r="G653" s="344"/>
      <c r="H653" s="344"/>
      <c r="I653" s="344"/>
      <c r="J653" s="344"/>
      <c r="K653" s="344"/>
      <c r="L653" s="344"/>
      <c r="M653" s="344"/>
      <c r="N653" s="344"/>
      <c r="O653" s="344"/>
      <c r="P653" s="344"/>
      <c r="Q653" s="344"/>
      <c r="R653" s="344"/>
      <c r="S653" s="344"/>
      <c r="T653" s="344"/>
      <c r="U653" s="344"/>
      <c r="V653" s="344"/>
      <c r="W653" s="344"/>
      <c r="X653" s="344"/>
      <c r="Y653" s="344"/>
      <c r="Z653" s="344"/>
    </row>
    <row r="654" ht="15.75" customHeight="1">
      <c r="A654" s="344"/>
      <c r="B654" s="344"/>
      <c r="C654" s="344"/>
      <c r="D654" s="344"/>
      <c r="E654" s="344"/>
      <c r="F654" s="344"/>
      <c r="G654" s="344"/>
      <c r="H654" s="344"/>
      <c r="I654" s="344"/>
      <c r="J654" s="344"/>
      <c r="K654" s="344"/>
      <c r="L654" s="344"/>
      <c r="M654" s="344"/>
      <c r="N654" s="344"/>
      <c r="O654" s="344"/>
      <c r="P654" s="344"/>
      <c r="Q654" s="344"/>
      <c r="R654" s="344"/>
      <c r="S654" s="344"/>
      <c r="T654" s="344"/>
      <c r="U654" s="344"/>
      <c r="V654" s="344"/>
      <c r="W654" s="344"/>
      <c r="X654" s="344"/>
      <c r="Y654" s="344"/>
      <c r="Z654" s="344"/>
    </row>
    <row r="655" ht="15.75" customHeight="1">
      <c r="A655" s="344"/>
      <c r="B655" s="344"/>
      <c r="C655" s="344"/>
      <c r="D655" s="344"/>
      <c r="E655" s="344"/>
      <c r="F655" s="344"/>
      <c r="G655" s="344"/>
      <c r="H655" s="344"/>
      <c r="I655" s="344"/>
      <c r="J655" s="344"/>
      <c r="K655" s="344"/>
      <c r="L655" s="344"/>
      <c r="M655" s="344"/>
      <c r="N655" s="344"/>
      <c r="O655" s="344"/>
      <c r="P655" s="344"/>
      <c r="Q655" s="344"/>
      <c r="R655" s="344"/>
      <c r="S655" s="344"/>
      <c r="T655" s="344"/>
      <c r="U655" s="344"/>
      <c r="V655" s="344"/>
      <c r="W655" s="344"/>
      <c r="X655" s="344"/>
      <c r="Y655" s="344"/>
      <c r="Z655" s="344"/>
    </row>
    <row r="656" ht="15.75" customHeight="1">
      <c r="A656" s="344"/>
      <c r="B656" s="344"/>
      <c r="C656" s="344"/>
      <c r="D656" s="344"/>
      <c r="E656" s="344"/>
      <c r="F656" s="344"/>
      <c r="G656" s="344"/>
      <c r="H656" s="344"/>
      <c r="I656" s="344"/>
      <c r="J656" s="344"/>
      <c r="K656" s="344"/>
      <c r="L656" s="344"/>
      <c r="M656" s="344"/>
      <c r="N656" s="344"/>
      <c r="O656" s="344"/>
      <c r="P656" s="344"/>
      <c r="Q656" s="344"/>
      <c r="R656" s="344"/>
      <c r="S656" s="344"/>
      <c r="T656" s="344"/>
      <c r="U656" s="344"/>
      <c r="V656" s="344"/>
      <c r="W656" s="344"/>
      <c r="X656" s="344"/>
      <c r="Y656" s="344"/>
      <c r="Z656" s="344"/>
    </row>
    <row r="657" ht="15.75" customHeight="1">
      <c r="A657" s="344"/>
      <c r="B657" s="344"/>
      <c r="C657" s="344"/>
      <c r="D657" s="344"/>
      <c r="E657" s="344"/>
      <c r="F657" s="344"/>
      <c r="G657" s="344"/>
      <c r="H657" s="344"/>
      <c r="I657" s="344"/>
      <c r="J657" s="344"/>
      <c r="K657" s="344"/>
      <c r="L657" s="344"/>
      <c r="M657" s="344"/>
      <c r="N657" s="344"/>
      <c r="O657" s="344"/>
      <c r="P657" s="344"/>
      <c r="Q657" s="344"/>
      <c r="R657" s="344"/>
      <c r="S657" s="344"/>
      <c r="T657" s="344"/>
      <c r="U657" s="344"/>
      <c r="V657" s="344"/>
      <c r="W657" s="344"/>
      <c r="X657" s="344"/>
      <c r="Y657" s="344"/>
      <c r="Z657" s="344"/>
    </row>
    <row r="658" ht="15.75" customHeight="1">
      <c r="A658" s="344"/>
      <c r="B658" s="344"/>
      <c r="C658" s="344"/>
      <c r="D658" s="344"/>
      <c r="E658" s="344"/>
      <c r="F658" s="344"/>
      <c r="G658" s="344"/>
      <c r="H658" s="344"/>
      <c r="I658" s="344"/>
      <c r="J658" s="344"/>
      <c r="K658" s="344"/>
      <c r="L658" s="344"/>
      <c r="M658" s="344"/>
      <c r="N658" s="344"/>
      <c r="O658" s="344"/>
      <c r="P658" s="344"/>
      <c r="Q658" s="344"/>
      <c r="R658" s="344"/>
      <c r="S658" s="344"/>
      <c r="T658" s="344"/>
      <c r="U658" s="344"/>
      <c r="V658" s="344"/>
      <c r="W658" s="344"/>
      <c r="X658" s="344"/>
      <c r="Y658" s="344"/>
      <c r="Z658" s="344"/>
    </row>
    <row r="659" ht="15.75" customHeight="1">
      <c r="A659" s="344"/>
      <c r="B659" s="344"/>
      <c r="C659" s="344"/>
      <c r="D659" s="344"/>
      <c r="E659" s="344"/>
      <c r="F659" s="344"/>
      <c r="G659" s="344"/>
      <c r="H659" s="344"/>
      <c r="I659" s="344"/>
      <c r="J659" s="344"/>
      <c r="K659" s="344"/>
      <c r="L659" s="344"/>
      <c r="M659" s="344"/>
      <c r="N659" s="344"/>
      <c r="O659" s="344"/>
      <c r="P659" s="344"/>
      <c r="Q659" s="344"/>
      <c r="R659" s="344"/>
      <c r="S659" s="344"/>
      <c r="T659" s="344"/>
      <c r="U659" s="344"/>
      <c r="V659" s="344"/>
      <c r="W659" s="344"/>
      <c r="X659" s="344"/>
      <c r="Y659" s="344"/>
      <c r="Z659" s="344"/>
    </row>
    <row r="660" ht="15.75" customHeight="1">
      <c r="A660" s="344"/>
      <c r="B660" s="344"/>
      <c r="C660" s="344"/>
      <c r="D660" s="344"/>
      <c r="E660" s="344"/>
      <c r="F660" s="344"/>
      <c r="G660" s="344"/>
      <c r="H660" s="344"/>
      <c r="I660" s="344"/>
      <c r="J660" s="344"/>
      <c r="K660" s="344"/>
      <c r="L660" s="344"/>
      <c r="M660" s="344"/>
      <c r="N660" s="344"/>
      <c r="O660" s="344"/>
      <c r="P660" s="344"/>
      <c r="Q660" s="344"/>
      <c r="R660" s="344"/>
      <c r="S660" s="344"/>
      <c r="T660" s="344"/>
      <c r="U660" s="344"/>
      <c r="V660" s="344"/>
      <c r="W660" s="344"/>
      <c r="X660" s="344"/>
      <c r="Y660" s="344"/>
      <c r="Z660" s="344"/>
    </row>
    <row r="661" ht="15.75" customHeight="1">
      <c r="A661" s="344"/>
      <c r="B661" s="344"/>
      <c r="C661" s="344"/>
      <c r="D661" s="344"/>
      <c r="E661" s="344"/>
      <c r="F661" s="344"/>
      <c r="G661" s="344"/>
      <c r="H661" s="344"/>
      <c r="I661" s="344"/>
      <c r="J661" s="344"/>
      <c r="K661" s="344"/>
      <c r="L661" s="344"/>
      <c r="M661" s="344"/>
      <c r="N661" s="344"/>
      <c r="O661" s="344"/>
      <c r="P661" s="344"/>
      <c r="Q661" s="344"/>
      <c r="R661" s="344"/>
      <c r="S661" s="344"/>
      <c r="T661" s="344"/>
      <c r="U661" s="344"/>
      <c r="V661" s="344"/>
      <c r="W661" s="344"/>
      <c r="X661" s="344"/>
      <c r="Y661" s="344"/>
      <c r="Z661" s="344"/>
    </row>
    <row r="662" ht="15.75" customHeight="1">
      <c r="A662" s="344"/>
      <c r="B662" s="344"/>
      <c r="C662" s="344"/>
      <c r="D662" s="344"/>
      <c r="E662" s="344"/>
      <c r="F662" s="344"/>
      <c r="G662" s="344"/>
      <c r="H662" s="344"/>
      <c r="I662" s="344"/>
      <c r="J662" s="344"/>
      <c r="K662" s="344"/>
      <c r="L662" s="344"/>
      <c r="M662" s="344"/>
      <c r="N662" s="344"/>
      <c r="O662" s="344"/>
      <c r="P662" s="344"/>
      <c r="Q662" s="344"/>
      <c r="R662" s="344"/>
      <c r="S662" s="344"/>
      <c r="T662" s="344"/>
      <c r="U662" s="344"/>
      <c r="V662" s="344"/>
      <c r="W662" s="344"/>
      <c r="X662" s="344"/>
      <c r="Y662" s="344"/>
      <c r="Z662" s="344"/>
    </row>
    <row r="663" ht="15.75" customHeight="1">
      <c r="A663" s="344"/>
      <c r="B663" s="344"/>
      <c r="C663" s="344"/>
      <c r="D663" s="344"/>
      <c r="E663" s="344"/>
      <c r="F663" s="344"/>
      <c r="G663" s="344"/>
      <c r="H663" s="344"/>
      <c r="I663" s="344"/>
      <c r="J663" s="344"/>
      <c r="K663" s="344"/>
      <c r="L663" s="344"/>
      <c r="M663" s="344"/>
      <c r="N663" s="344"/>
      <c r="O663" s="344"/>
      <c r="P663" s="344"/>
      <c r="Q663" s="344"/>
      <c r="R663" s="344"/>
      <c r="S663" s="344"/>
      <c r="T663" s="344"/>
      <c r="U663" s="344"/>
      <c r="V663" s="344"/>
      <c r="W663" s="344"/>
      <c r="X663" s="344"/>
      <c r="Y663" s="344"/>
      <c r="Z663" s="344"/>
    </row>
    <row r="664" ht="15.75" customHeight="1">
      <c r="A664" s="344"/>
      <c r="B664" s="344"/>
      <c r="C664" s="344"/>
      <c r="D664" s="344"/>
      <c r="E664" s="344"/>
      <c r="F664" s="344"/>
      <c r="G664" s="344"/>
      <c r="H664" s="344"/>
      <c r="I664" s="344"/>
      <c r="J664" s="344"/>
      <c r="K664" s="344"/>
      <c r="L664" s="344"/>
      <c r="M664" s="344"/>
      <c r="N664" s="344"/>
      <c r="O664" s="344"/>
      <c r="P664" s="344"/>
      <c r="Q664" s="344"/>
      <c r="R664" s="344"/>
      <c r="S664" s="344"/>
      <c r="T664" s="344"/>
      <c r="U664" s="344"/>
      <c r="V664" s="344"/>
      <c r="W664" s="344"/>
      <c r="X664" s="344"/>
      <c r="Y664" s="344"/>
      <c r="Z664" s="344"/>
    </row>
    <row r="665" ht="15.75" customHeight="1">
      <c r="A665" s="344"/>
      <c r="B665" s="344"/>
      <c r="C665" s="344"/>
      <c r="D665" s="344"/>
      <c r="E665" s="344"/>
      <c r="F665" s="344"/>
      <c r="G665" s="344"/>
      <c r="H665" s="344"/>
      <c r="I665" s="344"/>
      <c r="J665" s="344"/>
      <c r="K665" s="344"/>
      <c r="L665" s="344"/>
      <c r="M665" s="344"/>
      <c r="N665" s="344"/>
      <c r="O665" s="344"/>
      <c r="P665" s="344"/>
      <c r="Q665" s="344"/>
      <c r="R665" s="344"/>
      <c r="S665" s="344"/>
      <c r="T665" s="344"/>
      <c r="U665" s="344"/>
      <c r="V665" s="344"/>
      <c r="W665" s="344"/>
      <c r="X665" s="344"/>
      <c r="Y665" s="344"/>
      <c r="Z665" s="344"/>
    </row>
    <row r="666" ht="15.75" customHeight="1">
      <c r="A666" s="344"/>
      <c r="B666" s="344"/>
      <c r="C666" s="344"/>
      <c r="D666" s="344"/>
      <c r="E666" s="344"/>
      <c r="F666" s="344"/>
      <c r="G666" s="344"/>
      <c r="H666" s="344"/>
      <c r="I666" s="344"/>
      <c r="J666" s="344"/>
      <c r="K666" s="344"/>
      <c r="L666" s="344"/>
      <c r="M666" s="344"/>
      <c r="N666" s="344"/>
      <c r="O666" s="344"/>
      <c r="P666" s="344"/>
      <c r="Q666" s="344"/>
      <c r="R666" s="344"/>
      <c r="S666" s="344"/>
      <c r="T666" s="344"/>
      <c r="U666" s="344"/>
      <c r="V666" s="344"/>
      <c r="W666" s="344"/>
      <c r="X666" s="344"/>
      <c r="Y666" s="344"/>
      <c r="Z666" s="344"/>
    </row>
    <row r="667" ht="15.75" customHeight="1">
      <c r="A667" s="344"/>
      <c r="B667" s="344"/>
      <c r="C667" s="344"/>
      <c r="D667" s="344"/>
      <c r="E667" s="344"/>
      <c r="F667" s="344"/>
      <c r="G667" s="344"/>
      <c r="H667" s="344"/>
      <c r="I667" s="344"/>
      <c r="J667" s="344"/>
      <c r="K667" s="344"/>
      <c r="L667" s="344"/>
      <c r="M667" s="344"/>
      <c r="N667" s="344"/>
      <c r="O667" s="344"/>
      <c r="P667" s="344"/>
      <c r="Q667" s="344"/>
      <c r="R667" s="344"/>
      <c r="S667" s="344"/>
      <c r="T667" s="344"/>
      <c r="U667" s="344"/>
      <c r="V667" s="344"/>
      <c r="W667" s="344"/>
      <c r="X667" s="344"/>
      <c r="Y667" s="344"/>
      <c r="Z667" s="344"/>
    </row>
    <row r="668" ht="15.75" customHeight="1">
      <c r="A668" s="344"/>
      <c r="B668" s="344"/>
      <c r="C668" s="344"/>
      <c r="D668" s="344"/>
      <c r="E668" s="344"/>
      <c r="F668" s="344"/>
      <c r="G668" s="344"/>
      <c r="H668" s="344"/>
      <c r="I668" s="344"/>
      <c r="J668" s="344"/>
      <c r="K668" s="344"/>
      <c r="L668" s="344"/>
      <c r="M668" s="344"/>
      <c r="N668" s="344"/>
      <c r="O668" s="344"/>
      <c r="P668" s="344"/>
      <c r="Q668" s="344"/>
      <c r="R668" s="344"/>
      <c r="S668" s="344"/>
      <c r="T668" s="344"/>
      <c r="U668" s="344"/>
      <c r="V668" s="344"/>
      <c r="W668" s="344"/>
      <c r="X668" s="344"/>
      <c r="Y668" s="344"/>
      <c r="Z668" s="344"/>
    </row>
    <row r="669" ht="15.75" customHeight="1">
      <c r="A669" s="344"/>
      <c r="B669" s="344"/>
      <c r="C669" s="344"/>
      <c r="D669" s="344"/>
      <c r="E669" s="344"/>
      <c r="F669" s="344"/>
      <c r="G669" s="344"/>
      <c r="H669" s="344"/>
      <c r="I669" s="344"/>
      <c r="J669" s="344"/>
      <c r="K669" s="344"/>
      <c r="L669" s="344"/>
      <c r="M669" s="344"/>
      <c r="N669" s="344"/>
      <c r="O669" s="344"/>
      <c r="P669" s="344"/>
      <c r="Q669" s="344"/>
      <c r="R669" s="344"/>
      <c r="S669" s="344"/>
      <c r="T669" s="344"/>
      <c r="U669" s="344"/>
      <c r="V669" s="344"/>
      <c r="W669" s="344"/>
      <c r="X669" s="344"/>
      <c r="Y669" s="344"/>
      <c r="Z669" s="344"/>
    </row>
    <row r="670" ht="15.75" customHeight="1">
      <c r="A670" s="344"/>
      <c r="B670" s="344"/>
      <c r="C670" s="344"/>
      <c r="D670" s="344"/>
      <c r="E670" s="344"/>
      <c r="F670" s="344"/>
      <c r="G670" s="344"/>
      <c r="H670" s="344"/>
      <c r="I670" s="344"/>
      <c r="J670" s="344"/>
      <c r="K670" s="344"/>
      <c r="L670" s="344"/>
      <c r="M670" s="344"/>
      <c r="N670" s="344"/>
      <c r="O670" s="344"/>
      <c r="P670" s="344"/>
      <c r="Q670" s="344"/>
      <c r="R670" s="344"/>
      <c r="S670" s="344"/>
      <c r="T670" s="344"/>
      <c r="U670" s="344"/>
      <c r="V670" s="344"/>
      <c r="W670" s="344"/>
      <c r="X670" s="344"/>
      <c r="Y670" s="344"/>
      <c r="Z670" s="344"/>
    </row>
    <row r="671" ht="15.75" customHeight="1">
      <c r="A671" s="344"/>
      <c r="B671" s="344"/>
      <c r="C671" s="344"/>
      <c r="D671" s="344"/>
      <c r="E671" s="344"/>
      <c r="F671" s="344"/>
      <c r="G671" s="344"/>
      <c r="H671" s="344"/>
      <c r="I671" s="344"/>
      <c r="J671" s="344"/>
      <c r="K671" s="344"/>
      <c r="L671" s="344"/>
      <c r="M671" s="344"/>
      <c r="N671" s="344"/>
      <c r="O671" s="344"/>
      <c r="P671" s="344"/>
      <c r="Q671" s="344"/>
      <c r="R671" s="344"/>
      <c r="S671" s="344"/>
      <c r="T671" s="344"/>
      <c r="U671" s="344"/>
      <c r="V671" s="344"/>
      <c r="W671" s="344"/>
      <c r="X671" s="344"/>
      <c r="Y671" s="344"/>
      <c r="Z671" s="344"/>
    </row>
    <row r="672" ht="15.75" customHeight="1">
      <c r="A672" s="344"/>
      <c r="B672" s="344"/>
      <c r="C672" s="344"/>
      <c r="D672" s="344"/>
      <c r="E672" s="344"/>
      <c r="F672" s="344"/>
      <c r="G672" s="344"/>
      <c r="H672" s="344"/>
      <c r="I672" s="344"/>
      <c r="J672" s="344"/>
      <c r="K672" s="344"/>
      <c r="L672" s="344"/>
      <c r="M672" s="344"/>
      <c r="N672" s="344"/>
      <c r="O672" s="344"/>
      <c r="P672" s="344"/>
      <c r="Q672" s="344"/>
      <c r="R672" s="344"/>
      <c r="S672" s="344"/>
      <c r="T672" s="344"/>
      <c r="U672" s="344"/>
      <c r="V672" s="344"/>
      <c r="W672" s="344"/>
      <c r="X672" s="344"/>
      <c r="Y672" s="344"/>
      <c r="Z672" s="344"/>
    </row>
    <row r="673" ht="15.75" customHeight="1">
      <c r="A673" s="344"/>
      <c r="B673" s="344"/>
      <c r="C673" s="344"/>
      <c r="D673" s="344"/>
      <c r="E673" s="344"/>
      <c r="F673" s="344"/>
      <c r="G673" s="344"/>
      <c r="H673" s="344"/>
      <c r="I673" s="344"/>
      <c r="J673" s="344"/>
      <c r="K673" s="344"/>
      <c r="L673" s="344"/>
      <c r="M673" s="344"/>
      <c r="N673" s="344"/>
      <c r="O673" s="344"/>
      <c r="P673" s="344"/>
      <c r="Q673" s="344"/>
      <c r="R673" s="344"/>
      <c r="S673" s="344"/>
      <c r="T673" s="344"/>
      <c r="U673" s="344"/>
      <c r="V673" s="344"/>
      <c r="W673" s="344"/>
      <c r="X673" s="344"/>
      <c r="Y673" s="344"/>
      <c r="Z673" s="344"/>
    </row>
    <row r="674" ht="15.75" customHeight="1">
      <c r="A674" s="344"/>
      <c r="B674" s="344"/>
      <c r="C674" s="344"/>
      <c r="D674" s="344"/>
      <c r="E674" s="344"/>
      <c r="F674" s="344"/>
      <c r="G674" s="344"/>
      <c r="H674" s="344"/>
      <c r="I674" s="344"/>
      <c r="J674" s="344"/>
      <c r="K674" s="344"/>
      <c r="L674" s="344"/>
      <c r="M674" s="344"/>
      <c r="N674" s="344"/>
      <c r="O674" s="344"/>
      <c r="P674" s="344"/>
      <c r="Q674" s="344"/>
      <c r="R674" s="344"/>
      <c r="S674" s="344"/>
      <c r="T674" s="344"/>
      <c r="U674" s="344"/>
      <c r="V674" s="344"/>
      <c r="W674" s="344"/>
      <c r="X674" s="344"/>
      <c r="Y674" s="344"/>
      <c r="Z674" s="344"/>
    </row>
    <row r="675" ht="15.75" customHeight="1">
      <c r="A675" s="344"/>
      <c r="B675" s="344"/>
      <c r="C675" s="344"/>
      <c r="D675" s="344"/>
      <c r="E675" s="344"/>
      <c r="F675" s="344"/>
      <c r="G675" s="344"/>
      <c r="H675" s="344"/>
      <c r="I675" s="344"/>
      <c r="J675" s="344"/>
      <c r="K675" s="344"/>
      <c r="L675" s="344"/>
      <c r="M675" s="344"/>
      <c r="N675" s="344"/>
      <c r="O675" s="344"/>
      <c r="P675" s="344"/>
      <c r="Q675" s="344"/>
      <c r="R675" s="344"/>
      <c r="S675" s="344"/>
      <c r="T675" s="344"/>
      <c r="U675" s="344"/>
      <c r="V675" s="344"/>
      <c r="W675" s="344"/>
      <c r="X675" s="344"/>
      <c r="Y675" s="344"/>
      <c r="Z675" s="344"/>
    </row>
    <row r="676" ht="15.75" customHeight="1">
      <c r="A676" s="344"/>
      <c r="B676" s="344"/>
      <c r="C676" s="344"/>
      <c r="D676" s="344"/>
      <c r="E676" s="344"/>
      <c r="F676" s="344"/>
      <c r="G676" s="344"/>
      <c r="H676" s="344"/>
      <c r="I676" s="344"/>
      <c r="J676" s="344"/>
      <c r="K676" s="344"/>
      <c r="L676" s="344"/>
      <c r="M676" s="344"/>
      <c r="N676" s="344"/>
      <c r="O676" s="344"/>
      <c r="P676" s="344"/>
      <c r="Q676" s="344"/>
      <c r="R676" s="344"/>
      <c r="S676" s="344"/>
      <c r="T676" s="344"/>
      <c r="U676" s="344"/>
      <c r="V676" s="344"/>
      <c r="W676" s="344"/>
      <c r="X676" s="344"/>
      <c r="Y676" s="344"/>
      <c r="Z676" s="344"/>
    </row>
    <row r="677" ht="15.75" customHeight="1">
      <c r="A677" s="344"/>
      <c r="B677" s="344"/>
      <c r="C677" s="344"/>
      <c r="D677" s="344"/>
      <c r="E677" s="344"/>
      <c r="F677" s="344"/>
      <c r="G677" s="344"/>
      <c r="H677" s="344"/>
      <c r="I677" s="344"/>
      <c r="J677" s="344"/>
      <c r="K677" s="344"/>
      <c r="L677" s="344"/>
      <c r="M677" s="344"/>
      <c r="N677" s="344"/>
      <c r="O677" s="344"/>
      <c r="P677" s="344"/>
      <c r="Q677" s="344"/>
      <c r="R677" s="344"/>
      <c r="S677" s="344"/>
      <c r="T677" s="344"/>
      <c r="U677" s="344"/>
      <c r="V677" s="344"/>
      <c r="W677" s="344"/>
      <c r="X677" s="344"/>
      <c r="Y677" s="344"/>
      <c r="Z677" s="344"/>
    </row>
    <row r="678" ht="15.75" customHeight="1">
      <c r="A678" s="344"/>
      <c r="B678" s="344"/>
      <c r="C678" s="344"/>
      <c r="D678" s="344"/>
      <c r="E678" s="344"/>
      <c r="F678" s="344"/>
      <c r="G678" s="344"/>
      <c r="H678" s="344"/>
      <c r="I678" s="344"/>
      <c r="J678" s="344"/>
      <c r="K678" s="344"/>
      <c r="L678" s="344"/>
      <c r="M678" s="344"/>
      <c r="N678" s="344"/>
      <c r="O678" s="344"/>
      <c r="P678" s="344"/>
      <c r="Q678" s="344"/>
      <c r="R678" s="344"/>
      <c r="S678" s="344"/>
      <c r="T678" s="344"/>
      <c r="U678" s="344"/>
      <c r="V678" s="344"/>
      <c r="W678" s="344"/>
      <c r="X678" s="344"/>
      <c r="Y678" s="344"/>
      <c r="Z678" s="344"/>
    </row>
    <row r="679" ht="15.75" customHeight="1">
      <c r="A679" s="344"/>
      <c r="B679" s="344"/>
      <c r="C679" s="344"/>
      <c r="D679" s="344"/>
      <c r="E679" s="344"/>
      <c r="F679" s="344"/>
      <c r="G679" s="344"/>
      <c r="H679" s="344"/>
      <c r="I679" s="344"/>
      <c r="J679" s="344"/>
      <c r="K679" s="344"/>
      <c r="L679" s="344"/>
      <c r="M679" s="344"/>
      <c r="N679" s="344"/>
      <c r="O679" s="344"/>
      <c r="P679" s="344"/>
      <c r="Q679" s="344"/>
      <c r="R679" s="344"/>
      <c r="S679" s="344"/>
      <c r="T679" s="344"/>
      <c r="U679" s="344"/>
      <c r="V679" s="344"/>
      <c r="W679" s="344"/>
      <c r="X679" s="344"/>
      <c r="Y679" s="344"/>
      <c r="Z679" s="344"/>
    </row>
    <row r="680" ht="15.75" customHeight="1">
      <c r="A680" s="344"/>
      <c r="B680" s="344"/>
      <c r="C680" s="344"/>
      <c r="D680" s="344"/>
      <c r="E680" s="344"/>
      <c r="F680" s="344"/>
      <c r="G680" s="344"/>
      <c r="H680" s="344"/>
      <c r="I680" s="344"/>
      <c r="J680" s="344"/>
      <c r="K680" s="344"/>
      <c r="L680" s="344"/>
      <c r="M680" s="344"/>
      <c r="N680" s="344"/>
      <c r="O680" s="344"/>
      <c r="P680" s="344"/>
      <c r="Q680" s="344"/>
      <c r="R680" s="344"/>
      <c r="S680" s="344"/>
      <c r="T680" s="344"/>
      <c r="U680" s="344"/>
      <c r="V680" s="344"/>
      <c r="W680" s="344"/>
      <c r="X680" s="344"/>
      <c r="Y680" s="344"/>
      <c r="Z680" s="344"/>
    </row>
    <row r="681" ht="15.75" customHeight="1">
      <c r="A681" s="344"/>
      <c r="B681" s="344"/>
      <c r="C681" s="344"/>
      <c r="D681" s="344"/>
      <c r="E681" s="344"/>
      <c r="F681" s="344"/>
      <c r="G681" s="344"/>
      <c r="H681" s="344"/>
      <c r="I681" s="344"/>
      <c r="J681" s="344"/>
      <c r="K681" s="344"/>
      <c r="L681" s="344"/>
      <c r="M681" s="344"/>
      <c r="N681" s="344"/>
      <c r="O681" s="344"/>
      <c r="P681" s="344"/>
      <c r="Q681" s="344"/>
      <c r="R681" s="344"/>
      <c r="S681" s="344"/>
      <c r="T681" s="344"/>
      <c r="U681" s="344"/>
      <c r="V681" s="344"/>
      <c r="W681" s="344"/>
      <c r="X681" s="344"/>
      <c r="Y681" s="344"/>
      <c r="Z681" s="344"/>
    </row>
    <row r="682" ht="15.75" customHeight="1">
      <c r="A682" s="344"/>
      <c r="B682" s="344"/>
      <c r="C682" s="344"/>
      <c r="D682" s="344"/>
      <c r="E682" s="344"/>
      <c r="F682" s="344"/>
      <c r="G682" s="344"/>
      <c r="H682" s="344"/>
      <c r="I682" s="344"/>
      <c r="J682" s="344"/>
      <c r="K682" s="344"/>
      <c r="L682" s="344"/>
      <c r="M682" s="344"/>
      <c r="N682" s="344"/>
      <c r="O682" s="344"/>
      <c r="P682" s="344"/>
      <c r="Q682" s="344"/>
      <c r="R682" s="344"/>
      <c r="S682" s="344"/>
      <c r="T682" s="344"/>
      <c r="U682" s="344"/>
      <c r="V682" s="344"/>
      <c r="W682" s="344"/>
      <c r="X682" s="344"/>
      <c r="Y682" s="344"/>
      <c r="Z682" s="344"/>
    </row>
    <row r="683" ht="15.75" customHeight="1">
      <c r="A683" s="344"/>
      <c r="B683" s="344"/>
      <c r="C683" s="344"/>
      <c r="D683" s="344"/>
      <c r="E683" s="344"/>
      <c r="F683" s="344"/>
      <c r="G683" s="344"/>
      <c r="H683" s="344"/>
      <c r="I683" s="344"/>
      <c r="J683" s="344"/>
      <c r="K683" s="344"/>
      <c r="L683" s="344"/>
      <c r="M683" s="344"/>
      <c r="N683" s="344"/>
      <c r="O683" s="344"/>
      <c r="P683" s="344"/>
      <c r="Q683" s="344"/>
      <c r="R683" s="344"/>
      <c r="S683" s="344"/>
      <c r="T683" s="344"/>
      <c r="U683" s="344"/>
      <c r="V683" s="344"/>
      <c r="W683" s="344"/>
      <c r="X683" s="344"/>
      <c r="Y683" s="344"/>
      <c r="Z683" s="344"/>
    </row>
    <row r="684" ht="15.75" customHeight="1">
      <c r="A684" s="344"/>
      <c r="B684" s="344"/>
      <c r="C684" s="344"/>
      <c r="D684" s="344"/>
      <c r="E684" s="344"/>
      <c r="F684" s="344"/>
      <c r="G684" s="344"/>
      <c r="H684" s="344"/>
      <c r="I684" s="344"/>
      <c r="J684" s="344"/>
      <c r="K684" s="344"/>
      <c r="L684" s="344"/>
      <c r="M684" s="344"/>
      <c r="N684" s="344"/>
      <c r="O684" s="344"/>
      <c r="P684" s="344"/>
      <c r="Q684" s="344"/>
      <c r="R684" s="344"/>
      <c r="S684" s="344"/>
      <c r="T684" s="344"/>
      <c r="U684" s="344"/>
      <c r="V684" s="344"/>
      <c r="W684" s="344"/>
      <c r="X684" s="344"/>
      <c r="Y684" s="344"/>
      <c r="Z684" s="344"/>
    </row>
    <row r="685" ht="15.75" customHeight="1">
      <c r="A685" s="344"/>
      <c r="B685" s="344"/>
      <c r="C685" s="344"/>
      <c r="D685" s="344"/>
      <c r="E685" s="344"/>
      <c r="F685" s="344"/>
      <c r="G685" s="344"/>
      <c r="H685" s="344"/>
      <c r="I685" s="344"/>
      <c r="J685" s="344"/>
      <c r="K685" s="344"/>
      <c r="L685" s="344"/>
      <c r="M685" s="344"/>
      <c r="N685" s="344"/>
      <c r="O685" s="344"/>
      <c r="P685" s="344"/>
      <c r="Q685" s="344"/>
      <c r="R685" s="344"/>
      <c r="S685" s="344"/>
      <c r="T685" s="344"/>
      <c r="U685" s="344"/>
      <c r="V685" s="344"/>
      <c r="W685" s="344"/>
      <c r="X685" s="344"/>
      <c r="Y685" s="344"/>
      <c r="Z685" s="344"/>
    </row>
    <row r="686" ht="15.75" customHeight="1">
      <c r="A686" s="344"/>
      <c r="B686" s="344"/>
      <c r="C686" s="344"/>
      <c r="D686" s="344"/>
      <c r="E686" s="344"/>
      <c r="F686" s="344"/>
      <c r="G686" s="344"/>
      <c r="H686" s="344"/>
      <c r="I686" s="344"/>
      <c r="J686" s="344"/>
      <c r="K686" s="344"/>
      <c r="L686" s="344"/>
      <c r="M686" s="344"/>
      <c r="N686" s="344"/>
      <c r="O686" s="344"/>
      <c r="P686" s="344"/>
      <c r="Q686" s="344"/>
      <c r="R686" s="344"/>
      <c r="S686" s="344"/>
      <c r="T686" s="344"/>
      <c r="U686" s="344"/>
      <c r="V686" s="344"/>
      <c r="W686" s="344"/>
      <c r="X686" s="344"/>
      <c r="Y686" s="344"/>
      <c r="Z686" s="344"/>
    </row>
    <row r="687" ht="15.75" customHeight="1">
      <c r="A687" s="344"/>
      <c r="B687" s="344"/>
      <c r="C687" s="344"/>
      <c r="D687" s="344"/>
      <c r="E687" s="344"/>
      <c r="F687" s="344"/>
      <c r="G687" s="344"/>
      <c r="H687" s="344"/>
      <c r="I687" s="344"/>
      <c r="J687" s="344"/>
      <c r="K687" s="344"/>
      <c r="L687" s="344"/>
      <c r="M687" s="344"/>
      <c r="N687" s="344"/>
      <c r="O687" s="344"/>
      <c r="P687" s="344"/>
      <c r="Q687" s="344"/>
      <c r="R687" s="344"/>
      <c r="S687" s="344"/>
      <c r="T687" s="344"/>
      <c r="U687" s="344"/>
      <c r="V687" s="344"/>
      <c r="W687" s="344"/>
      <c r="X687" s="344"/>
      <c r="Y687" s="344"/>
      <c r="Z687" s="344"/>
    </row>
    <row r="688" ht="15.75" customHeight="1">
      <c r="A688" s="344"/>
      <c r="B688" s="344"/>
      <c r="C688" s="344"/>
      <c r="D688" s="344"/>
      <c r="E688" s="344"/>
      <c r="F688" s="344"/>
      <c r="G688" s="344"/>
      <c r="H688" s="344"/>
      <c r="I688" s="344"/>
      <c r="J688" s="344"/>
      <c r="K688" s="344"/>
      <c r="L688" s="344"/>
      <c r="M688" s="344"/>
      <c r="N688" s="344"/>
      <c r="O688" s="344"/>
      <c r="P688" s="344"/>
      <c r="Q688" s="344"/>
      <c r="R688" s="344"/>
      <c r="S688" s="344"/>
      <c r="T688" s="344"/>
      <c r="U688" s="344"/>
      <c r="V688" s="344"/>
      <c r="W688" s="344"/>
      <c r="X688" s="344"/>
      <c r="Y688" s="344"/>
      <c r="Z688" s="344"/>
    </row>
    <row r="689" ht="15.75" customHeight="1">
      <c r="A689" s="344"/>
      <c r="B689" s="344"/>
      <c r="C689" s="344"/>
      <c r="D689" s="344"/>
      <c r="E689" s="344"/>
      <c r="F689" s="344"/>
      <c r="G689" s="344"/>
      <c r="H689" s="344"/>
      <c r="I689" s="344"/>
      <c r="J689" s="344"/>
      <c r="K689" s="344"/>
      <c r="L689" s="344"/>
      <c r="M689" s="344"/>
      <c r="N689" s="344"/>
      <c r="O689" s="344"/>
      <c r="P689" s="344"/>
      <c r="Q689" s="344"/>
      <c r="R689" s="344"/>
      <c r="S689" s="344"/>
      <c r="T689" s="344"/>
      <c r="U689" s="344"/>
      <c r="V689" s="344"/>
      <c r="W689" s="344"/>
      <c r="X689" s="344"/>
      <c r="Y689" s="344"/>
      <c r="Z689" s="344"/>
    </row>
    <row r="690" ht="15.75" customHeight="1">
      <c r="A690" s="344"/>
      <c r="B690" s="344"/>
      <c r="C690" s="344"/>
      <c r="D690" s="344"/>
      <c r="E690" s="344"/>
      <c r="F690" s="344"/>
      <c r="G690" s="344"/>
      <c r="H690" s="344"/>
      <c r="I690" s="344"/>
      <c r="J690" s="344"/>
      <c r="K690" s="344"/>
      <c r="L690" s="344"/>
      <c r="M690" s="344"/>
      <c r="N690" s="344"/>
      <c r="O690" s="344"/>
      <c r="P690" s="344"/>
      <c r="Q690" s="344"/>
      <c r="R690" s="344"/>
      <c r="S690" s="344"/>
      <c r="T690" s="344"/>
      <c r="U690" s="344"/>
      <c r="V690" s="344"/>
      <c r="W690" s="344"/>
      <c r="X690" s="344"/>
      <c r="Y690" s="344"/>
      <c r="Z690" s="344"/>
    </row>
    <row r="691" ht="15.75" customHeight="1">
      <c r="A691" s="344"/>
      <c r="B691" s="344"/>
      <c r="C691" s="344"/>
      <c r="D691" s="344"/>
      <c r="E691" s="344"/>
      <c r="F691" s="344"/>
      <c r="G691" s="344"/>
      <c r="H691" s="344"/>
      <c r="I691" s="344"/>
      <c r="J691" s="344"/>
      <c r="K691" s="344"/>
      <c r="L691" s="344"/>
      <c r="M691" s="344"/>
      <c r="N691" s="344"/>
      <c r="O691" s="344"/>
      <c r="P691" s="344"/>
      <c r="Q691" s="344"/>
      <c r="R691" s="344"/>
      <c r="S691" s="344"/>
      <c r="T691" s="344"/>
      <c r="U691" s="344"/>
      <c r="V691" s="344"/>
      <c r="W691" s="344"/>
      <c r="X691" s="344"/>
      <c r="Y691" s="344"/>
      <c r="Z691" s="344"/>
    </row>
    <row r="692" ht="15.75" customHeight="1">
      <c r="A692" s="344"/>
      <c r="B692" s="344"/>
      <c r="C692" s="344"/>
      <c r="D692" s="344"/>
      <c r="E692" s="344"/>
      <c r="F692" s="344"/>
      <c r="G692" s="344"/>
      <c r="H692" s="344"/>
      <c r="I692" s="344"/>
      <c r="J692" s="344"/>
      <c r="K692" s="344"/>
      <c r="L692" s="344"/>
      <c r="M692" s="344"/>
      <c r="N692" s="344"/>
      <c r="O692" s="344"/>
      <c r="P692" s="344"/>
      <c r="Q692" s="344"/>
      <c r="R692" s="344"/>
      <c r="S692" s="344"/>
      <c r="T692" s="344"/>
      <c r="U692" s="344"/>
      <c r="V692" s="344"/>
      <c r="W692" s="344"/>
      <c r="X692" s="344"/>
      <c r="Y692" s="344"/>
      <c r="Z692" s="344"/>
    </row>
    <row r="693" ht="15.75" customHeight="1">
      <c r="A693" s="344"/>
      <c r="B693" s="344"/>
      <c r="C693" s="344"/>
      <c r="D693" s="344"/>
      <c r="E693" s="344"/>
      <c r="F693" s="344"/>
      <c r="G693" s="344"/>
      <c r="H693" s="344"/>
      <c r="I693" s="344"/>
      <c r="J693" s="344"/>
      <c r="K693" s="344"/>
      <c r="L693" s="344"/>
      <c r="M693" s="344"/>
      <c r="N693" s="344"/>
      <c r="O693" s="344"/>
      <c r="P693" s="344"/>
      <c r="Q693" s="344"/>
      <c r="R693" s="344"/>
      <c r="S693" s="344"/>
      <c r="T693" s="344"/>
      <c r="U693" s="344"/>
      <c r="V693" s="344"/>
      <c r="W693" s="344"/>
      <c r="X693" s="344"/>
      <c r="Y693" s="344"/>
      <c r="Z693" s="344"/>
    </row>
    <row r="694" ht="15.75" customHeight="1">
      <c r="A694" s="344"/>
      <c r="B694" s="344"/>
      <c r="C694" s="344"/>
      <c r="D694" s="344"/>
      <c r="E694" s="344"/>
      <c r="F694" s="344"/>
      <c r="G694" s="344"/>
      <c r="H694" s="344"/>
      <c r="I694" s="344"/>
      <c r="J694" s="344"/>
      <c r="K694" s="344"/>
      <c r="L694" s="344"/>
      <c r="M694" s="344"/>
      <c r="N694" s="344"/>
      <c r="O694" s="344"/>
      <c r="P694" s="344"/>
      <c r="Q694" s="344"/>
      <c r="R694" s="344"/>
      <c r="S694" s="344"/>
      <c r="T694" s="344"/>
      <c r="U694" s="344"/>
      <c r="V694" s="344"/>
      <c r="W694" s="344"/>
      <c r="X694" s="344"/>
      <c r="Y694" s="344"/>
      <c r="Z694" s="344"/>
    </row>
    <row r="695" ht="15.75" customHeight="1">
      <c r="A695" s="344"/>
      <c r="B695" s="344"/>
      <c r="C695" s="344"/>
      <c r="D695" s="344"/>
      <c r="E695" s="344"/>
      <c r="F695" s="344"/>
      <c r="G695" s="344"/>
      <c r="H695" s="344"/>
      <c r="I695" s="344"/>
      <c r="J695" s="344"/>
      <c r="K695" s="344"/>
      <c r="L695" s="344"/>
      <c r="M695" s="344"/>
      <c r="N695" s="344"/>
      <c r="O695" s="344"/>
      <c r="P695" s="344"/>
      <c r="Q695" s="344"/>
      <c r="R695" s="344"/>
      <c r="S695" s="344"/>
      <c r="T695" s="344"/>
      <c r="U695" s="344"/>
      <c r="V695" s="344"/>
      <c r="W695" s="344"/>
      <c r="X695" s="344"/>
      <c r="Y695" s="344"/>
      <c r="Z695" s="344"/>
    </row>
    <row r="696" ht="15.75" customHeight="1">
      <c r="A696" s="344"/>
      <c r="B696" s="344"/>
      <c r="C696" s="344"/>
      <c r="D696" s="344"/>
      <c r="E696" s="344"/>
      <c r="F696" s="344"/>
      <c r="G696" s="344"/>
      <c r="H696" s="344"/>
      <c r="I696" s="344"/>
      <c r="J696" s="344"/>
      <c r="K696" s="344"/>
      <c r="L696" s="344"/>
      <c r="M696" s="344"/>
      <c r="N696" s="344"/>
      <c r="O696" s="344"/>
      <c r="P696" s="344"/>
      <c r="Q696" s="344"/>
      <c r="R696" s="344"/>
      <c r="S696" s="344"/>
      <c r="T696" s="344"/>
      <c r="U696" s="344"/>
      <c r="V696" s="344"/>
      <c r="W696" s="344"/>
      <c r="X696" s="344"/>
      <c r="Y696" s="344"/>
      <c r="Z696" s="344"/>
    </row>
    <row r="697" ht="15.75" customHeight="1">
      <c r="A697" s="344"/>
      <c r="B697" s="344"/>
      <c r="C697" s="344"/>
      <c r="D697" s="344"/>
      <c r="E697" s="344"/>
      <c r="F697" s="344"/>
      <c r="G697" s="344"/>
      <c r="H697" s="344"/>
      <c r="I697" s="344"/>
      <c r="J697" s="344"/>
      <c r="K697" s="344"/>
      <c r="L697" s="344"/>
      <c r="M697" s="344"/>
      <c r="N697" s="344"/>
      <c r="O697" s="344"/>
      <c r="P697" s="344"/>
      <c r="Q697" s="344"/>
      <c r="R697" s="344"/>
      <c r="S697" s="344"/>
      <c r="T697" s="344"/>
      <c r="U697" s="344"/>
      <c r="V697" s="344"/>
      <c r="W697" s="344"/>
      <c r="X697" s="344"/>
      <c r="Y697" s="344"/>
      <c r="Z697" s="344"/>
    </row>
    <row r="698" ht="15.75" customHeight="1">
      <c r="A698" s="344"/>
      <c r="B698" s="344"/>
      <c r="C698" s="344"/>
      <c r="D698" s="344"/>
      <c r="E698" s="344"/>
      <c r="F698" s="344"/>
      <c r="G698" s="344"/>
      <c r="H698" s="344"/>
      <c r="I698" s="344"/>
      <c r="J698" s="344"/>
      <c r="K698" s="344"/>
      <c r="L698" s="344"/>
      <c r="M698" s="344"/>
      <c r="N698" s="344"/>
      <c r="O698" s="344"/>
      <c r="P698" s="344"/>
      <c r="Q698" s="344"/>
      <c r="R698" s="344"/>
      <c r="S698" s="344"/>
      <c r="T698" s="344"/>
      <c r="U698" s="344"/>
      <c r="V698" s="344"/>
      <c r="W698" s="344"/>
      <c r="X698" s="344"/>
      <c r="Y698" s="344"/>
      <c r="Z698" s="344"/>
    </row>
    <row r="699" ht="15.75" customHeight="1">
      <c r="A699" s="344"/>
      <c r="B699" s="344"/>
      <c r="C699" s="344"/>
      <c r="D699" s="344"/>
      <c r="E699" s="344"/>
      <c r="F699" s="344"/>
      <c r="G699" s="344"/>
      <c r="H699" s="344"/>
      <c r="I699" s="344"/>
      <c r="J699" s="344"/>
      <c r="K699" s="344"/>
      <c r="L699" s="344"/>
      <c r="M699" s="344"/>
      <c r="N699" s="344"/>
      <c r="O699" s="344"/>
      <c r="P699" s="344"/>
      <c r="Q699" s="344"/>
      <c r="R699" s="344"/>
      <c r="S699" s="344"/>
      <c r="T699" s="344"/>
      <c r="U699" s="344"/>
      <c r="V699" s="344"/>
      <c r="W699" s="344"/>
      <c r="X699" s="344"/>
      <c r="Y699" s="344"/>
      <c r="Z699" s="344"/>
    </row>
    <row r="700" ht="15.75" customHeight="1">
      <c r="A700" s="344"/>
      <c r="B700" s="344"/>
      <c r="C700" s="344"/>
      <c r="D700" s="344"/>
      <c r="E700" s="344"/>
      <c r="F700" s="344"/>
      <c r="G700" s="344"/>
      <c r="H700" s="344"/>
      <c r="I700" s="344"/>
      <c r="J700" s="344"/>
      <c r="K700" s="344"/>
      <c r="L700" s="344"/>
      <c r="M700" s="344"/>
      <c r="N700" s="344"/>
      <c r="O700" s="344"/>
      <c r="P700" s="344"/>
      <c r="Q700" s="344"/>
      <c r="R700" s="344"/>
      <c r="S700" s="344"/>
      <c r="T700" s="344"/>
      <c r="U700" s="344"/>
      <c r="V700" s="344"/>
      <c r="W700" s="344"/>
      <c r="X700" s="344"/>
      <c r="Y700" s="344"/>
      <c r="Z700" s="344"/>
    </row>
    <row r="701" ht="15.75" customHeight="1">
      <c r="A701" s="344"/>
      <c r="B701" s="344"/>
      <c r="C701" s="344"/>
      <c r="D701" s="344"/>
      <c r="E701" s="344"/>
      <c r="F701" s="344"/>
      <c r="G701" s="344"/>
      <c r="H701" s="344"/>
      <c r="I701" s="344"/>
      <c r="J701" s="344"/>
      <c r="K701" s="344"/>
      <c r="L701" s="344"/>
      <c r="M701" s="344"/>
      <c r="N701" s="344"/>
      <c r="O701" s="344"/>
      <c r="P701" s="344"/>
      <c r="Q701" s="344"/>
      <c r="R701" s="344"/>
      <c r="S701" s="344"/>
      <c r="T701" s="344"/>
      <c r="U701" s="344"/>
      <c r="V701" s="344"/>
      <c r="W701" s="344"/>
      <c r="X701" s="344"/>
      <c r="Y701" s="344"/>
      <c r="Z701" s="344"/>
    </row>
    <row r="702" ht="15.75" customHeight="1">
      <c r="A702" s="344"/>
      <c r="B702" s="344"/>
      <c r="C702" s="344"/>
      <c r="D702" s="344"/>
      <c r="E702" s="344"/>
      <c r="F702" s="344"/>
      <c r="G702" s="344"/>
      <c r="H702" s="344"/>
      <c r="I702" s="344"/>
      <c r="J702" s="344"/>
      <c r="K702" s="344"/>
      <c r="L702" s="344"/>
      <c r="M702" s="344"/>
      <c r="N702" s="344"/>
      <c r="O702" s="344"/>
      <c r="P702" s="344"/>
      <c r="Q702" s="344"/>
      <c r="R702" s="344"/>
      <c r="S702" s="344"/>
      <c r="T702" s="344"/>
      <c r="U702" s="344"/>
      <c r="V702" s="344"/>
      <c r="W702" s="344"/>
      <c r="X702" s="344"/>
      <c r="Y702" s="344"/>
      <c r="Z702" s="344"/>
    </row>
    <row r="703" ht="15.75" customHeight="1">
      <c r="A703" s="344"/>
      <c r="B703" s="344"/>
      <c r="C703" s="344"/>
      <c r="D703" s="344"/>
      <c r="E703" s="344"/>
      <c r="F703" s="344"/>
      <c r="G703" s="344"/>
      <c r="H703" s="344"/>
      <c r="I703" s="344"/>
      <c r="J703" s="344"/>
      <c r="K703" s="344"/>
      <c r="L703" s="344"/>
      <c r="M703" s="344"/>
      <c r="N703" s="344"/>
      <c r="O703" s="344"/>
      <c r="P703" s="344"/>
      <c r="Q703" s="344"/>
      <c r="R703" s="344"/>
      <c r="S703" s="344"/>
      <c r="T703" s="344"/>
      <c r="U703" s="344"/>
      <c r="V703" s="344"/>
      <c r="W703" s="344"/>
      <c r="X703" s="344"/>
      <c r="Y703" s="344"/>
      <c r="Z703" s="344"/>
    </row>
    <row r="704" ht="15.75" customHeight="1">
      <c r="A704" s="344"/>
      <c r="B704" s="344"/>
      <c r="C704" s="344"/>
      <c r="D704" s="344"/>
      <c r="E704" s="344"/>
      <c r="F704" s="344"/>
      <c r="G704" s="344"/>
      <c r="H704" s="344"/>
      <c r="I704" s="344"/>
      <c r="J704" s="344"/>
      <c r="K704" s="344"/>
      <c r="L704" s="344"/>
      <c r="M704" s="344"/>
      <c r="N704" s="344"/>
      <c r="O704" s="344"/>
      <c r="P704" s="344"/>
      <c r="Q704" s="344"/>
      <c r="R704" s="344"/>
      <c r="S704" s="344"/>
      <c r="T704" s="344"/>
      <c r="U704" s="344"/>
      <c r="V704" s="344"/>
      <c r="W704" s="344"/>
      <c r="X704" s="344"/>
      <c r="Y704" s="344"/>
      <c r="Z704" s="344"/>
    </row>
    <row r="705" ht="15.75" customHeight="1">
      <c r="A705" s="344"/>
      <c r="B705" s="344"/>
      <c r="C705" s="344"/>
      <c r="D705" s="344"/>
      <c r="E705" s="344"/>
      <c r="F705" s="344"/>
      <c r="G705" s="344"/>
      <c r="H705" s="344"/>
      <c r="I705" s="344"/>
      <c r="J705" s="344"/>
      <c r="K705" s="344"/>
      <c r="L705" s="344"/>
      <c r="M705" s="344"/>
      <c r="N705" s="344"/>
      <c r="O705" s="344"/>
      <c r="P705" s="344"/>
      <c r="Q705" s="344"/>
      <c r="R705" s="344"/>
      <c r="S705" s="344"/>
      <c r="T705" s="344"/>
      <c r="U705" s="344"/>
      <c r="V705" s="344"/>
      <c r="W705" s="344"/>
      <c r="X705" s="344"/>
      <c r="Y705" s="344"/>
      <c r="Z705" s="344"/>
    </row>
    <row r="706" ht="15.75" customHeight="1">
      <c r="A706" s="344"/>
      <c r="B706" s="344"/>
      <c r="C706" s="344"/>
      <c r="D706" s="344"/>
      <c r="E706" s="344"/>
      <c r="F706" s="344"/>
      <c r="G706" s="344"/>
      <c r="H706" s="344"/>
      <c r="I706" s="344"/>
      <c r="J706" s="344"/>
      <c r="K706" s="344"/>
      <c r="L706" s="344"/>
      <c r="M706" s="344"/>
      <c r="N706" s="344"/>
      <c r="O706" s="344"/>
      <c r="P706" s="344"/>
      <c r="Q706" s="344"/>
      <c r="R706" s="344"/>
      <c r="S706" s="344"/>
      <c r="T706" s="344"/>
      <c r="U706" s="344"/>
      <c r="V706" s="344"/>
      <c r="W706" s="344"/>
      <c r="X706" s="344"/>
      <c r="Y706" s="344"/>
      <c r="Z706" s="344"/>
    </row>
    <row r="707" ht="15.75" customHeight="1">
      <c r="A707" s="344"/>
      <c r="B707" s="344"/>
      <c r="C707" s="344"/>
      <c r="D707" s="344"/>
      <c r="E707" s="344"/>
      <c r="F707" s="344"/>
      <c r="G707" s="344"/>
      <c r="H707" s="344"/>
      <c r="I707" s="344"/>
      <c r="J707" s="344"/>
      <c r="K707" s="344"/>
      <c r="L707" s="344"/>
      <c r="M707" s="344"/>
      <c r="N707" s="344"/>
      <c r="O707" s="344"/>
      <c r="P707" s="344"/>
      <c r="Q707" s="344"/>
      <c r="R707" s="344"/>
      <c r="S707" s="344"/>
      <c r="T707" s="344"/>
      <c r="U707" s="344"/>
      <c r="V707" s="344"/>
      <c r="W707" s="344"/>
      <c r="X707" s="344"/>
      <c r="Y707" s="344"/>
      <c r="Z707" s="344"/>
    </row>
    <row r="708" ht="15.75" customHeight="1">
      <c r="A708" s="344"/>
      <c r="B708" s="344"/>
      <c r="C708" s="344"/>
      <c r="D708" s="344"/>
      <c r="E708" s="344"/>
      <c r="F708" s="344"/>
      <c r="G708" s="344"/>
      <c r="H708" s="344"/>
      <c r="I708" s="344"/>
      <c r="J708" s="344"/>
      <c r="K708" s="344"/>
      <c r="L708" s="344"/>
      <c r="M708" s="344"/>
      <c r="N708" s="344"/>
      <c r="O708" s="344"/>
      <c r="P708" s="344"/>
      <c r="Q708" s="344"/>
      <c r="R708" s="344"/>
      <c r="S708" s="344"/>
      <c r="T708" s="344"/>
      <c r="U708" s="344"/>
      <c r="V708" s="344"/>
      <c r="W708" s="344"/>
      <c r="X708" s="344"/>
      <c r="Y708" s="344"/>
      <c r="Z708" s="344"/>
    </row>
    <row r="709" ht="15.75" customHeight="1">
      <c r="A709" s="344"/>
      <c r="B709" s="344"/>
      <c r="C709" s="344"/>
      <c r="D709" s="344"/>
      <c r="E709" s="344"/>
      <c r="F709" s="344"/>
      <c r="G709" s="344"/>
      <c r="H709" s="344"/>
      <c r="I709" s="344"/>
      <c r="J709" s="344"/>
      <c r="K709" s="344"/>
      <c r="L709" s="344"/>
      <c r="M709" s="344"/>
      <c r="N709" s="344"/>
      <c r="O709" s="344"/>
      <c r="P709" s="344"/>
      <c r="Q709" s="344"/>
      <c r="R709" s="344"/>
      <c r="S709" s="344"/>
      <c r="T709" s="344"/>
      <c r="U709" s="344"/>
      <c r="V709" s="344"/>
      <c r="W709" s="344"/>
      <c r="X709" s="344"/>
      <c r="Y709" s="344"/>
      <c r="Z709" s="344"/>
    </row>
    <row r="710" ht="15.75" customHeight="1">
      <c r="A710" s="344"/>
      <c r="B710" s="344"/>
      <c r="C710" s="344"/>
      <c r="D710" s="344"/>
      <c r="E710" s="344"/>
      <c r="F710" s="344"/>
      <c r="G710" s="344"/>
      <c r="H710" s="344"/>
      <c r="I710" s="344"/>
      <c r="J710" s="344"/>
      <c r="K710" s="344"/>
      <c r="L710" s="344"/>
      <c r="M710" s="344"/>
      <c r="N710" s="344"/>
      <c r="O710" s="344"/>
      <c r="P710" s="344"/>
      <c r="Q710" s="344"/>
      <c r="R710" s="344"/>
      <c r="S710" s="344"/>
      <c r="T710" s="344"/>
      <c r="U710" s="344"/>
      <c r="V710" s="344"/>
      <c r="W710" s="344"/>
      <c r="X710" s="344"/>
      <c r="Y710" s="344"/>
      <c r="Z710" s="344"/>
    </row>
    <row r="711" ht="15.75" customHeight="1">
      <c r="A711" s="344"/>
      <c r="B711" s="344"/>
      <c r="C711" s="344"/>
      <c r="D711" s="344"/>
      <c r="E711" s="344"/>
      <c r="F711" s="344"/>
      <c r="G711" s="344"/>
      <c r="H711" s="344"/>
      <c r="I711" s="344"/>
      <c r="J711" s="344"/>
      <c r="K711" s="344"/>
      <c r="L711" s="344"/>
      <c r="M711" s="344"/>
      <c r="N711" s="344"/>
      <c r="O711" s="344"/>
      <c r="P711" s="344"/>
      <c r="Q711" s="344"/>
      <c r="R711" s="344"/>
      <c r="S711" s="344"/>
      <c r="T711" s="344"/>
      <c r="U711" s="344"/>
      <c r="V711" s="344"/>
      <c r="W711" s="344"/>
      <c r="X711" s="344"/>
      <c r="Y711" s="344"/>
      <c r="Z711" s="344"/>
    </row>
    <row r="712" ht="15.75" customHeight="1">
      <c r="A712" s="344"/>
      <c r="B712" s="344"/>
      <c r="C712" s="344"/>
      <c r="D712" s="344"/>
      <c r="E712" s="344"/>
      <c r="F712" s="344"/>
      <c r="G712" s="344"/>
      <c r="H712" s="344"/>
      <c r="I712" s="344"/>
      <c r="J712" s="344"/>
      <c r="K712" s="344"/>
      <c r="L712" s="344"/>
      <c r="M712" s="344"/>
      <c r="N712" s="344"/>
      <c r="O712" s="344"/>
      <c r="P712" s="344"/>
      <c r="Q712" s="344"/>
      <c r="R712" s="344"/>
      <c r="S712" s="344"/>
      <c r="T712" s="344"/>
      <c r="U712" s="344"/>
      <c r="V712" s="344"/>
      <c r="W712" s="344"/>
      <c r="X712" s="344"/>
      <c r="Y712" s="344"/>
      <c r="Z712" s="344"/>
    </row>
    <row r="713" ht="15.75" customHeight="1">
      <c r="A713" s="344"/>
      <c r="B713" s="344"/>
      <c r="C713" s="344"/>
      <c r="D713" s="344"/>
      <c r="E713" s="344"/>
      <c r="F713" s="344"/>
      <c r="G713" s="344"/>
      <c r="H713" s="344"/>
      <c r="I713" s="344"/>
      <c r="J713" s="344"/>
      <c r="K713" s="344"/>
      <c r="L713" s="344"/>
      <c r="M713" s="344"/>
      <c r="N713" s="344"/>
      <c r="O713" s="344"/>
      <c r="P713" s="344"/>
      <c r="Q713" s="344"/>
      <c r="R713" s="344"/>
      <c r="S713" s="344"/>
      <c r="T713" s="344"/>
      <c r="U713" s="344"/>
      <c r="V713" s="344"/>
      <c r="W713" s="344"/>
      <c r="X713" s="344"/>
      <c r="Y713" s="344"/>
      <c r="Z713" s="344"/>
    </row>
    <row r="714" ht="15.75" customHeight="1">
      <c r="A714" s="344"/>
      <c r="B714" s="344"/>
      <c r="C714" s="344"/>
      <c r="D714" s="344"/>
      <c r="E714" s="344"/>
      <c r="F714" s="344"/>
      <c r="G714" s="344"/>
      <c r="H714" s="344"/>
      <c r="I714" s="344"/>
      <c r="J714" s="344"/>
      <c r="K714" s="344"/>
      <c r="L714" s="344"/>
      <c r="M714" s="344"/>
      <c r="N714" s="344"/>
      <c r="O714" s="344"/>
      <c r="P714" s="344"/>
      <c r="Q714" s="344"/>
      <c r="R714" s="344"/>
      <c r="S714" s="344"/>
      <c r="T714" s="344"/>
      <c r="U714" s="344"/>
      <c r="V714" s="344"/>
      <c r="W714" s="344"/>
      <c r="X714" s="344"/>
      <c r="Y714" s="344"/>
      <c r="Z714" s="344"/>
    </row>
    <row r="715" ht="15.75" customHeight="1">
      <c r="A715" s="344"/>
      <c r="B715" s="344"/>
      <c r="C715" s="344"/>
      <c r="D715" s="344"/>
      <c r="E715" s="344"/>
      <c r="F715" s="344"/>
      <c r="G715" s="344"/>
      <c r="H715" s="344"/>
      <c r="I715" s="344"/>
      <c r="J715" s="344"/>
      <c r="K715" s="344"/>
      <c r="L715" s="344"/>
      <c r="M715" s="344"/>
      <c r="N715" s="344"/>
      <c r="O715" s="344"/>
      <c r="P715" s="344"/>
      <c r="Q715" s="344"/>
      <c r="R715" s="344"/>
      <c r="S715" s="344"/>
      <c r="T715" s="344"/>
      <c r="U715" s="344"/>
      <c r="V715" s="344"/>
      <c r="W715" s="344"/>
      <c r="X715" s="344"/>
      <c r="Y715" s="344"/>
      <c r="Z715" s="344"/>
    </row>
    <row r="716" ht="15.75" customHeight="1">
      <c r="A716" s="344"/>
      <c r="B716" s="344"/>
      <c r="C716" s="344"/>
      <c r="D716" s="344"/>
      <c r="E716" s="344"/>
      <c r="F716" s="344"/>
      <c r="G716" s="344"/>
      <c r="H716" s="344"/>
      <c r="I716" s="344"/>
      <c r="J716" s="344"/>
      <c r="K716" s="344"/>
      <c r="L716" s="344"/>
      <c r="M716" s="344"/>
      <c r="N716" s="344"/>
      <c r="O716" s="344"/>
      <c r="P716" s="344"/>
      <c r="Q716" s="344"/>
      <c r="R716" s="344"/>
      <c r="S716" s="344"/>
      <c r="T716" s="344"/>
      <c r="U716" s="344"/>
      <c r="V716" s="344"/>
      <c r="W716" s="344"/>
      <c r="X716" s="344"/>
      <c r="Y716" s="344"/>
      <c r="Z716" s="344"/>
    </row>
    <row r="717" ht="15.75" customHeight="1">
      <c r="A717" s="344"/>
      <c r="B717" s="344"/>
      <c r="C717" s="344"/>
      <c r="D717" s="344"/>
      <c r="E717" s="344"/>
      <c r="F717" s="344"/>
      <c r="G717" s="344"/>
      <c r="H717" s="344"/>
      <c r="I717" s="344"/>
      <c r="J717" s="344"/>
      <c r="K717" s="344"/>
      <c r="L717" s="344"/>
      <c r="M717" s="344"/>
      <c r="N717" s="344"/>
      <c r="O717" s="344"/>
      <c r="P717" s="344"/>
      <c r="Q717" s="344"/>
      <c r="R717" s="344"/>
      <c r="S717" s="344"/>
      <c r="T717" s="344"/>
      <c r="U717" s="344"/>
      <c r="V717" s="344"/>
      <c r="W717" s="344"/>
      <c r="X717" s="344"/>
      <c r="Y717" s="344"/>
      <c r="Z717" s="344"/>
    </row>
    <row r="718" ht="15.75" customHeight="1">
      <c r="A718" s="344"/>
      <c r="B718" s="344"/>
      <c r="C718" s="344"/>
      <c r="D718" s="344"/>
      <c r="E718" s="344"/>
      <c r="F718" s="344"/>
      <c r="G718" s="344"/>
      <c r="H718" s="344"/>
      <c r="I718" s="344"/>
      <c r="J718" s="344"/>
      <c r="K718" s="344"/>
      <c r="L718" s="344"/>
      <c r="M718" s="344"/>
      <c r="N718" s="344"/>
      <c r="O718" s="344"/>
      <c r="P718" s="344"/>
      <c r="Q718" s="344"/>
      <c r="R718" s="344"/>
      <c r="S718" s="344"/>
      <c r="T718" s="344"/>
      <c r="U718" s="344"/>
      <c r="V718" s="344"/>
      <c r="W718" s="344"/>
      <c r="X718" s="344"/>
      <c r="Y718" s="344"/>
      <c r="Z718" s="344"/>
    </row>
    <row r="719" ht="15.75" customHeight="1">
      <c r="A719" s="344"/>
      <c r="B719" s="344"/>
      <c r="C719" s="344"/>
      <c r="D719" s="344"/>
      <c r="E719" s="344"/>
      <c r="F719" s="344"/>
      <c r="G719" s="344"/>
      <c r="H719" s="344"/>
      <c r="I719" s="344"/>
      <c r="J719" s="344"/>
      <c r="K719" s="344"/>
      <c r="L719" s="344"/>
      <c r="M719" s="344"/>
      <c r="N719" s="344"/>
      <c r="O719" s="344"/>
      <c r="P719" s="344"/>
      <c r="Q719" s="344"/>
      <c r="R719" s="344"/>
      <c r="S719" s="344"/>
      <c r="T719" s="344"/>
      <c r="U719" s="344"/>
      <c r="V719" s="344"/>
      <c r="W719" s="344"/>
      <c r="X719" s="344"/>
      <c r="Y719" s="344"/>
      <c r="Z719" s="344"/>
    </row>
    <row r="720" ht="15.75" customHeight="1">
      <c r="A720" s="344"/>
      <c r="B720" s="344"/>
      <c r="C720" s="344"/>
      <c r="D720" s="344"/>
      <c r="E720" s="344"/>
      <c r="F720" s="344"/>
      <c r="G720" s="344"/>
      <c r="H720" s="344"/>
      <c r="I720" s="344"/>
      <c r="J720" s="344"/>
      <c r="K720" s="344"/>
      <c r="L720" s="344"/>
      <c r="M720" s="344"/>
      <c r="N720" s="344"/>
      <c r="O720" s="344"/>
      <c r="P720" s="344"/>
      <c r="Q720" s="344"/>
      <c r="R720" s="344"/>
      <c r="S720" s="344"/>
      <c r="T720" s="344"/>
      <c r="U720" s="344"/>
      <c r="V720" s="344"/>
      <c r="W720" s="344"/>
      <c r="X720" s="344"/>
      <c r="Y720" s="344"/>
      <c r="Z720" s="344"/>
    </row>
    <row r="721" ht="15.75" customHeight="1">
      <c r="A721" s="344"/>
      <c r="B721" s="344"/>
      <c r="C721" s="344"/>
      <c r="D721" s="344"/>
      <c r="E721" s="344"/>
      <c r="F721" s="344"/>
      <c r="G721" s="344"/>
      <c r="H721" s="344"/>
      <c r="I721" s="344"/>
      <c r="J721" s="344"/>
      <c r="K721" s="344"/>
      <c r="L721" s="344"/>
      <c r="M721" s="344"/>
      <c r="N721" s="344"/>
      <c r="O721" s="344"/>
      <c r="P721" s="344"/>
      <c r="Q721" s="344"/>
      <c r="R721" s="344"/>
      <c r="S721" s="344"/>
      <c r="T721" s="344"/>
      <c r="U721" s="344"/>
      <c r="V721" s="344"/>
      <c r="W721" s="344"/>
      <c r="X721" s="344"/>
      <c r="Y721" s="344"/>
      <c r="Z721" s="344"/>
    </row>
    <row r="722" ht="15.75" customHeight="1">
      <c r="A722" s="344"/>
      <c r="B722" s="344"/>
      <c r="C722" s="344"/>
      <c r="D722" s="344"/>
      <c r="E722" s="344"/>
      <c r="F722" s="344"/>
      <c r="G722" s="344"/>
      <c r="H722" s="344"/>
      <c r="I722" s="344"/>
      <c r="J722" s="344"/>
      <c r="K722" s="344"/>
      <c r="L722" s="344"/>
      <c r="M722" s="344"/>
      <c r="N722" s="344"/>
      <c r="O722" s="344"/>
      <c r="P722" s="344"/>
      <c r="Q722" s="344"/>
      <c r="R722" s="344"/>
      <c r="S722" s="344"/>
      <c r="T722" s="344"/>
      <c r="U722" s="344"/>
      <c r="V722" s="344"/>
      <c r="W722" s="344"/>
      <c r="X722" s="344"/>
      <c r="Y722" s="344"/>
      <c r="Z722" s="344"/>
    </row>
    <row r="723" ht="15.75" customHeight="1">
      <c r="A723" s="344"/>
      <c r="B723" s="344"/>
      <c r="C723" s="344"/>
      <c r="D723" s="344"/>
      <c r="E723" s="344"/>
      <c r="F723" s="344"/>
      <c r="G723" s="344"/>
      <c r="H723" s="344"/>
      <c r="I723" s="344"/>
      <c r="J723" s="344"/>
      <c r="K723" s="344"/>
      <c r="L723" s="344"/>
      <c r="M723" s="344"/>
      <c r="N723" s="344"/>
      <c r="O723" s="344"/>
      <c r="P723" s="344"/>
      <c r="Q723" s="344"/>
      <c r="R723" s="344"/>
      <c r="S723" s="344"/>
      <c r="T723" s="344"/>
      <c r="U723" s="344"/>
      <c r="V723" s="344"/>
      <c r="W723" s="344"/>
      <c r="X723" s="344"/>
      <c r="Y723" s="344"/>
      <c r="Z723" s="344"/>
    </row>
    <row r="724" ht="15.75" customHeight="1">
      <c r="A724" s="344"/>
      <c r="B724" s="344"/>
      <c r="C724" s="344"/>
      <c r="D724" s="344"/>
      <c r="E724" s="344"/>
      <c r="F724" s="344"/>
      <c r="G724" s="344"/>
      <c r="H724" s="344"/>
      <c r="I724" s="344"/>
      <c r="J724" s="344"/>
      <c r="K724" s="344"/>
      <c r="L724" s="344"/>
      <c r="M724" s="344"/>
      <c r="N724" s="344"/>
      <c r="O724" s="344"/>
      <c r="P724" s="344"/>
      <c r="Q724" s="344"/>
      <c r="R724" s="344"/>
      <c r="S724" s="344"/>
      <c r="T724" s="344"/>
      <c r="U724" s="344"/>
      <c r="V724" s="344"/>
      <c r="W724" s="344"/>
      <c r="X724" s="344"/>
      <c r="Y724" s="344"/>
      <c r="Z724" s="344"/>
    </row>
    <row r="725" ht="15.75" customHeight="1">
      <c r="A725" s="344"/>
      <c r="B725" s="344"/>
      <c r="C725" s="344"/>
      <c r="D725" s="344"/>
      <c r="E725" s="344"/>
      <c r="F725" s="344"/>
      <c r="G725" s="344"/>
      <c r="H725" s="344"/>
      <c r="I725" s="344"/>
      <c r="J725" s="344"/>
      <c r="K725" s="344"/>
      <c r="L725" s="344"/>
      <c r="M725" s="344"/>
      <c r="N725" s="344"/>
      <c r="O725" s="344"/>
      <c r="P725" s="344"/>
      <c r="Q725" s="344"/>
      <c r="R725" s="344"/>
      <c r="S725" s="344"/>
      <c r="T725" s="344"/>
      <c r="U725" s="344"/>
      <c r="V725" s="344"/>
      <c r="W725" s="344"/>
      <c r="X725" s="344"/>
      <c r="Y725" s="344"/>
      <c r="Z725" s="344"/>
    </row>
    <row r="726" ht="15.75" customHeight="1">
      <c r="A726" s="344"/>
      <c r="B726" s="344"/>
      <c r="C726" s="344"/>
      <c r="D726" s="344"/>
      <c r="E726" s="344"/>
      <c r="F726" s="344"/>
      <c r="G726" s="344"/>
      <c r="H726" s="344"/>
      <c r="I726" s="344"/>
      <c r="J726" s="344"/>
      <c r="K726" s="344"/>
      <c r="L726" s="344"/>
      <c r="M726" s="344"/>
      <c r="N726" s="344"/>
      <c r="O726" s="344"/>
      <c r="P726" s="344"/>
      <c r="Q726" s="344"/>
      <c r="R726" s="344"/>
      <c r="S726" s="344"/>
      <c r="T726" s="344"/>
      <c r="U726" s="344"/>
      <c r="V726" s="344"/>
      <c r="W726" s="344"/>
      <c r="X726" s="344"/>
      <c r="Y726" s="344"/>
      <c r="Z726" s="344"/>
    </row>
    <row r="727" ht="15.75" customHeight="1">
      <c r="A727" s="344"/>
      <c r="B727" s="344"/>
      <c r="C727" s="344"/>
      <c r="D727" s="344"/>
      <c r="E727" s="344"/>
      <c r="F727" s="344"/>
      <c r="G727" s="344"/>
      <c r="H727" s="344"/>
      <c r="I727" s="344"/>
      <c r="J727" s="344"/>
      <c r="K727" s="344"/>
      <c r="L727" s="344"/>
      <c r="M727" s="344"/>
      <c r="N727" s="344"/>
      <c r="O727" s="344"/>
      <c r="P727" s="344"/>
      <c r="Q727" s="344"/>
      <c r="R727" s="344"/>
      <c r="S727" s="344"/>
      <c r="T727" s="344"/>
      <c r="U727" s="344"/>
      <c r="V727" s="344"/>
      <c r="W727" s="344"/>
      <c r="X727" s="344"/>
      <c r="Y727" s="344"/>
      <c r="Z727" s="344"/>
    </row>
    <row r="728" ht="15.75" customHeight="1">
      <c r="A728" s="344"/>
      <c r="B728" s="344"/>
      <c r="C728" s="344"/>
      <c r="D728" s="344"/>
      <c r="E728" s="344"/>
      <c r="F728" s="344"/>
      <c r="G728" s="344"/>
      <c r="H728" s="344"/>
      <c r="I728" s="344"/>
      <c r="J728" s="344"/>
      <c r="K728" s="344"/>
      <c r="L728" s="344"/>
      <c r="M728" s="344"/>
      <c r="N728" s="344"/>
      <c r="O728" s="344"/>
      <c r="P728" s="344"/>
      <c r="Q728" s="344"/>
      <c r="R728" s="344"/>
      <c r="S728" s="344"/>
      <c r="T728" s="344"/>
      <c r="U728" s="344"/>
      <c r="V728" s="344"/>
      <c r="W728" s="344"/>
      <c r="X728" s="344"/>
      <c r="Y728" s="344"/>
      <c r="Z728" s="344"/>
    </row>
    <row r="729" ht="15.75" customHeight="1">
      <c r="A729" s="344"/>
      <c r="B729" s="344"/>
      <c r="C729" s="344"/>
      <c r="D729" s="344"/>
      <c r="E729" s="344"/>
      <c r="F729" s="344"/>
      <c r="G729" s="344"/>
      <c r="H729" s="344"/>
      <c r="I729" s="344"/>
      <c r="J729" s="344"/>
      <c r="K729" s="344"/>
      <c r="L729" s="344"/>
      <c r="M729" s="344"/>
      <c r="N729" s="344"/>
      <c r="O729" s="344"/>
      <c r="P729" s="344"/>
      <c r="Q729" s="344"/>
      <c r="R729" s="344"/>
      <c r="S729" s="344"/>
      <c r="T729" s="344"/>
      <c r="U729" s="344"/>
      <c r="V729" s="344"/>
      <c r="W729" s="344"/>
      <c r="X729" s="344"/>
      <c r="Y729" s="344"/>
      <c r="Z729" s="344"/>
    </row>
    <row r="730" ht="15.75" customHeight="1">
      <c r="A730" s="344"/>
      <c r="B730" s="344"/>
      <c r="C730" s="344"/>
      <c r="D730" s="344"/>
      <c r="E730" s="344"/>
      <c r="F730" s="344"/>
      <c r="G730" s="344"/>
      <c r="H730" s="344"/>
      <c r="I730" s="344"/>
      <c r="J730" s="344"/>
      <c r="K730" s="344"/>
      <c r="L730" s="344"/>
      <c r="M730" s="344"/>
      <c r="N730" s="344"/>
      <c r="O730" s="344"/>
      <c r="P730" s="344"/>
      <c r="Q730" s="344"/>
      <c r="R730" s="344"/>
      <c r="S730" s="344"/>
      <c r="T730" s="344"/>
      <c r="U730" s="344"/>
      <c r="V730" s="344"/>
      <c r="W730" s="344"/>
      <c r="X730" s="344"/>
      <c r="Y730" s="344"/>
      <c r="Z730" s="344"/>
    </row>
    <row r="731" ht="15.75" customHeight="1">
      <c r="A731" s="344"/>
      <c r="B731" s="344"/>
      <c r="C731" s="344"/>
      <c r="D731" s="344"/>
      <c r="E731" s="344"/>
      <c r="F731" s="344"/>
      <c r="G731" s="344"/>
      <c r="H731" s="344"/>
      <c r="I731" s="344"/>
      <c r="J731" s="344"/>
      <c r="K731" s="344"/>
      <c r="L731" s="344"/>
      <c r="M731" s="344"/>
      <c r="N731" s="344"/>
      <c r="O731" s="344"/>
      <c r="P731" s="344"/>
      <c r="Q731" s="344"/>
      <c r="R731" s="344"/>
      <c r="S731" s="344"/>
      <c r="T731" s="344"/>
      <c r="U731" s="344"/>
      <c r="V731" s="344"/>
      <c r="W731" s="344"/>
      <c r="X731" s="344"/>
      <c r="Y731" s="344"/>
      <c r="Z731" s="344"/>
    </row>
    <row r="732" ht="15.75" customHeight="1">
      <c r="A732" s="344"/>
      <c r="B732" s="344"/>
      <c r="C732" s="344"/>
      <c r="D732" s="344"/>
      <c r="E732" s="344"/>
      <c r="F732" s="344"/>
      <c r="G732" s="344"/>
      <c r="H732" s="344"/>
      <c r="I732" s="344"/>
      <c r="J732" s="344"/>
      <c r="K732" s="344"/>
      <c r="L732" s="344"/>
      <c r="M732" s="344"/>
      <c r="N732" s="344"/>
      <c r="O732" s="344"/>
      <c r="P732" s="344"/>
      <c r="Q732" s="344"/>
      <c r="R732" s="344"/>
      <c r="S732" s="344"/>
      <c r="T732" s="344"/>
      <c r="U732" s="344"/>
      <c r="V732" s="344"/>
      <c r="W732" s="344"/>
      <c r="X732" s="344"/>
      <c r="Y732" s="344"/>
      <c r="Z732" s="344"/>
    </row>
    <row r="733" ht="15.75" customHeight="1">
      <c r="A733" s="344"/>
      <c r="B733" s="344"/>
      <c r="C733" s="344"/>
      <c r="D733" s="344"/>
      <c r="E733" s="344"/>
      <c r="F733" s="344"/>
      <c r="G733" s="344"/>
      <c r="H733" s="344"/>
      <c r="I733" s="344"/>
      <c r="J733" s="344"/>
      <c r="K733" s="344"/>
      <c r="L733" s="344"/>
      <c r="M733" s="344"/>
      <c r="N733" s="344"/>
      <c r="O733" s="344"/>
      <c r="P733" s="344"/>
      <c r="Q733" s="344"/>
      <c r="R733" s="344"/>
      <c r="S733" s="344"/>
      <c r="T733" s="344"/>
      <c r="U733" s="344"/>
      <c r="V733" s="344"/>
      <c r="W733" s="344"/>
      <c r="X733" s="344"/>
      <c r="Y733" s="344"/>
      <c r="Z733" s="344"/>
    </row>
    <row r="734" ht="15.75" customHeight="1">
      <c r="A734" s="344"/>
      <c r="B734" s="344"/>
      <c r="C734" s="344"/>
      <c r="D734" s="344"/>
      <c r="E734" s="344"/>
      <c r="F734" s="344"/>
      <c r="G734" s="344"/>
      <c r="H734" s="344"/>
      <c r="I734" s="344"/>
      <c r="J734" s="344"/>
      <c r="K734" s="344"/>
      <c r="L734" s="344"/>
      <c r="M734" s="344"/>
      <c r="N734" s="344"/>
      <c r="O734" s="344"/>
      <c r="P734" s="344"/>
      <c r="Q734" s="344"/>
      <c r="R734" s="344"/>
      <c r="S734" s="344"/>
      <c r="T734" s="344"/>
      <c r="U734" s="344"/>
      <c r="V734" s="344"/>
      <c r="W734" s="344"/>
      <c r="X734" s="344"/>
      <c r="Y734" s="344"/>
      <c r="Z734" s="344"/>
    </row>
    <row r="735" ht="15.75" customHeight="1">
      <c r="A735" s="344"/>
      <c r="B735" s="344"/>
      <c r="C735" s="344"/>
      <c r="D735" s="344"/>
      <c r="E735" s="344"/>
      <c r="F735" s="344"/>
      <c r="G735" s="344"/>
      <c r="H735" s="344"/>
      <c r="I735" s="344"/>
      <c r="J735" s="344"/>
      <c r="K735" s="344"/>
      <c r="L735" s="344"/>
      <c r="M735" s="344"/>
      <c r="N735" s="344"/>
      <c r="O735" s="344"/>
      <c r="P735" s="344"/>
      <c r="Q735" s="344"/>
      <c r="R735" s="344"/>
      <c r="S735" s="344"/>
      <c r="T735" s="344"/>
      <c r="U735" s="344"/>
      <c r="V735" s="344"/>
      <c r="W735" s="344"/>
      <c r="X735" s="344"/>
      <c r="Y735" s="344"/>
      <c r="Z735" s="344"/>
    </row>
    <row r="736" ht="15.75" customHeight="1">
      <c r="A736" s="344"/>
      <c r="B736" s="344"/>
      <c r="C736" s="344"/>
      <c r="D736" s="344"/>
      <c r="E736" s="344"/>
      <c r="F736" s="344"/>
      <c r="G736" s="344"/>
      <c r="H736" s="344"/>
      <c r="I736" s="344"/>
      <c r="J736" s="344"/>
      <c r="K736" s="344"/>
      <c r="L736" s="344"/>
      <c r="M736" s="344"/>
      <c r="N736" s="344"/>
      <c r="O736" s="344"/>
      <c r="P736" s="344"/>
      <c r="Q736" s="344"/>
      <c r="R736" s="344"/>
      <c r="S736" s="344"/>
      <c r="T736" s="344"/>
      <c r="U736" s="344"/>
      <c r="V736" s="344"/>
      <c r="W736" s="344"/>
      <c r="X736" s="344"/>
      <c r="Y736" s="344"/>
      <c r="Z736" s="344"/>
    </row>
    <row r="737" ht="15.75" customHeight="1">
      <c r="A737" s="344"/>
      <c r="B737" s="344"/>
      <c r="C737" s="344"/>
      <c r="D737" s="344"/>
      <c r="E737" s="344"/>
      <c r="F737" s="344"/>
      <c r="G737" s="344"/>
      <c r="H737" s="344"/>
      <c r="I737" s="344"/>
      <c r="J737" s="344"/>
      <c r="K737" s="344"/>
      <c r="L737" s="344"/>
      <c r="M737" s="344"/>
      <c r="N737" s="344"/>
      <c r="O737" s="344"/>
      <c r="P737" s="344"/>
      <c r="Q737" s="344"/>
      <c r="R737" s="344"/>
      <c r="S737" s="344"/>
      <c r="T737" s="344"/>
      <c r="U737" s="344"/>
      <c r="V737" s="344"/>
      <c r="W737" s="344"/>
      <c r="X737" s="344"/>
      <c r="Y737" s="344"/>
      <c r="Z737" s="344"/>
    </row>
    <row r="738" ht="15.75" customHeight="1">
      <c r="A738" s="344"/>
      <c r="B738" s="344"/>
      <c r="C738" s="344"/>
      <c r="D738" s="344"/>
      <c r="E738" s="344"/>
      <c r="F738" s="344"/>
      <c r="G738" s="344"/>
      <c r="H738" s="344"/>
      <c r="I738" s="344"/>
      <c r="J738" s="344"/>
      <c r="K738" s="344"/>
      <c r="L738" s="344"/>
      <c r="M738" s="344"/>
      <c r="N738" s="344"/>
      <c r="O738" s="344"/>
      <c r="P738" s="344"/>
      <c r="Q738" s="344"/>
      <c r="R738" s="344"/>
      <c r="S738" s="344"/>
      <c r="T738" s="344"/>
      <c r="U738" s="344"/>
      <c r="V738" s="344"/>
      <c r="W738" s="344"/>
      <c r="X738" s="344"/>
      <c r="Y738" s="344"/>
      <c r="Z738" s="344"/>
    </row>
    <row r="739" ht="15.75" customHeight="1">
      <c r="A739" s="344"/>
      <c r="B739" s="344"/>
      <c r="C739" s="344"/>
      <c r="D739" s="344"/>
      <c r="E739" s="344"/>
      <c r="F739" s="344"/>
      <c r="G739" s="344"/>
      <c r="H739" s="344"/>
      <c r="I739" s="344"/>
      <c r="J739" s="344"/>
      <c r="K739" s="344"/>
      <c r="L739" s="344"/>
      <c r="M739" s="344"/>
      <c r="N739" s="344"/>
      <c r="O739" s="344"/>
      <c r="P739" s="344"/>
      <c r="Q739" s="344"/>
      <c r="R739" s="344"/>
      <c r="S739" s="344"/>
      <c r="T739" s="344"/>
      <c r="U739" s="344"/>
      <c r="V739" s="344"/>
      <c r="W739" s="344"/>
      <c r="X739" s="344"/>
      <c r="Y739" s="344"/>
      <c r="Z739" s="344"/>
    </row>
    <row r="740" ht="15.75" customHeight="1">
      <c r="A740" s="344"/>
      <c r="B740" s="344"/>
      <c r="C740" s="344"/>
      <c r="D740" s="344"/>
      <c r="E740" s="344"/>
      <c r="F740" s="344"/>
      <c r="G740" s="344"/>
      <c r="H740" s="344"/>
      <c r="I740" s="344"/>
      <c r="J740" s="344"/>
      <c r="K740" s="344"/>
      <c r="L740" s="344"/>
      <c r="M740" s="344"/>
      <c r="N740" s="344"/>
      <c r="O740" s="344"/>
      <c r="P740" s="344"/>
      <c r="Q740" s="344"/>
      <c r="R740" s="344"/>
      <c r="S740" s="344"/>
      <c r="T740" s="344"/>
      <c r="U740" s="344"/>
      <c r="V740" s="344"/>
      <c r="W740" s="344"/>
      <c r="X740" s="344"/>
      <c r="Y740" s="344"/>
      <c r="Z740" s="344"/>
    </row>
    <row r="741" ht="15.75" customHeight="1">
      <c r="A741" s="344"/>
      <c r="B741" s="344"/>
      <c r="C741" s="344"/>
      <c r="D741" s="344"/>
      <c r="E741" s="344"/>
      <c r="F741" s="344"/>
      <c r="G741" s="344"/>
      <c r="H741" s="344"/>
      <c r="I741" s="344"/>
      <c r="J741" s="344"/>
      <c r="K741" s="344"/>
      <c r="L741" s="344"/>
      <c r="M741" s="344"/>
      <c r="N741" s="344"/>
      <c r="O741" s="344"/>
      <c r="P741" s="344"/>
      <c r="Q741" s="344"/>
      <c r="R741" s="344"/>
      <c r="S741" s="344"/>
      <c r="T741" s="344"/>
      <c r="U741" s="344"/>
      <c r="V741" s="344"/>
      <c r="W741" s="344"/>
      <c r="X741" s="344"/>
      <c r="Y741" s="344"/>
      <c r="Z741" s="344"/>
    </row>
    <row r="742" ht="15.75" customHeight="1">
      <c r="A742" s="344"/>
      <c r="B742" s="344"/>
      <c r="C742" s="344"/>
      <c r="D742" s="344"/>
      <c r="E742" s="344"/>
      <c r="F742" s="344"/>
      <c r="G742" s="344"/>
      <c r="H742" s="344"/>
      <c r="I742" s="344"/>
      <c r="J742" s="344"/>
      <c r="K742" s="344"/>
      <c r="L742" s="344"/>
      <c r="M742" s="344"/>
      <c r="N742" s="344"/>
      <c r="O742" s="344"/>
      <c r="P742" s="344"/>
      <c r="Q742" s="344"/>
      <c r="R742" s="344"/>
      <c r="S742" s="344"/>
      <c r="T742" s="344"/>
      <c r="U742" s="344"/>
      <c r="V742" s="344"/>
      <c r="W742" s="344"/>
      <c r="X742" s="344"/>
      <c r="Y742" s="344"/>
      <c r="Z742" s="344"/>
    </row>
    <row r="743" ht="15.75" customHeight="1">
      <c r="A743" s="344"/>
      <c r="B743" s="344"/>
      <c r="C743" s="344"/>
      <c r="D743" s="344"/>
      <c r="E743" s="344"/>
      <c r="F743" s="344"/>
      <c r="G743" s="344"/>
      <c r="H743" s="344"/>
      <c r="I743" s="344"/>
      <c r="J743" s="344"/>
      <c r="K743" s="344"/>
      <c r="L743" s="344"/>
      <c r="M743" s="344"/>
      <c r="N743" s="344"/>
      <c r="O743" s="344"/>
      <c r="P743" s="344"/>
      <c r="Q743" s="344"/>
      <c r="R743" s="344"/>
      <c r="S743" s="344"/>
      <c r="T743" s="344"/>
      <c r="U743" s="344"/>
      <c r="V743" s="344"/>
      <c r="W743" s="344"/>
      <c r="X743" s="344"/>
      <c r="Y743" s="344"/>
      <c r="Z743" s="344"/>
    </row>
    <row r="744" ht="15.75" customHeight="1">
      <c r="A744" s="344"/>
      <c r="B744" s="344"/>
      <c r="C744" s="344"/>
      <c r="D744" s="344"/>
      <c r="E744" s="344"/>
      <c r="F744" s="344"/>
      <c r="G744" s="344"/>
      <c r="H744" s="344"/>
      <c r="I744" s="344"/>
      <c r="J744" s="344"/>
      <c r="K744" s="344"/>
      <c r="L744" s="344"/>
      <c r="M744" s="344"/>
      <c r="N744" s="344"/>
      <c r="O744" s="344"/>
      <c r="P744" s="344"/>
      <c r="Q744" s="344"/>
      <c r="R744" s="344"/>
      <c r="S744" s="344"/>
      <c r="T744" s="344"/>
      <c r="U744" s="344"/>
      <c r="V744" s="344"/>
      <c r="W744" s="344"/>
      <c r="X744" s="344"/>
      <c r="Y744" s="344"/>
      <c r="Z744" s="344"/>
    </row>
    <row r="745" ht="15.75" customHeight="1">
      <c r="A745" s="344"/>
      <c r="B745" s="344"/>
      <c r="C745" s="344"/>
      <c r="D745" s="344"/>
      <c r="E745" s="344"/>
      <c r="F745" s="344"/>
      <c r="G745" s="344"/>
      <c r="H745" s="344"/>
      <c r="I745" s="344"/>
      <c r="J745" s="344"/>
      <c r="K745" s="344"/>
      <c r="L745" s="344"/>
      <c r="M745" s="344"/>
      <c r="N745" s="344"/>
      <c r="O745" s="344"/>
      <c r="P745" s="344"/>
      <c r="Q745" s="344"/>
      <c r="R745" s="344"/>
      <c r="S745" s="344"/>
      <c r="T745" s="344"/>
      <c r="U745" s="344"/>
      <c r="V745" s="344"/>
      <c r="W745" s="344"/>
      <c r="X745" s="344"/>
      <c r="Y745" s="344"/>
      <c r="Z745" s="344"/>
    </row>
    <row r="746" ht="15.75" customHeight="1">
      <c r="A746" s="344"/>
      <c r="B746" s="344"/>
      <c r="C746" s="344"/>
      <c r="D746" s="344"/>
      <c r="E746" s="344"/>
      <c r="F746" s="344"/>
      <c r="G746" s="344"/>
      <c r="H746" s="344"/>
      <c r="I746" s="344"/>
      <c r="J746" s="344"/>
      <c r="K746" s="344"/>
      <c r="L746" s="344"/>
      <c r="M746" s="344"/>
      <c r="N746" s="344"/>
      <c r="O746" s="344"/>
      <c r="P746" s="344"/>
      <c r="Q746" s="344"/>
      <c r="R746" s="344"/>
      <c r="S746" s="344"/>
      <c r="T746" s="344"/>
      <c r="U746" s="344"/>
      <c r="V746" s="344"/>
      <c r="W746" s="344"/>
      <c r="X746" s="344"/>
      <c r="Y746" s="344"/>
      <c r="Z746" s="344"/>
    </row>
    <row r="747" ht="15.75" customHeight="1">
      <c r="A747" s="344"/>
      <c r="B747" s="344"/>
      <c r="C747" s="344"/>
      <c r="D747" s="344"/>
      <c r="E747" s="344"/>
      <c r="F747" s="344"/>
      <c r="G747" s="344"/>
      <c r="H747" s="344"/>
      <c r="I747" s="344"/>
      <c r="J747" s="344"/>
      <c r="K747" s="344"/>
      <c r="L747" s="344"/>
      <c r="M747" s="344"/>
      <c r="N747" s="344"/>
      <c r="O747" s="344"/>
      <c r="P747" s="344"/>
      <c r="Q747" s="344"/>
      <c r="R747" s="344"/>
      <c r="S747" s="344"/>
      <c r="T747" s="344"/>
      <c r="U747" s="344"/>
      <c r="V747" s="344"/>
      <c r="W747" s="344"/>
      <c r="X747" s="344"/>
      <c r="Y747" s="344"/>
      <c r="Z747" s="344"/>
    </row>
    <row r="748" ht="15.75" customHeight="1">
      <c r="A748" s="344"/>
      <c r="B748" s="344"/>
      <c r="C748" s="344"/>
      <c r="D748" s="344"/>
      <c r="E748" s="344"/>
      <c r="F748" s="344"/>
      <c r="G748" s="344"/>
      <c r="H748" s="344"/>
      <c r="I748" s="344"/>
      <c r="J748" s="344"/>
      <c r="K748" s="344"/>
      <c r="L748" s="344"/>
      <c r="M748" s="344"/>
      <c r="N748" s="344"/>
      <c r="O748" s="344"/>
      <c r="P748" s="344"/>
      <c r="Q748" s="344"/>
      <c r="R748" s="344"/>
      <c r="S748" s="344"/>
      <c r="T748" s="344"/>
      <c r="U748" s="344"/>
      <c r="V748" s="344"/>
      <c r="W748" s="344"/>
      <c r="X748" s="344"/>
      <c r="Y748" s="344"/>
      <c r="Z748" s="344"/>
    </row>
    <row r="749" ht="15.75" customHeight="1">
      <c r="A749" s="344"/>
      <c r="B749" s="344"/>
      <c r="C749" s="344"/>
      <c r="D749" s="344"/>
      <c r="E749" s="344"/>
      <c r="F749" s="344"/>
      <c r="G749" s="344"/>
      <c r="H749" s="344"/>
      <c r="I749" s="344"/>
      <c r="J749" s="344"/>
      <c r="K749" s="344"/>
      <c r="L749" s="344"/>
      <c r="M749" s="344"/>
      <c r="N749" s="344"/>
      <c r="O749" s="344"/>
      <c r="P749" s="344"/>
      <c r="Q749" s="344"/>
      <c r="R749" s="344"/>
      <c r="S749" s="344"/>
      <c r="T749" s="344"/>
      <c r="U749" s="344"/>
      <c r="V749" s="344"/>
      <c r="W749" s="344"/>
      <c r="X749" s="344"/>
      <c r="Y749" s="344"/>
      <c r="Z749" s="344"/>
    </row>
    <row r="750" ht="15.75" customHeight="1">
      <c r="A750" s="344"/>
      <c r="B750" s="344"/>
      <c r="C750" s="344"/>
      <c r="D750" s="344"/>
      <c r="E750" s="344"/>
      <c r="F750" s="344"/>
      <c r="G750" s="344"/>
      <c r="H750" s="344"/>
      <c r="I750" s="344"/>
      <c r="J750" s="344"/>
      <c r="K750" s="344"/>
      <c r="L750" s="344"/>
      <c r="M750" s="344"/>
      <c r="N750" s="344"/>
      <c r="O750" s="344"/>
      <c r="P750" s="344"/>
      <c r="Q750" s="344"/>
      <c r="R750" s="344"/>
      <c r="S750" s="344"/>
      <c r="T750" s="344"/>
      <c r="U750" s="344"/>
      <c r="V750" s="344"/>
      <c r="W750" s="344"/>
      <c r="X750" s="344"/>
      <c r="Y750" s="344"/>
      <c r="Z750" s="344"/>
    </row>
    <row r="751" ht="15.75" customHeight="1">
      <c r="A751" s="344"/>
      <c r="B751" s="344"/>
      <c r="C751" s="344"/>
      <c r="D751" s="344"/>
      <c r="E751" s="344"/>
      <c r="F751" s="344"/>
      <c r="G751" s="344"/>
      <c r="H751" s="344"/>
      <c r="I751" s="344"/>
      <c r="J751" s="344"/>
      <c r="K751" s="344"/>
      <c r="L751" s="344"/>
      <c r="M751" s="344"/>
      <c r="N751" s="344"/>
      <c r="O751" s="344"/>
      <c r="P751" s="344"/>
      <c r="Q751" s="344"/>
      <c r="R751" s="344"/>
      <c r="S751" s="344"/>
      <c r="T751" s="344"/>
      <c r="U751" s="344"/>
      <c r="V751" s="344"/>
      <c r="W751" s="344"/>
      <c r="X751" s="344"/>
      <c r="Y751" s="344"/>
      <c r="Z751" s="344"/>
    </row>
    <row r="752" ht="15.75" customHeight="1">
      <c r="A752" s="344"/>
      <c r="B752" s="344"/>
      <c r="C752" s="344"/>
      <c r="D752" s="344"/>
      <c r="E752" s="344"/>
      <c r="F752" s="344"/>
      <c r="G752" s="344"/>
      <c r="H752" s="344"/>
      <c r="I752" s="344"/>
      <c r="J752" s="344"/>
      <c r="K752" s="344"/>
      <c r="L752" s="344"/>
      <c r="M752" s="344"/>
      <c r="N752" s="344"/>
      <c r="O752" s="344"/>
      <c r="P752" s="344"/>
      <c r="Q752" s="344"/>
      <c r="R752" s="344"/>
      <c r="S752" s="344"/>
      <c r="T752" s="344"/>
      <c r="U752" s="344"/>
      <c r="V752" s="344"/>
      <c r="W752" s="344"/>
      <c r="X752" s="344"/>
      <c r="Y752" s="344"/>
      <c r="Z752" s="344"/>
    </row>
    <row r="753" ht="15.75" customHeight="1">
      <c r="A753" s="344"/>
      <c r="B753" s="344"/>
      <c r="C753" s="344"/>
      <c r="D753" s="344"/>
      <c r="E753" s="344"/>
      <c r="F753" s="344"/>
      <c r="G753" s="344"/>
      <c r="H753" s="344"/>
      <c r="I753" s="344"/>
      <c r="J753" s="344"/>
      <c r="K753" s="344"/>
      <c r="L753" s="344"/>
      <c r="M753" s="344"/>
      <c r="N753" s="344"/>
      <c r="O753" s="344"/>
      <c r="P753" s="344"/>
      <c r="Q753" s="344"/>
      <c r="R753" s="344"/>
      <c r="S753" s="344"/>
      <c r="T753" s="344"/>
      <c r="U753" s="344"/>
      <c r="V753" s="344"/>
      <c r="W753" s="344"/>
      <c r="X753" s="344"/>
      <c r="Y753" s="344"/>
      <c r="Z753" s="344"/>
    </row>
    <row r="754" ht="15.75" customHeight="1">
      <c r="A754" s="344"/>
      <c r="B754" s="344"/>
      <c r="C754" s="344"/>
      <c r="D754" s="344"/>
      <c r="E754" s="344"/>
      <c r="F754" s="344"/>
      <c r="G754" s="344"/>
      <c r="H754" s="344"/>
      <c r="I754" s="344"/>
      <c r="J754" s="344"/>
      <c r="K754" s="344"/>
      <c r="L754" s="344"/>
      <c r="M754" s="344"/>
      <c r="N754" s="344"/>
      <c r="O754" s="344"/>
      <c r="P754" s="344"/>
      <c r="Q754" s="344"/>
      <c r="R754" s="344"/>
      <c r="S754" s="344"/>
      <c r="T754" s="344"/>
      <c r="U754" s="344"/>
      <c r="V754" s="344"/>
      <c r="W754" s="344"/>
      <c r="X754" s="344"/>
      <c r="Y754" s="344"/>
      <c r="Z754" s="344"/>
    </row>
    <row r="755" ht="15.75" customHeight="1">
      <c r="A755" s="344"/>
      <c r="B755" s="344"/>
      <c r="C755" s="344"/>
      <c r="D755" s="344"/>
      <c r="E755" s="344"/>
      <c r="F755" s="344"/>
      <c r="G755" s="344"/>
      <c r="H755" s="344"/>
      <c r="I755" s="344"/>
      <c r="J755" s="344"/>
      <c r="K755" s="344"/>
      <c r="L755" s="344"/>
      <c r="M755" s="344"/>
      <c r="N755" s="344"/>
      <c r="O755" s="344"/>
      <c r="P755" s="344"/>
      <c r="Q755" s="344"/>
      <c r="R755" s="344"/>
      <c r="S755" s="344"/>
      <c r="T755" s="344"/>
      <c r="U755" s="344"/>
      <c r="V755" s="344"/>
      <c r="W755" s="344"/>
      <c r="X755" s="344"/>
      <c r="Y755" s="344"/>
      <c r="Z755" s="344"/>
    </row>
    <row r="756" ht="15.75" customHeight="1">
      <c r="A756" s="344"/>
      <c r="B756" s="344"/>
      <c r="C756" s="344"/>
      <c r="D756" s="344"/>
      <c r="E756" s="344"/>
      <c r="F756" s="344"/>
      <c r="G756" s="344"/>
      <c r="H756" s="344"/>
      <c r="I756" s="344"/>
      <c r="J756" s="344"/>
      <c r="K756" s="344"/>
      <c r="L756" s="344"/>
      <c r="M756" s="344"/>
      <c r="N756" s="344"/>
      <c r="O756" s="344"/>
      <c r="P756" s="344"/>
      <c r="Q756" s="344"/>
      <c r="R756" s="344"/>
      <c r="S756" s="344"/>
      <c r="T756" s="344"/>
      <c r="U756" s="344"/>
      <c r="V756" s="344"/>
      <c r="W756" s="344"/>
      <c r="X756" s="344"/>
      <c r="Y756" s="344"/>
      <c r="Z756" s="344"/>
    </row>
    <row r="757" ht="15.75" customHeight="1">
      <c r="A757" s="344"/>
      <c r="B757" s="344"/>
      <c r="C757" s="344"/>
      <c r="D757" s="344"/>
      <c r="E757" s="344"/>
      <c r="F757" s="344"/>
      <c r="G757" s="344"/>
      <c r="H757" s="344"/>
      <c r="I757" s="344"/>
      <c r="J757" s="344"/>
      <c r="K757" s="344"/>
      <c r="L757" s="344"/>
      <c r="M757" s="344"/>
      <c r="N757" s="344"/>
      <c r="O757" s="344"/>
      <c r="P757" s="344"/>
      <c r="Q757" s="344"/>
      <c r="R757" s="344"/>
      <c r="S757" s="344"/>
      <c r="T757" s="344"/>
      <c r="U757" s="344"/>
      <c r="V757" s="344"/>
      <c r="W757" s="344"/>
      <c r="X757" s="344"/>
      <c r="Y757" s="344"/>
      <c r="Z757" s="344"/>
    </row>
    <row r="758" ht="15.75" customHeight="1">
      <c r="A758" s="344"/>
      <c r="B758" s="344"/>
      <c r="C758" s="344"/>
      <c r="D758" s="344"/>
      <c r="E758" s="344"/>
      <c r="F758" s="344"/>
      <c r="G758" s="344"/>
      <c r="H758" s="344"/>
      <c r="I758" s="344"/>
      <c r="J758" s="344"/>
      <c r="K758" s="344"/>
      <c r="L758" s="344"/>
      <c r="M758" s="344"/>
      <c r="N758" s="344"/>
      <c r="O758" s="344"/>
      <c r="P758" s="344"/>
      <c r="Q758" s="344"/>
      <c r="R758" s="344"/>
      <c r="S758" s="344"/>
      <c r="T758" s="344"/>
      <c r="U758" s="344"/>
      <c r="V758" s="344"/>
      <c r="W758" s="344"/>
      <c r="X758" s="344"/>
      <c r="Y758" s="344"/>
      <c r="Z758" s="344"/>
    </row>
    <row r="759" ht="15.75" customHeight="1">
      <c r="A759" s="344"/>
      <c r="B759" s="344"/>
      <c r="C759" s="344"/>
      <c r="D759" s="344"/>
      <c r="E759" s="344"/>
      <c r="F759" s="344"/>
      <c r="G759" s="344"/>
      <c r="H759" s="344"/>
      <c r="I759" s="344"/>
      <c r="J759" s="344"/>
      <c r="K759" s="344"/>
      <c r="L759" s="344"/>
      <c r="M759" s="344"/>
      <c r="N759" s="344"/>
      <c r="O759" s="344"/>
      <c r="P759" s="344"/>
      <c r="Q759" s="344"/>
      <c r="R759" s="344"/>
      <c r="S759" s="344"/>
      <c r="T759" s="344"/>
      <c r="U759" s="344"/>
      <c r="V759" s="344"/>
      <c r="W759" s="344"/>
      <c r="X759" s="344"/>
      <c r="Y759" s="344"/>
      <c r="Z759" s="344"/>
    </row>
    <row r="760" ht="15.75" customHeight="1">
      <c r="A760" s="344"/>
      <c r="B760" s="344"/>
      <c r="C760" s="344"/>
      <c r="D760" s="344"/>
      <c r="E760" s="344"/>
      <c r="F760" s="344"/>
      <c r="G760" s="344"/>
      <c r="H760" s="344"/>
      <c r="I760" s="344"/>
      <c r="J760" s="344"/>
      <c r="K760" s="344"/>
      <c r="L760" s="344"/>
      <c r="M760" s="344"/>
      <c r="N760" s="344"/>
      <c r="O760" s="344"/>
      <c r="P760" s="344"/>
      <c r="Q760" s="344"/>
      <c r="R760" s="344"/>
      <c r="S760" s="344"/>
      <c r="T760" s="344"/>
      <c r="U760" s="344"/>
      <c r="V760" s="344"/>
      <c r="W760" s="344"/>
      <c r="X760" s="344"/>
      <c r="Y760" s="344"/>
      <c r="Z760" s="344"/>
    </row>
    <row r="761" ht="15.75" customHeight="1">
      <c r="A761" s="344"/>
      <c r="B761" s="344"/>
      <c r="C761" s="344"/>
      <c r="D761" s="344"/>
      <c r="E761" s="344"/>
      <c r="F761" s="344"/>
      <c r="G761" s="344"/>
      <c r="H761" s="344"/>
      <c r="I761" s="344"/>
      <c r="J761" s="344"/>
      <c r="K761" s="344"/>
      <c r="L761" s="344"/>
      <c r="M761" s="344"/>
      <c r="N761" s="344"/>
      <c r="O761" s="344"/>
      <c r="P761" s="344"/>
      <c r="Q761" s="344"/>
      <c r="R761" s="344"/>
      <c r="S761" s="344"/>
      <c r="T761" s="344"/>
      <c r="U761" s="344"/>
      <c r="V761" s="344"/>
      <c r="W761" s="344"/>
      <c r="X761" s="344"/>
      <c r="Y761" s="344"/>
      <c r="Z761" s="344"/>
    </row>
    <row r="762" ht="15.75" customHeight="1">
      <c r="A762" s="344"/>
      <c r="B762" s="344"/>
      <c r="C762" s="344"/>
      <c r="D762" s="344"/>
      <c r="E762" s="344"/>
      <c r="F762" s="344"/>
      <c r="G762" s="344"/>
      <c r="H762" s="344"/>
      <c r="I762" s="344"/>
      <c r="J762" s="344"/>
      <c r="K762" s="344"/>
      <c r="L762" s="344"/>
      <c r="M762" s="344"/>
      <c r="N762" s="344"/>
      <c r="O762" s="344"/>
      <c r="P762" s="344"/>
      <c r="Q762" s="344"/>
      <c r="R762" s="344"/>
      <c r="S762" s="344"/>
      <c r="T762" s="344"/>
      <c r="U762" s="344"/>
      <c r="V762" s="344"/>
      <c r="W762" s="344"/>
      <c r="X762" s="344"/>
      <c r="Y762" s="344"/>
      <c r="Z762" s="344"/>
    </row>
    <row r="763" ht="15.75" customHeight="1">
      <c r="A763" s="344"/>
      <c r="B763" s="344"/>
      <c r="C763" s="344"/>
      <c r="D763" s="344"/>
      <c r="E763" s="344"/>
      <c r="F763" s="344"/>
      <c r="G763" s="344"/>
      <c r="H763" s="344"/>
      <c r="I763" s="344"/>
      <c r="J763" s="344"/>
      <c r="K763" s="344"/>
      <c r="L763" s="344"/>
      <c r="M763" s="344"/>
      <c r="N763" s="344"/>
      <c r="O763" s="344"/>
      <c r="P763" s="344"/>
      <c r="Q763" s="344"/>
      <c r="R763" s="344"/>
      <c r="S763" s="344"/>
      <c r="T763" s="344"/>
      <c r="U763" s="344"/>
      <c r="V763" s="344"/>
      <c r="W763" s="344"/>
      <c r="X763" s="344"/>
      <c r="Y763" s="344"/>
      <c r="Z763" s="344"/>
    </row>
    <row r="764" ht="15.75" customHeight="1">
      <c r="A764" s="344"/>
      <c r="B764" s="344"/>
      <c r="C764" s="344"/>
      <c r="D764" s="344"/>
      <c r="E764" s="344"/>
      <c r="F764" s="344"/>
      <c r="G764" s="344"/>
      <c r="H764" s="344"/>
      <c r="I764" s="344"/>
      <c r="J764" s="344"/>
      <c r="K764" s="344"/>
      <c r="L764" s="344"/>
      <c r="M764" s="344"/>
      <c r="N764" s="344"/>
      <c r="O764" s="344"/>
      <c r="P764" s="344"/>
      <c r="Q764" s="344"/>
      <c r="R764" s="344"/>
      <c r="S764" s="344"/>
      <c r="T764" s="344"/>
      <c r="U764" s="344"/>
      <c r="V764" s="344"/>
      <c r="W764" s="344"/>
      <c r="X764" s="344"/>
      <c r="Y764" s="344"/>
      <c r="Z764" s="344"/>
    </row>
    <row r="765" ht="15.75" customHeight="1">
      <c r="A765" s="344"/>
      <c r="B765" s="344"/>
      <c r="C765" s="344"/>
      <c r="D765" s="344"/>
      <c r="E765" s="344"/>
      <c r="F765" s="344"/>
      <c r="G765" s="344"/>
      <c r="H765" s="344"/>
      <c r="I765" s="344"/>
      <c r="J765" s="344"/>
      <c r="K765" s="344"/>
      <c r="L765" s="344"/>
      <c r="M765" s="344"/>
      <c r="N765" s="344"/>
      <c r="O765" s="344"/>
      <c r="P765" s="344"/>
      <c r="Q765" s="344"/>
      <c r="R765" s="344"/>
      <c r="S765" s="344"/>
      <c r="T765" s="344"/>
      <c r="U765" s="344"/>
      <c r="V765" s="344"/>
      <c r="W765" s="344"/>
      <c r="X765" s="344"/>
      <c r="Y765" s="344"/>
      <c r="Z765" s="344"/>
    </row>
    <row r="766" ht="15.75" customHeight="1">
      <c r="A766" s="344"/>
      <c r="B766" s="344"/>
      <c r="C766" s="344"/>
      <c r="D766" s="344"/>
      <c r="E766" s="344"/>
      <c r="F766" s="344"/>
      <c r="G766" s="344"/>
      <c r="H766" s="344"/>
      <c r="I766" s="344"/>
      <c r="J766" s="344"/>
      <c r="K766" s="344"/>
      <c r="L766" s="344"/>
      <c r="M766" s="344"/>
      <c r="N766" s="344"/>
      <c r="O766" s="344"/>
      <c r="P766" s="344"/>
      <c r="Q766" s="344"/>
      <c r="R766" s="344"/>
      <c r="S766" s="344"/>
      <c r="T766" s="344"/>
      <c r="U766" s="344"/>
      <c r="V766" s="344"/>
      <c r="W766" s="344"/>
      <c r="X766" s="344"/>
      <c r="Y766" s="344"/>
      <c r="Z766" s="344"/>
    </row>
    <row r="767" ht="15.75" customHeight="1">
      <c r="A767" s="344"/>
      <c r="B767" s="344"/>
      <c r="C767" s="344"/>
      <c r="D767" s="344"/>
      <c r="E767" s="344"/>
      <c r="F767" s="344"/>
      <c r="G767" s="344"/>
      <c r="H767" s="344"/>
      <c r="I767" s="344"/>
      <c r="J767" s="344"/>
      <c r="K767" s="344"/>
      <c r="L767" s="344"/>
      <c r="M767" s="344"/>
      <c r="N767" s="344"/>
      <c r="O767" s="344"/>
      <c r="P767" s="344"/>
      <c r="Q767" s="344"/>
      <c r="R767" s="344"/>
      <c r="S767" s="344"/>
      <c r="T767" s="344"/>
      <c r="U767" s="344"/>
      <c r="V767" s="344"/>
      <c r="W767" s="344"/>
      <c r="X767" s="344"/>
      <c r="Y767" s="344"/>
      <c r="Z767" s="344"/>
    </row>
    <row r="768" ht="15.75" customHeight="1">
      <c r="A768" s="344"/>
      <c r="B768" s="344"/>
      <c r="C768" s="344"/>
      <c r="D768" s="344"/>
      <c r="E768" s="344"/>
      <c r="F768" s="344"/>
      <c r="G768" s="344"/>
      <c r="H768" s="344"/>
      <c r="I768" s="344"/>
      <c r="J768" s="344"/>
      <c r="K768" s="344"/>
      <c r="L768" s="344"/>
      <c r="M768" s="344"/>
      <c r="N768" s="344"/>
      <c r="O768" s="344"/>
      <c r="P768" s="344"/>
      <c r="Q768" s="344"/>
      <c r="R768" s="344"/>
      <c r="S768" s="344"/>
      <c r="T768" s="344"/>
      <c r="U768" s="344"/>
      <c r="V768" s="344"/>
      <c r="W768" s="344"/>
      <c r="X768" s="344"/>
      <c r="Y768" s="344"/>
      <c r="Z768" s="344"/>
    </row>
    <row r="769" ht="15.75" customHeight="1">
      <c r="A769" s="344"/>
      <c r="B769" s="344"/>
      <c r="C769" s="344"/>
      <c r="D769" s="344"/>
      <c r="E769" s="344"/>
      <c r="F769" s="344"/>
      <c r="G769" s="344"/>
      <c r="H769" s="344"/>
      <c r="I769" s="344"/>
      <c r="J769" s="344"/>
      <c r="K769" s="344"/>
      <c r="L769" s="344"/>
      <c r="M769" s="344"/>
      <c r="N769" s="344"/>
      <c r="O769" s="344"/>
      <c r="P769" s="344"/>
      <c r="Q769" s="344"/>
      <c r="R769" s="344"/>
      <c r="S769" s="344"/>
      <c r="T769" s="344"/>
      <c r="U769" s="344"/>
      <c r="V769" s="344"/>
      <c r="W769" s="344"/>
      <c r="X769" s="344"/>
      <c r="Y769" s="344"/>
      <c r="Z769" s="344"/>
    </row>
    <row r="770" ht="15.75" customHeight="1">
      <c r="A770" s="344"/>
      <c r="B770" s="344"/>
      <c r="C770" s="344"/>
      <c r="D770" s="344"/>
      <c r="E770" s="344"/>
      <c r="F770" s="344"/>
      <c r="G770" s="344"/>
      <c r="H770" s="344"/>
      <c r="I770" s="344"/>
      <c r="J770" s="344"/>
      <c r="K770" s="344"/>
      <c r="L770" s="344"/>
      <c r="M770" s="344"/>
      <c r="N770" s="344"/>
      <c r="O770" s="344"/>
      <c r="P770" s="344"/>
      <c r="Q770" s="344"/>
      <c r="R770" s="344"/>
      <c r="S770" s="344"/>
      <c r="T770" s="344"/>
      <c r="U770" s="344"/>
      <c r="V770" s="344"/>
      <c r="W770" s="344"/>
      <c r="X770" s="344"/>
      <c r="Y770" s="344"/>
      <c r="Z770" s="344"/>
    </row>
    <row r="771" ht="15.75" customHeight="1">
      <c r="A771" s="344"/>
      <c r="B771" s="344"/>
      <c r="C771" s="344"/>
      <c r="D771" s="344"/>
      <c r="E771" s="344"/>
      <c r="F771" s="344"/>
      <c r="G771" s="344"/>
      <c r="H771" s="344"/>
      <c r="I771" s="344"/>
      <c r="J771" s="344"/>
      <c r="K771" s="344"/>
      <c r="L771" s="344"/>
      <c r="M771" s="344"/>
      <c r="N771" s="344"/>
      <c r="O771" s="344"/>
      <c r="P771" s="344"/>
      <c r="Q771" s="344"/>
      <c r="R771" s="344"/>
      <c r="S771" s="344"/>
      <c r="T771" s="344"/>
      <c r="U771" s="344"/>
      <c r="V771" s="344"/>
      <c r="W771" s="344"/>
      <c r="X771" s="344"/>
      <c r="Y771" s="344"/>
      <c r="Z771" s="344"/>
    </row>
    <row r="772" ht="15.75" customHeight="1">
      <c r="A772" s="344"/>
      <c r="B772" s="344"/>
      <c r="C772" s="344"/>
      <c r="D772" s="344"/>
      <c r="E772" s="344"/>
      <c r="F772" s="344"/>
      <c r="G772" s="344"/>
      <c r="H772" s="344"/>
      <c r="I772" s="344"/>
      <c r="J772" s="344"/>
      <c r="K772" s="344"/>
      <c r="L772" s="344"/>
      <c r="M772" s="344"/>
      <c r="N772" s="344"/>
      <c r="O772" s="344"/>
      <c r="P772" s="344"/>
      <c r="Q772" s="344"/>
      <c r="R772" s="344"/>
      <c r="S772" s="344"/>
      <c r="T772" s="344"/>
      <c r="U772" s="344"/>
      <c r="V772" s="344"/>
      <c r="W772" s="344"/>
      <c r="X772" s="344"/>
      <c r="Y772" s="344"/>
      <c r="Z772" s="344"/>
    </row>
    <row r="773" ht="15.75" customHeight="1">
      <c r="A773" s="344"/>
      <c r="B773" s="344"/>
      <c r="C773" s="344"/>
      <c r="D773" s="344"/>
      <c r="E773" s="344"/>
      <c r="F773" s="344"/>
      <c r="G773" s="344"/>
      <c r="H773" s="344"/>
      <c r="I773" s="344"/>
      <c r="J773" s="344"/>
      <c r="K773" s="344"/>
      <c r="L773" s="344"/>
      <c r="M773" s="344"/>
      <c r="N773" s="344"/>
      <c r="O773" s="344"/>
      <c r="P773" s="344"/>
      <c r="Q773" s="344"/>
      <c r="R773" s="344"/>
      <c r="S773" s="344"/>
      <c r="T773" s="344"/>
      <c r="U773" s="344"/>
      <c r="V773" s="344"/>
      <c r="W773" s="344"/>
      <c r="X773" s="344"/>
      <c r="Y773" s="344"/>
      <c r="Z773" s="344"/>
    </row>
    <row r="774" ht="15.75" customHeight="1">
      <c r="A774" s="344"/>
      <c r="B774" s="344"/>
      <c r="C774" s="344"/>
      <c r="D774" s="344"/>
      <c r="E774" s="344"/>
      <c r="F774" s="344"/>
      <c r="G774" s="344"/>
      <c r="H774" s="344"/>
      <c r="I774" s="344"/>
      <c r="J774" s="344"/>
      <c r="K774" s="344"/>
      <c r="L774" s="344"/>
      <c r="M774" s="344"/>
      <c r="N774" s="344"/>
      <c r="O774" s="344"/>
      <c r="P774" s="344"/>
      <c r="Q774" s="344"/>
      <c r="R774" s="344"/>
      <c r="S774" s="344"/>
      <c r="T774" s="344"/>
      <c r="U774" s="344"/>
      <c r="V774" s="344"/>
      <c r="W774" s="344"/>
      <c r="X774" s="344"/>
      <c r="Y774" s="344"/>
      <c r="Z774" s="344"/>
    </row>
    <row r="775" ht="15.75" customHeight="1">
      <c r="A775" s="344"/>
      <c r="B775" s="344"/>
      <c r="C775" s="344"/>
      <c r="D775" s="344"/>
      <c r="E775" s="344"/>
      <c r="F775" s="344"/>
      <c r="G775" s="344"/>
      <c r="H775" s="344"/>
      <c r="I775" s="344"/>
      <c r="J775" s="344"/>
      <c r="K775" s="344"/>
      <c r="L775" s="344"/>
      <c r="M775" s="344"/>
      <c r="N775" s="344"/>
      <c r="O775" s="344"/>
      <c r="P775" s="344"/>
      <c r="Q775" s="344"/>
      <c r="R775" s="344"/>
      <c r="S775" s="344"/>
      <c r="T775" s="344"/>
      <c r="U775" s="344"/>
      <c r="V775" s="344"/>
      <c r="W775" s="344"/>
      <c r="X775" s="344"/>
      <c r="Y775" s="344"/>
      <c r="Z775" s="344"/>
    </row>
    <row r="776" ht="15.75" customHeight="1">
      <c r="A776" s="344"/>
      <c r="B776" s="344"/>
      <c r="C776" s="344"/>
      <c r="D776" s="344"/>
      <c r="E776" s="344"/>
      <c r="F776" s="344"/>
      <c r="G776" s="344"/>
      <c r="H776" s="344"/>
      <c r="I776" s="344"/>
      <c r="J776" s="344"/>
      <c r="K776" s="344"/>
      <c r="L776" s="344"/>
      <c r="M776" s="344"/>
      <c r="N776" s="344"/>
      <c r="O776" s="344"/>
      <c r="P776" s="344"/>
      <c r="Q776" s="344"/>
      <c r="R776" s="344"/>
      <c r="S776" s="344"/>
      <c r="T776" s="344"/>
      <c r="U776" s="344"/>
      <c r="V776" s="344"/>
      <c r="W776" s="344"/>
      <c r="X776" s="344"/>
      <c r="Y776" s="344"/>
      <c r="Z776" s="344"/>
    </row>
    <row r="777" ht="15.75" customHeight="1">
      <c r="A777" s="344"/>
      <c r="B777" s="344"/>
      <c r="C777" s="344"/>
      <c r="D777" s="344"/>
      <c r="E777" s="344"/>
      <c r="F777" s="344"/>
      <c r="G777" s="344"/>
      <c r="H777" s="344"/>
      <c r="I777" s="344"/>
      <c r="J777" s="344"/>
      <c r="K777" s="344"/>
      <c r="L777" s="344"/>
      <c r="M777" s="344"/>
      <c r="N777" s="344"/>
      <c r="O777" s="344"/>
      <c r="P777" s="344"/>
      <c r="Q777" s="344"/>
      <c r="R777" s="344"/>
      <c r="S777" s="344"/>
      <c r="T777" s="344"/>
      <c r="U777" s="344"/>
      <c r="V777" s="344"/>
      <c r="W777" s="344"/>
      <c r="X777" s="344"/>
      <c r="Y777" s="344"/>
      <c r="Z777" s="344"/>
    </row>
    <row r="778" ht="15.75" customHeight="1">
      <c r="A778" s="344"/>
      <c r="B778" s="344"/>
      <c r="C778" s="344"/>
      <c r="D778" s="344"/>
      <c r="E778" s="344"/>
      <c r="F778" s="344"/>
      <c r="G778" s="344"/>
      <c r="H778" s="344"/>
      <c r="I778" s="344"/>
      <c r="J778" s="344"/>
      <c r="K778" s="344"/>
      <c r="L778" s="344"/>
      <c r="M778" s="344"/>
      <c r="N778" s="344"/>
      <c r="O778" s="344"/>
      <c r="P778" s="344"/>
      <c r="Q778" s="344"/>
      <c r="R778" s="344"/>
      <c r="S778" s="344"/>
      <c r="T778" s="344"/>
      <c r="U778" s="344"/>
      <c r="V778" s="344"/>
      <c r="W778" s="344"/>
      <c r="X778" s="344"/>
      <c r="Y778" s="344"/>
      <c r="Z778" s="344"/>
    </row>
    <row r="779" ht="15.75" customHeight="1">
      <c r="A779" s="344"/>
      <c r="B779" s="344"/>
      <c r="C779" s="344"/>
      <c r="D779" s="344"/>
      <c r="E779" s="344"/>
      <c r="F779" s="344"/>
      <c r="G779" s="344"/>
      <c r="H779" s="344"/>
      <c r="I779" s="344"/>
      <c r="J779" s="344"/>
      <c r="K779" s="344"/>
      <c r="L779" s="344"/>
      <c r="M779" s="344"/>
      <c r="N779" s="344"/>
      <c r="O779" s="344"/>
      <c r="P779" s="344"/>
      <c r="Q779" s="344"/>
      <c r="R779" s="344"/>
      <c r="S779" s="344"/>
      <c r="T779" s="344"/>
      <c r="U779" s="344"/>
      <c r="V779" s="344"/>
      <c r="W779" s="344"/>
      <c r="X779" s="344"/>
      <c r="Y779" s="344"/>
      <c r="Z779" s="344"/>
    </row>
    <row r="780" ht="15.75" customHeight="1">
      <c r="A780" s="344"/>
      <c r="B780" s="344"/>
      <c r="C780" s="344"/>
      <c r="D780" s="344"/>
      <c r="E780" s="344"/>
      <c r="F780" s="344"/>
      <c r="G780" s="344"/>
      <c r="H780" s="344"/>
      <c r="I780" s="344"/>
      <c r="J780" s="344"/>
      <c r="K780" s="344"/>
      <c r="L780" s="344"/>
      <c r="M780" s="344"/>
      <c r="N780" s="344"/>
      <c r="O780" s="344"/>
      <c r="P780" s="344"/>
      <c r="Q780" s="344"/>
      <c r="R780" s="344"/>
      <c r="S780" s="344"/>
      <c r="T780" s="344"/>
      <c r="U780" s="344"/>
      <c r="V780" s="344"/>
      <c r="W780" s="344"/>
      <c r="X780" s="344"/>
      <c r="Y780" s="344"/>
      <c r="Z780" s="344"/>
    </row>
    <row r="781" ht="15.75" customHeight="1">
      <c r="A781" s="344"/>
      <c r="B781" s="344"/>
      <c r="C781" s="344"/>
      <c r="D781" s="344"/>
      <c r="E781" s="344"/>
      <c r="F781" s="344"/>
      <c r="G781" s="344"/>
      <c r="H781" s="344"/>
      <c r="I781" s="344"/>
      <c r="J781" s="344"/>
      <c r="K781" s="344"/>
      <c r="L781" s="344"/>
      <c r="M781" s="344"/>
      <c r="N781" s="344"/>
      <c r="O781" s="344"/>
      <c r="P781" s="344"/>
      <c r="Q781" s="344"/>
      <c r="R781" s="344"/>
      <c r="S781" s="344"/>
      <c r="T781" s="344"/>
      <c r="U781" s="344"/>
      <c r="V781" s="344"/>
      <c r="W781" s="344"/>
      <c r="X781" s="344"/>
      <c r="Y781" s="344"/>
      <c r="Z781" s="344"/>
    </row>
    <row r="782" ht="15.75" customHeight="1">
      <c r="A782" s="344"/>
      <c r="B782" s="344"/>
      <c r="C782" s="344"/>
      <c r="D782" s="344"/>
      <c r="E782" s="344"/>
      <c r="F782" s="344"/>
      <c r="G782" s="344"/>
      <c r="H782" s="344"/>
      <c r="I782" s="344"/>
      <c r="J782" s="344"/>
      <c r="K782" s="344"/>
      <c r="L782" s="344"/>
      <c r="M782" s="344"/>
      <c r="N782" s="344"/>
      <c r="O782" s="344"/>
      <c r="P782" s="344"/>
      <c r="Q782" s="344"/>
      <c r="R782" s="344"/>
      <c r="S782" s="344"/>
      <c r="T782" s="344"/>
      <c r="U782" s="344"/>
      <c r="V782" s="344"/>
      <c r="W782" s="344"/>
      <c r="X782" s="344"/>
      <c r="Y782" s="344"/>
      <c r="Z782" s="344"/>
    </row>
    <row r="783" ht="15.75" customHeight="1">
      <c r="A783" s="344"/>
      <c r="B783" s="344"/>
      <c r="C783" s="344"/>
      <c r="D783" s="344"/>
      <c r="E783" s="344"/>
      <c r="F783" s="344"/>
      <c r="G783" s="344"/>
      <c r="H783" s="344"/>
      <c r="I783" s="344"/>
      <c r="J783" s="344"/>
      <c r="K783" s="344"/>
      <c r="L783" s="344"/>
      <c r="M783" s="344"/>
      <c r="N783" s="344"/>
      <c r="O783" s="344"/>
      <c r="P783" s="344"/>
      <c r="Q783" s="344"/>
      <c r="R783" s="344"/>
      <c r="S783" s="344"/>
      <c r="T783" s="344"/>
      <c r="U783" s="344"/>
      <c r="V783" s="344"/>
      <c r="W783" s="344"/>
      <c r="X783" s="344"/>
      <c r="Y783" s="344"/>
      <c r="Z783" s="344"/>
    </row>
    <row r="784" ht="15.75" customHeight="1">
      <c r="A784" s="344"/>
      <c r="B784" s="344"/>
      <c r="C784" s="344"/>
      <c r="D784" s="344"/>
      <c r="E784" s="344"/>
      <c r="F784" s="344"/>
      <c r="G784" s="344"/>
      <c r="H784" s="344"/>
      <c r="I784" s="344"/>
      <c r="J784" s="344"/>
      <c r="K784" s="344"/>
      <c r="L784" s="344"/>
      <c r="M784" s="344"/>
      <c r="N784" s="344"/>
      <c r="O784" s="344"/>
      <c r="P784" s="344"/>
      <c r="Q784" s="344"/>
      <c r="R784" s="344"/>
      <c r="S784" s="344"/>
      <c r="T784" s="344"/>
      <c r="U784" s="344"/>
      <c r="V784" s="344"/>
      <c r="W784" s="344"/>
      <c r="X784" s="344"/>
      <c r="Y784" s="344"/>
      <c r="Z784" s="344"/>
    </row>
    <row r="785" ht="15.75" customHeight="1">
      <c r="A785" s="344"/>
      <c r="B785" s="344"/>
      <c r="C785" s="344"/>
      <c r="D785" s="344"/>
      <c r="E785" s="344"/>
      <c r="F785" s="344"/>
      <c r="G785" s="344"/>
      <c r="H785" s="344"/>
      <c r="I785" s="344"/>
      <c r="J785" s="344"/>
      <c r="K785" s="344"/>
      <c r="L785" s="344"/>
      <c r="M785" s="344"/>
      <c r="N785" s="344"/>
      <c r="O785" s="344"/>
      <c r="P785" s="344"/>
      <c r="Q785" s="344"/>
      <c r="R785" s="344"/>
      <c r="S785" s="344"/>
      <c r="T785" s="344"/>
      <c r="U785" s="344"/>
      <c r="V785" s="344"/>
      <c r="W785" s="344"/>
      <c r="X785" s="344"/>
      <c r="Y785" s="344"/>
      <c r="Z785" s="344"/>
    </row>
    <row r="786" ht="15.75" customHeight="1">
      <c r="A786" s="344"/>
      <c r="B786" s="344"/>
      <c r="C786" s="344"/>
      <c r="D786" s="344"/>
      <c r="E786" s="344"/>
      <c r="F786" s="344"/>
      <c r="G786" s="344"/>
      <c r="H786" s="344"/>
      <c r="I786" s="344"/>
      <c r="J786" s="344"/>
      <c r="K786" s="344"/>
      <c r="L786" s="344"/>
      <c r="M786" s="344"/>
      <c r="N786" s="344"/>
      <c r="O786" s="344"/>
      <c r="P786" s="344"/>
      <c r="Q786" s="344"/>
      <c r="R786" s="344"/>
      <c r="S786" s="344"/>
      <c r="T786" s="344"/>
      <c r="U786" s="344"/>
      <c r="V786" s="344"/>
      <c r="W786" s="344"/>
      <c r="X786" s="344"/>
      <c r="Y786" s="344"/>
      <c r="Z786" s="344"/>
    </row>
    <row r="787" ht="15.75" customHeight="1">
      <c r="A787" s="344"/>
      <c r="B787" s="344"/>
      <c r="C787" s="344"/>
      <c r="D787" s="344"/>
      <c r="E787" s="344"/>
      <c r="F787" s="344"/>
      <c r="G787" s="344"/>
      <c r="H787" s="344"/>
      <c r="I787" s="344"/>
      <c r="J787" s="344"/>
      <c r="K787" s="344"/>
      <c r="L787" s="344"/>
      <c r="M787" s="344"/>
      <c r="N787" s="344"/>
      <c r="O787" s="344"/>
      <c r="P787" s="344"/>
      <c r="Q787" s="344"/>
      <c r="R787" s="344"/>
      <c r="S787" s="344"/>
      <c r="T787" s="344"/>
      <c r="U787" s="344"/>
      <c r="V787" s="344"/>
      <c r="W787" s="344"/>
      <c r="X787" s="344"/>
      <c r="Y787" s="344"/>
      <c r="Z787" s="344"/>
    </row>
    <row r="788" ht="15.75" customHeight="1">
      <c r="A788" s="344"/>
      <c r="B788" s="344"/>
      <c r="C788" s="344"/>
      <c r="D788" s="344"/>
      <c r="E788" s="344"/>
      <c r="F788" s="344"/>
      <c r="G788" s="344"/>
      <c r="H788" s="344"/>
      <c r="I788" s="344"/>
      <c r="J788" s="344"/>
      <c r="K788" s="344"/>
      <c r="L788" s="344"/>
      <c r="M788" s="344"/>
      <c r="N788" s="344"/>
      <c r="O788" s="344"/>
      <c r="P788" s="344"/>
      <c r="Q788" s="344"/>
      <c r="R788" s="344"/>
      <c r="S788" s="344"/>
      <c r="T788" s="344"/>
      <c r="U788" s="344"/>
      <c r="V788" s="344"/>
      <c r="W788" s="344"/>
      <c r="X788" s="344"/>
      <c r="Y788" s="344"/>
      <c r="Z788" s="344"/>
    </row>
    <row r="789" ht="15.75" customHeight="1">
      <c r="A789" s="344"/>
      <c r="B789" s="344"/>
      <c r="C789" s="344"/>
      <c r="D789" s="344"/>
      <c r="E789" s="344"/>
      <c r="F789" s="344"/>
      <c r="G789" s="344"/>
      <c r="H789" s="344"/>
      <c r="I789" s="344"/>
      <c r="J789" s="344"/>
      <c r="K789" s="344"/>
      <c r="L789" s="344"/>
      <c r="M789" s="344"/>
      <c r="N789" s="344"/>
      <c r="O789" s="344"/>
      <c r="P789" s="344"/>
      <c r="Q789" s="344"/>
      <c r="R789" s="344"/>
      <c r="S789" s="344"/>
      <c r="T789" s="344"/>
      <c r="U789" s="344"/>
      <c r="V789" s="344"/>
      <c r="W789" s="344"/>
      <c r="X789" s="344"/>
      <c r="Y789" s="344"/>
      <c r="Z789" s="344"/>
    </row>
    <row r="790" ht="15.75" customHeight="1">
      <c r="A790" s="344"/>
      <c r="B790" s="344"/>
      <c r="C790" s="344"/>
      <c r="D790" s="344"/>
      <c r="E790" s="344"/>
      <c r="F790" s="344"/>
      <c r="G790" s="344"/>
      <c r="H790" s="344"/>
      <c r="I790" s="344"/>
      <c r="J790" s="344"/>
      <c r="K790" s="344"/>
      <c r="L790" s="344"/>
      <c r="M790" s="344"/>
      <c r="N790" s="344"/>
      <c r="O790" s="344"/>
      <c r="P790" s="344"/>
      <c r="Q790" s="344"/>
      <c r="R790" s="344"/>
      <c r="S790" s="344"/>
      <c r="T790" s="344"/>
      <c r="U790" s="344"/>
      <c r="V790" s="344"/>
      <c r="W790" s="344"/>
      <c r="X790" s="344"/>
      <c r="Y790" s="344"/>
      <c r="Z790" s="344"/>
    </row>
    <row r="791" ht="15.75" customHeight="1">
      <c r="A791" s="344"/>
      <c r="B791" s="344"/>
      <c r="C791" s="344"/>
      <c r="D791" s="344"/>
      <c r="E791" s="344"/>
      <c r="F791" s="344"/>
      <c r="G791" s="344"/>
      <c r="H791" s="344"/>
      <c r="I791" s="344"/>
      <c r="J791" s="344"/>
      <c r="K791" s="344"/>
      <c r="L791" s="344"/>
      <c r="M791" s="344"/>
      <c r="N791" s="344"/>
      <c r="O791" s="344"/>
      <c r="P791" s="344"/>
      <c r="Q791" s="344"/>
      <c r="R791" s="344"/>
      <c r="S791" s="344"/>
      <c r="T791" s="344"/>
      <c r="U791" s="344"/>
      <c r="V791" s="344"/>
      <c r="W791" s="344"/>
      <c r="X791" s="344"/>
      <c r="Y791" s="344"/>
      <c r="Z791" s="344"/>
    </row>
    <row r="792" ht="15.75" customHeight="1">
      <c r="A792" s="344"/>
      <c r="B792" s="344"/>
      <c r="C792" s="344"/>
      <c r="D792" s="344"/>
      <c r="E792" s="344"/>
      <c r="F792" s="344"/>
      <c r="G792" s="344"/>
      <c r="H792" s="344"/>
      <c r="I792" s="344"/>
      <c r="J792" s="344"/>
      <c r="K792" s="344"/>
      <c r="L792" s="344"/>
      <c r="M792" s="344"/>
      <c r="N792" s="344"/>
      <c r="O792" s="344"/>
      <c r="P792" s="344"/>
      <c r="Q792" s="344"/>
      <c r="R792" s="344"/>
      <c r="S792" s="344"/>
      <c r="T792" s="344"/>
      <c r="U792" s="344"/>
      <c r="V792" s="344"/>
      <c r="W792" s="344"/>
      <c r="X792" s="344"/>
      <c r="Y792" s="344"/>
      <c r="Z792" s="344"/>
    </row>
    <row r="793" ht="15.75" customHeight="1">
      <c r="A793" s="344"/>
      <c r="B793" s="344"/>
      <c r="C793" s="344"/>
      <c r="D793" s="344"/>
      <c r="E793" s="344"/>
      <c r="F793" s="344"/>
      <c r="G793" s="344"/>
      <c r="H793" s="344"/>
      <c r="I793" s="344"/>
      <c r="J793" s="344"/>
      <c r="K793" s="344"/>
      <c r="L793" s="344"/>
      <c r="M793" s="344"/>
      <c r="N793" s="344"/>
      <c r="O793" s="344"/>
      <c r="P793" s="344"/>
      <c r="Q793" s="344"/>
      <c r="R793" s="344"/>
      <c r="S793" s="344"/>
      <c r="T793" s="344"/>
      <c r="U793" s="344"/>
      <c r="V793" s="344"/>
      <c r="W793" s="344"/>
      <c r="X793" s="344"/>
      <c r="Y793" s="344"/>
      <c r="Z793" s="344"/>
    </row>
    <row r="794" ht="15.75" customHeight="1">
      <c r="A794" s="344"/>
      <c r="B794" s="344"/>
      <c r="C794" s="344"/>
      <c r="D794" s="344"/>
      <c r="E794" s="344"/>
      <c r="F794" s="344"/>
      <c r="G794" s="344"/>
      <c r="H794" s="344"/>
      <c r="I794" s="344"/>
      <c r="J794" s="344"/>
      <c r="K794" s="344"/>
      <c r="L794" s="344"/>
      <c r="M794" s="344"/>
      <c r="N794" s="344"/>
      <c r="O794" s="344"/>
      <c r="P794" s="344"/>
      <c r="Q794" s="344"/>
      <c r="R794" s="344"/>
      <c r="S794" s="344"/>
      <c r="T794" s="344"/>
      <c r="U794" s="344"/>
      <c r="V794" s="344"/>
      <c r="W794" s="344"/>
      <c r="X794" s="344"/>
      <c r="Y794" s="344"/>
      <c r="Z794" s="344"/>
    </row>
    <row r="795" ht="15.75" customHeight="1">
      <c r="A795" s="344"/>
      <c r="B795" s="344"/>
      <c r="C795" s="344"/>
      <c r="D795" s="344"/>
      <c r="E795" s="344"/>
      <c r="F795" s="344"/>
      <c r="G795" s="344"/>
      <c r="H795" s="344"/>
      <c r="I795" s="344"/>
      <c r="J795" s="344"/>
      <c r="K795" s="344"/>
      <c r="L795" s="344"/>
      <c r="M795" s="344"/>
      <c r="N795" s="344"/>
      <c r="O795" s="344"/>
      <c r="P795" s="344"/>
      <c r="Q795" s="344"/>
      <c r="R795" s="344"/>
      <c r="S795" s="344"/>
      <c r="T795" s="344"/>
      <c r="U795" s="344"/>
      <c r="V795" s="344"/>
      <c r="W795" s="344"/>
      <c r="X795" s="344"/>
      <c r="Y795" s="344"/>
      <c r="Z795" s="344"/>
    </row>
    <row r="796" ht="15.75" customHeight="1">
      <c r="A796" s="344"/>
      <c r="B796" s="344"/>
      <c r="C796" s="344"/>
      <c r="D796" s="344"/>
      <c r="E796" s="344"/>
      <c r="F796" s="344"/>
      <c r="G796" s="344"/>
      <c r="H796" s="344"/>
      <c r="I796" s="344"/>
      <c r="J796" s="344"/>
      <c r="K796" s="344"/>
      <c r="L796" s="344"/>
      <c r="M796" s="344"/>
      <c r="N796" s="344"/>
      <c r="O796" s="344"/>
      <c r="P796" s="344"/>
      <c r="Q796" s="344"/>
      <c r="R796" s="344"/>
      <c r="S796" s="344"/>
      <c r="T796" s="344"/>
      <c r="U796" s="344"/>
      <c r="V796" s="344"/>
      <c r="W796" s="344"/>
      <c r="X796" s="344"/>
      <c r="Y796" s="344"/>
      <c r="Z796" s="344"/>
    </row>
    <row r="797" ht="15.75" customHeight="1">
      <c r="A797" s="344"/>
      <c r="B797" s="344"/>
      <c r="C797" s="344"/>
      <c r="D797" s="344"/>
      <c r="E797" s="344"/>
      <c r="F797" s="344"/>
      <c r="G797" s="344"/>
      <c r="H797" s="344"/>
      <c r="I797" s="344"/>
      <c r="J797" s="344"/>
      <c r="K797" s="344"/>
      <c r="L797" s="344"/>
      <c r="M797" s="344"/>
      <c r="N797" s="344"/>
      <c r="O797" s="344"/>
      <c r="P797" s="344"/>
      <c r="Q797" s="344"/>
      <c r="R797" s="344"/>
      <c r="S797" s="344"/>
      <c r="T797" s="344"/>
      <c r="U797" s="344"/>
      <c r="V797" s="344"/>
      <c r="W797" s="344"/>
      <c r="X797" s="344"/>
      <c r="Y797" s="344"/>
      <c r="Z797" s="344"/>
    </row>
    <row r="798" ht="15.75" customHeight="1">
      <c r="A798" s="344"/>
      <c r="B798" s="344"/>
      <c r="C798" s="344"/>
      <c r="D798" s="344"/>
      <c r="E798" s="344"/>
      <c r="F798" s="344"/>
      <c r="G798" s="344"/>
      <c r="H798" s="344"/>
      <c r="I798" s="344"/>
      <c r="J798" s="344"/>
      <c r="K798" s="344"/>
      <c r="L798" s="344"/>
      <c r="M798" s="344"/>
      <c r="N798" s="344"/>
      <c r="O798" s="344"/>
      <c r="P798" s="344"/>
      <c r="Q798" s="344"/>
      <c r="R798" s="344"/>
      <c r="S798" s="344"/>
      <c r="T798" s="344"/>
      <c r="U798" s="344"/>
      <c r="V798" s="344"/>
      <c r="W798" s="344"/>
      <c r="X798" s="344"/>
      <c r="Y798" s="344"/>
      <c r="Z798" s="344"/>
    </row>
    <row r="799" ht="15.75" customHeight="1">
      <c r="A799" s="344"/>
      <c r="B799" s="344"/>
      <c r="C799" s="344"/>
      <c r="D799" s="344"/>
      <c r="E799" s="344"/>
      <c r="F799" s="344"/>
      <c r="G799" s="344"/>
      <c r="H799" s="344"/>
      <c r="I799" s="344"/>
      <c r="J799" s="344"/>
      <c r="K799" s="344"/>
      <c r="L799" s="344"/>
      <c r="M799" s="344"/>
      <c r="N799" s="344"/>
      <c r="O799" s="344"/>
      <c r="P799" s="344"/>
      <c r="Q799" s="344"/>
      <c r="R799" s="344"/>
      <c r="S799" s="344"/>
      <c r="T799" s="344"/>
      <c r="U799" s="344"/>
      <c r="V799" s="344"/>
      <c r="W799" s="344"/>
      <c r="X799" s="344"/>
      <c r="Y799" s="344"/>
      <c r="Z799" s="344"/>
    </row>
    <row r="800" ht="15.75" customHeight="1">
      <c r="A800" s="344"/>
      <c r="B800" s="344"/>
      <c r="C800" s="344"/>
      <c r="D800" s="344"/>
      <c r="E800" s="344"/>
      <c r="F800" s="344"/>
      <c r="G800" s="344"/>
      <c r="H800" s="344"/>
      <c r="I800" s="344"/>
      <c r="J800" s="344"/>
      <c r="K800" s="344"/>
      <c r="L800" s="344"/>
      <c r="M800" s="344"/>
      <c r="N800" s="344"/>
      <c r="O800" s="344"/>
      <c r="P800" s="344"/>
      <c r="Q800" s="344"/>
      <c r="R800" s="344"/>
      <c r="S800" s="344"/>
      <c r="T800" s="344"/>
      <c r="U800" s="344"/>
      <c r="V800" s="344"/>
      <c r="W800" s="344"/>
      <c r="X800" s="344"/>
      <c r="Y800" s="344"/>
      <c r="Z800" s="344"/>
    </row>
    <row r="801" ht="15.75" customHeight="1">
      <c r="A801" s="344"/>
      <c r="B801" s="344"/>
      <c r="C801" s="344"/>
      <c r="D801" s="344"/>
      <c r="E801" s="344"/>
      <c r="F801" s="344"/>
      <c r="G801" s="344"/>
      <c r="H801" s="344"/>
      <c r="I801" s="344"/>
      <c r="J801" s="344"/>
      <c r="K801" s="344"/>
      <c r="L801" s="344"/>
      <c r="M801" s="344"/>
      <c r="N801" s="344"/>
      <c r="O801" s="344"/>
      <c r="P801" s="344"/>
      <c r="Q801" s="344"/>
      <c r="R801" s="344"/>
      <c r="S801" s="344"/>
      <c r="T801" s="344"/>
      <c r="U801" s="344"/>
      <c r="V801" s="344"/>
      <c r="W801" s="344"/>
      <c r="X801" s="344"/>
      <c r="Y801" s="344"/>
      <c r="Z801" s="344"/>
    </row>
    <row r="802" ht="15.75" customHeight="1">
      <c r="A802" s="344"/>
      <c r="B802" s="344"/>
      <c r="C802" s="344"/>
      <c r="D802" s="344"/>
      <c r="E802" s="344"/>
      <c r="F802" s="344"/>
      <c r="G802" s="344"/>
      <c r="H802" s="344"/>
      <c r="I802" s="344"/>
      <c r="J802" s="344"/>
      <c r="K802" s="344"/>
      <c r="L802" s="344"/>
      <c r="M802" s="344"/>
      <c r="N802" s="344"/>
      <c r="O802" s="344"/>
      <c r="P802" s="344"/>
      <c r="Q802" s="344"/>
      <c r="R802" s="344"/>
      <c r="S802" s="344"/>
      <c r="T802" s="344"/>
      <c r="U802" s="344"/>
      <c r="V802" s="344"/>
      <c r="W802" s="344"/>
      <c r="X802" s="344"/>
      <c r="Y802" s="344"/>
      <c r="Z802" s="344"/>
    </row>
    <row r="803" ht="15.75" customHeight="1">
      <c r="A803" s="344"/>
      <c r="B803" s="344"/>
      <c r="C803" s="344"/>
      <c r="D803" s="344"/>
      <c r="E803" s="344"/>
      <c r="F803" s="344"/>
      <c r="G803" s="344"/>
      <c r="H803" s="344"/>
      <c r="I803" s="344"/>
      <c r="J803" s="344"/>
      <c r="K803" s="344"/>
      <c r="L803" s="344"/>
      <c r="M803" s="344"/>
      <c r="N803" s="344"/>
      <c r="O803" s="344"/>
      <c r="P803" s="344"/>
      <c r="Q803" s="344"/>
      <c r="R803" s="344"/>
      <c r="S803" s="344"/>
      <c r="T803" s="344"/>
      <c r="U803" s="344"/>
      <c r="V803" s="344"/>
      <c r="W803" s="344"/>
      <c r="X803" s="344"/>
      <c r="Y803" s="344"/>
      <c r="Z803" s="344"/>
    </row>
    <row r="804" ht="15.75" customHeight="1">
      <c r="A804" s="344"/>
      <c r="B804" s="344"/>
      <c r="C804" s="344"/>
      <c r="D804" s="344"/>
      <c r="E804" s="344"/>
      <c r="F804" s="344"/>
      <c r="G804" s="344"/>
      <c r="H804" s="344"/>
      <c r="I804" s="344"/>
      <c r="J804" s="344"/>
      <c r="K804" s="344"/>
      <c r="L804" s="344"/>
      <c r="M804" s="344"/>
      <c r="N804" s="344"/>
      <c r="O804" s="344"/>
      <c r="P804" s="344"/>
      <c r="Q804" s="344"/>
      <c r="R804" s="344"/>
      <c r="S804" s="344"/>
      <c r="T804" s="344"/>
      <c r="U804" s="344"/>
      <c r="V804" s="344"/>
      <c r="W804" s="344"/>
      <c r="X804" s="344"/>
      <c r="Y804" s="344"/>
      <c r="Z804" s="344"/>
    </row>
    <row r="805" ht="15.75" customHeight="1">
      <c r="A805" s="344"/>
      <c r="B805" s="344"/>
      <c r="C805" s="344"/>
      <c r="D805" s="344"/>
      <c r="E805" s="344"/>
      <c r="F805" s="344"/>
      <c r="G805" s="344"/>
      <c r="H805" s="344"/>
      <c r="I805" s="344"/>
      <c r="J805" s="344"/>
      <c r="K805" s="344"/>
      <c r="L805" s="344"/>
      <c r="M805" s="344"/>
      <c r="N805" s="344"/>
      <c r="O805" s="344"/>
      <c r="P805" s="344"/>
      <c r="Q805" s="344"/>
      <c r="R805" s="344"/>
      <c r="S805" s="344"/>
      <c r="T805" s="344"/>
      <c r="U805" s="344"/>
      <c r="V805" s="344"/>
      <c r="W805" s="344"/>
      <c r="X805" s="344"/>
      <c r="Y805" s="344"/>
      <c r="Z805" s="344"/>
    </row>
    <row r="806" ht="15.75" customHeight="1">
      <c r="A806" s="344"/>
      <c r="B806" s="344"/>
      <c r="C806" s="344"/>
      <c r="D806" s="344"/>
      <c r="E806" s="344"/>
      <c r="F806" s="344"/>
      <c r="G806" s="344"/>
      <c r="H806" s="344"/>
      <c r="I806" s="344"/>
      <c r="J806" s="344"/>
      <c r="K806" s="344"/>
      <c r="L806" s="344"/>
      <c r="M806" s="344"/>
      <c r="N806" s="344"/>
      <c r="O806" s="344"/>
      <c r="P806" s="344"/>
      <c r="Q806" s="344"/>
      <c r="R806" s="344"/>
      <c r="S806" s="344"/>
      <c r="T806" s="344"/>
      <c r="U806" s="344"/>
      <c r="V806" s="344"/>
      <c r="W806" s="344"/>
      <c r="X806" s="344"/>
      <c r="Y806" s="344"/>
      <c r="Z806" s="344"/>
    </row>
    <row r="807" ht="15.75" customHeight="1">
      <c r="A807" s="344"/>
      <c r="B807" s="344"/>
      <c r="C807" s="344"/>
      <c r="D807" s="344"/>
      <c r="E807" s="344"/>
      <c r="F807" s="344"/>
      <c r="G807" s="344"/>
      <c r="H807" s="344"/>
      <c r="I807" s="344"/>
      <c r="J807" s="344"/>
      <c r="K807" s="344"/>
      <c r="L807" s="344"/>
      <c r="M807" s="344"/>
      <c r="N807" s="344"/>
      <c r="O807" s="344"/>
      <c r="P807" s="344"/>
      <c r="Q807" s="344"/>
      <c r="R807" s="344"/>
      <c r="S807" s="344"/>
      <c r="T807" s="344"/>
      <c r="U807" s="344"/>
      <c r="V807" s="344"/>
      <c r="W807" s="344"/>
      <c r="X807" s="344"/>
      <c r="Y807" s="344"/>
      <c r="Z807" s="344"/>
    </row>
    <row r="808" ht="15.75" customHeight="1">
      <c r="A808" s="344"/>
      <c r="B808" s="344"/>
      <c r="C808" s="344"/>
      <c r="D808" s="344"/>
      <c r="E808" s="344"/>
      <c r="F808" s="344"/>
      <c r="G808" s="344"/>
      <c r="H808" s="344"/>
      <c r="I808" s="344"/>
      <c r="J808" s="344"/>
      <c r="K808" s="344"/>
      <c r="L808" s="344"/>
      <c r="M808" s="344"/>
      <c r="N808" s="344"/>
      <c r="O808" s="344"/>
      <c r="P808" s="344"/>
      <c r="Q808" s="344"/>
      <c r="R808" s="344"/>
      <c r="S808" s="344"/>
      <c r="T808" s="344"/>
      <c r="U808" s="344"/>
      <c r="V808" s="344"/>
      <c r="W808" s="344"/>
      <c r="X808" s="344"/>
      <c r="Y808" s="344"/>
      <c r="Z808" s="344"/>
    </row>
    <row r="809" ht="15.75" customHeight="1">
      <c r="A809" s="344"/>
      <c r="B809" s="344"/>
      <c r="C809" s="344"/>
      <c r="D809" s="344"/>
      <c r="E809" s="344"/>
      <c r="F809" s="344"/>
      <c r="G809" s="344"/>
      <c r="H809" s="344"/>
      <c r="I809" s="344"/>
      <c r="J809" s="344"/>
      <c r="K809" s="344"/>
      <c r="L809" s="344"/>
      <c r="M809" s="344"/>
      <c r="N809" s="344"/>
      <c r="O809" s="344"/>
      <c r="P809" s="344"/>
      <c r="Q809" s="344"/>
      <c r="R809" s="344"/>
      <c r="S809" s="344"/>
      <c r="T809" s="344"/>
      <c r="U809" s="344"/>
      <c r="V809" s="344"/>
      <c r="W809" s="344"/>
      <c r="X809" s="344"/>
      <c r="Y809" s="344"/>
      <c r="Z809" s="344"/>
    </row>
    <row r="810" ht="15.75" customHeight="1">
      <c r="A810" s="344"/>
      <c r="B810" s="344"/>
      <c r="C810" s="344"/>
      <c r="D810" s="344"/>
      <c r="E810" s="344"/>
      <c r="F810" s="344"/>
      <c r="G810" s="344"/>
      <c r="H810" s="344"/>
      <c r="I810" s="344"/>
      <c r="J810" s="344"/>
      <c r="K810" s="344"/>
      <c r="L810" s="344"/>
      <c r="M810" s="344"/>
      <c r="N810" s="344"/>
      <c r="O810" s="344"/>
      <c r="P810" s="344"/>
      <c r="Q810" s="344"/>
      <c r="R810" s="344"/>
      <c r="S810" s="344"/>
      <c r="T810" s="344"/>
      <c r="U810" s="344"/>
      <c r="V810" s="344"/>
      <c r="W810" s="344"/>
      <c r="X810" s="344"/>
      <c r="Y810" s="344"/>
      <c r="Z810" s="344"/>
    </row>
    <row r="811" ht="15.75" customHeight="1">
      <c r="A811" s="344"/>
      <c r="B811" s="344"/>
      <c r="C811" s="344"/>
      <c r="D811" s="344"/>
      <c r="E811" s="344"/>
      <c r="F811" s="344"/>
      <c r="G811" s="344"/>
      <c r="H811" s="344"/>
      <c r="I811" s="344"/>
      <c r="J811" s="344"/>
      <c r="K811" s="344"/>
      <c r="L811" s="344"/>
      <c r="M811" s="344"/>
      <c r="N811" s="344"/>
      <c r="O811" s="344"/>
      <c r="P811" s="344"/>
      <c r="Q811" s="344"/>
      <c r="R811" s="344"/>
      <c r="S811" s="344"/>
      <c r="T811" s="344"/>
      <c r="U811" s="344"/>
      <c r="V811" s="344"/>
      <c r="W811" s="344"/>
      <c r="X811" s="344"/>
      <c r="Y811" s="344"/>
      <c r="Z811" s="344"/>
    </row>
    <row r="812" ht="15.75" customHeight="1">
      <c r="A812" s="344"/>
      <c r="B812" s="344"/>
      <c r="C812" s="344"/>
      <c r="D812" s="344"/>
      <c r="E812" s="344"/>
      <c r="F812" s="344"/>
      <c r="G812" s="344"/>
      <c r="H812" s="344"/>
      <c r="I812" s="344"/>
      <c r="J812" s="344"/>
      <c r="K812" s="344"/>
      <c r="L812" s="344"/>
      <c r="M812" s="344"/>
      <c r="N812" s="344"/>
      <c r="O812" s="344"/>
      <c r="P812" s="344"/>
      <c r="Q812" s="344"/>
      <c r="R812" s="344"/>
      <c r="S812" s="344"/>
      <c r="T812" s="344"/>
      <c r="U812" s="344"/>
      <c r="V812" s="344"/>
      <c r="W812" s="344"/>
      <c r="X812" s="344"/>
      <c r="Y812" s="344"/>
      <c r="Z812" s="344"/>
    </row>
    <row r="813" ht="15.75" customHeight="1">
      <c r="A813" s="344"/>
      <c r="B813" s="344"/>
      <c r="C813" s="344"/>
      <c r="D813" s="344"/>
      <c r="E813" s="344"/>
      <c r="F813" s="344"/>
      <c r="G813" s="344"/>
      <c r="H813" s="344"/>
      <c r="I813" s="344"/>
      <c r="J813" s="344"/>
      <c r="K813" s="344"/>
      <c r="L813" s="344"/>
      <c r="M813" s="344"/>
      <c r="N813" s="344"/>
      <c r="O813" s="344"/>
      <c r="P813" s="344"/>
      <c r="Q813" s="344"/>
      <c r="R813" s="344"/>
      <c r="S813" s="344"/>
      <c r="T813" s="344"/>
      <c r="U813" s="344"/>
      <c r="V813" s="344"/>
      <c r="W813" s="344"/>
      <c r="X813" s="344"/>
      <c r="Y813" s="344"/>
      <c r="Z813" s="344"/>
    </row>
    <row r="814" ht="15.75" customHeight="1">
      <c r="A814" s="344"/>
      <c r="B814" s="344"/>
      <c r="C814" s="344"/>
      <c r="D814" s="344"/>
      <c r="E814" s="344"/>
      <c r="F814" s="344"/>
      <c r="G814" s="344"/>
      <c r="H814" s="344"/>
      <c r="I814" s="344"/>
      <c r="J814" s="344"/>
      <c r="K814" s="344"/>
      <c r="L814" s="344"/>
      <c r="M814" s="344"/>
      <c r="N814" s="344"/>
      <c r="O814" s="344"/>
      <c r="P814" s="344"/>
      <c r="Q814" s="344"/>
      <c r="R814" s="344"/>
      <c r="S814" s="344"/>
      <c r="T814" s="344"/>
      <c r="U814" s="344"/>
      <c r="V814" s="344"/>
      <c r="W814" s="344"/>
      <c r="X814" s="344"/>
      <c r="Y814" s="344"/>
      <c r="Z814" s="344"/>
    </row>
    <row r="815" ht="15.75" customHeight="1">
      <c r="A815" s="344"/>
      <c r="B815" s="344"/>
      <c r="C815" s="344"/>
      <c r="D815" s="344"/>
      <c r="E815" s="344"/>
      <c r="F815" s="344"/>
      <c r="G815" s="344"/>
      <c r="H815" s="344"/>
      <c r="I815" s="344"/>
      <c r="J815" s="344"/>
      <c r="K815" s="344"/>
      <c r="L815" s="344"/>
      <c r="M815" s="344"/>
      <c r="N815" s="344"/>
      <c r="O815" s="344"/>
      <c r="P815" s="344"/>
      <c r="Q815" s="344"/>
      <c r="R815" s="344"/>
      <c r="S815" s="344"/>
      <c r="T815" s="344"/>
      <c r="U815" s="344"/>
      <c r="V815" s="344"/>
      <c r="W815" s="344"/>
      <c r="X815" s="344"/>
      <c r="Y815" s="344"/>
      <c r="Z815" s="344"/>
    </row>
    <row r="816" ht="15.75" customHeight="1">
      <c r="A816" s="344"/>
      <c r="B816" s="344"/>
      <c r="C816" s="344"/>
      <c r="D816" s="344"/>
      <c r="E816" s="344"/>
      <c r="F816" s="344"/>
      <c r="G816" s="344"/>
      <c r="H816" s="344"/>
      <c r="I816" s="344"/>
      <c r="J816" s="344"/>
      <c r="K816" s="344"/>
      <c r="L816" s="344"/>
      <c r="M816" s="344"/>
      <c r="N816" s="344"/>
      <c r="O816" s="344"/>
      <c r="P816" s="344"/>
      <c r="Q816" s="344"/>
      <c r="R816" s="344"/>
      <c r="S816" s="344"/>
      <c r="T816" s="344"/>
      <c r="U816" s="344"/>
      <c r="V816" s="344"/>
      <c r="W816" s="344"/>
      <c r="X816" s="344"/>
      <c r="Y816" s="344"/>
      <c r="Z816" s="344"/>
    </row>
    <row r="817" ht="15.75" customHeight="1">
      <c r="A817" s="344"/>
      <c r="B817" s="344"/>
      <c r="C817" s="344"/>
      <c r="D817" s="344"/>
      <c r="E817" s="344"/>
      <c r="F817" s="344"/>
      <c r="G817" s="344"/>
      <c r="H817" s="344"/>
      <c r="I817" s="344"/>
      <c r="J817" s="344"/>
      <c r="K817" s="344"/>
      <c r="L817" s="344"/>
      <c r="M817" s="344"/>
      <c r="N817" s="344"/>
      <c r="O817" s="344"/>
      <c r="P817" s="344"/>
      <c r="Q817" s="344"/>
      <c r="R817" s="344"/>
      <c r="S817" s="344"/>
      <c r="T817" s="344"/>
      <c r="U817" s="344"/>
      <c r="V817" s="344"/>
      <c r="W817" s="344"/>
      <c r="X817" s="344"/>
      <c r="Y817" s="344"/>
      <c r="Z817" s="344"/>
    </row>
    <row r="818" ht="15.75" customHeight="1">
      <c r="A818" s="344"/>
      <c r="B818" s="344"/>
      <c r="C818" s="344"/>
      <c r="D818" s="344"/>
      <c r="E818" s="344"/>
      <c r="F818" s="344"/>
      <c r="G818" s="344"/>
      <c r="H818" s="344"/>
      <c r="I818" s="344"/>
      <c r="J818" s="344"/>
      <c r="K818" s="344"/>
      <c r="L818" s="344"/>
      <c r="M818" s="344"/>
      <c r="N818" s="344"/>
      <c r="O818" s="344"/>
      <c r="P818" s="344"/>
      <c r="Q818" s="344"/>
      <c r="R818" s="344"/>
      <c r="S818" s="344"/>
      <c r="T818" s="344"/>
      <c r="U818" s="344"/>
      <c r="V818" s="344"/>
      <c r="W818" s="344"/>
      <c r="X818" s="344"/>
      <c r="Y818" s="344"/>
      <c r="Z818" s="344"/>
    </row>
    <row r="819" ht="15.75" customHeight="1">
      <c r="A819" s="344"/>
      <c r="B819" s="344"/>
      <c r="C819" s="344"/>
      <c r="D819" s="344"/>
      <c r="E819" s="344"/>
      <c r="F819" s="344"/>
      <c r="G819" s="344"/>
      <c r="H819" s="344"/>
      <c r="I819" s="344"/>
      <c r="J819" s="344"/>
      <c r="K819" s="344"/>
      <c r="L819" s="344"/>
      <c r="M819" s="344"/>
      <c r="N819" s="344"/>
      <c r="O819" s="344"/>
      <c r="P819" s="344"/>
      <c r="Q819" s="344"/>
      <c r="R819" s="344"/>
      <c r="S819" s="344"/>
      <c r="T819" s="344"/>
      <c r="U819" s="344"/>
      <c r="V819" s="344"/>
      <c r="W819" s="344"/>
      <c r="X819" s="344"/>
      <c r="Y819" s="344"/>
      <c r="Z819" s="344"/>
    </row>
    <row r="820" ht="15.75" customHeight="1">
      <c r="A820" s="344"/>
      <c r="B820" s="344"/>
      <c r="C820" s="344"/>
      <c r="D820" s="344"/>
      <c r="E820" s="344"/>
      <c r="F820" s="344"/>
      <c r="G820" s="344"/>
      <c r="H820" s="344"/>
      <c r="I820" s="344"/>
      <c r="J820" s="344"/>
      <c r="K820" s="344"/>
      <c r="L820" s="344"/>
      <c r="M820" s="344"/>
      <c r="N820" s="344"/>
      <c r="O820" s="344"/>
      <c r="P820" s="344"/>
      <c r="Q820" s="344"/>
      <c r="R820" s="344"/>
      <c r="S820" s="344"/>
      <c r="T820" s="344"/>
      <c r="U820" s="344"/>
      <c r="V820" s="344"/>
      <c r="W820" s="344"/>
      <c r="X820" s="344"/>
      <c r="Y820" s="344"/>
      <c r="Z820" s="344"/>
    </row>
    <row r="821" ht="15.75" customHeight="1">
      <c r="A821" s="344"/>
      <c r="B821" s="344"/>
      <c r="C821" s="344"/>
      <c r="D821" s="344"/>
      <c r="E821" s="344"/>
      <c r="F821" s="344"/>
      <c r="G821" s="344"/>
      <c r="H821" s="344"/>
      <c r="I821" s="344"/>
      <c r="J821" s="344"/>
      <c r="K821" s="344"/>
      <c r="L821" s="344"/>
      <c r="M821" s="344"/>
      <c r="N821" s="344"/>
      <c r="O821" s="344"/>
      <c r="P821" s="344"/>
      <c r="Q821" s="344"/>
      <c r="R821" s="344"/>
      <c r="S821" s="344"/>
      <c r="T821" s="344"/>
      <c r="U821" s="344"/>
      <c r="V821" s="344"/>
      <c r="W821" s="344"/>
      <c r="X821" s="344"/>
      <c r="Y821" s="344"/>
      <c r="Z821" s="344"/>
    </row>
    <row r="822" ht="15.75" customHeight="1">
      <c r="A822" s="344"/>
      <c r="B822" s="344"/>
      <c r="C822" s="344"/>
      <c r="D822" s="344"/>
      <c r="E822" s="344"/>
      <c r="F822" s="344"/>
      <c r="G822" s="344"/>
      <c r="H822" s="344"/>
      <c r="I822" s="344"/>
      <c r="J822" s="344"/>
      <c r="K822" s="344"/>
      <c r="L822" s="344"/>
      <c r="M822" s="344"/>
      <c r="N822" s="344"/>
      <c r="O822" s="344"/>
      <c r="P822" s="344"/>
      <c r="Q822" s="344"/>
      <c r="R822" s="344"/>
      <c r="S822" s="344"/>
      <c r="T822" s="344"/>
      <c r="U822" s="344"/>
      <c r="V822" s="344"/>
      <c r="W822" s="344"/>
      <c r="X822" s="344"/>
      <c r="Y822" s="344"/>
      <c r="Z822" s="344"/>
    </row>
    <row r="823" ht="15.75" customHeight="1">
      <c r="A823" s="344"/>
      <c r="B823" s="344"/>
      <c r="C823" s="344"/>
      <c r="D823" s="344"/>
      <c r="E823" s="344"/>
      <c r="F823" s="344"/>
      <c r="G823" s="344"/>
      <c r="H823" s="344"/>
      <c r="I823" s="344"/>
      <c r="J823" s="344"/>
      <c r="K823" s="344"/>
      <c r="L823" s="344"/>
      <c r="M823" s="344"/>
      <c r="N823" s="344"/>
      <c r="O823" s="344"/>
      <c r="P823" s="344"/>
      <c r="Q823" s="344"/>
      <c r="R823" s="344"/>
      <c r="S823" s="344"/>
      <c r="T823" s="344"/>
      <c r="U823" s="344"/>
      <c r="V823" s="344"/>
      <c r="W823" s="344"/>
      <c r="X823" s="344"/>
      <c r="Y823" s="344"/>
      <c r="Z823" s="344"/>
    </row>
    <row r="824" ht="15.75" customHeight="1">
      <c r="A824" s="344"/>
      <c r="B824" s="344"/>
      <c r="C824" s="344"/>
      <c r="D824" s="344"/>
      <c r="E824" s="344"/>
      <c r="F824" s="344"/>
      <c r="G824" s="344"/>
      <c r="H824" s="344"/>
      <c r="I824" s="344"/>
      <c r="J824" s="344"/>
      <c r="K824" s="344"/>
      <c r="L824" s="344"/>
      <c r="M824" s="344"/>
      <c r="N824" s="344"/>
      <c r="O824" s="344"/>
      <c r="P824" s="344"/>
      <c r="Q824" s="344"/>
      <c r="R824" s="344"/>
      <c r="S824" s="344"/>
      <c r="T824" s="344"/>
      <c r="U824" s="344"/>
      <c r="V824" s="344"/>
      <c r="W824" s="344"/>
      <c r="X824" s="344"/>
      <c r="Y824" s="344"/>
      <c r="Z824" s="344"/>
    </row>
    <row r="825" ht="15.75" customHeight="1">
      <c r="A825" s="344"/>
      <c r="B825" s="344"/>
      <c r="C825" s="344"/>
      <c r="D825" s="344"/>
      <c r="E825" s="344"/>
      <c r="F825" s="344"/>
      <c r="G825" s="344"/>
      <c r="H825" s="344"/>
      <c r="I825" s="344"/>
      <c r="J825" s="344"/>
      <c r="K825" s="344"/>
      <c r="L825" s="344"/>
      <c r="M825" s="344"/>
      <c r="N825" s="344"/>
      <c r="O825" s="344"/>
      <c r="P825" s="344"/>
      <c r="Q825" s="344"/>
      <c r="R825" s="344"/>
      <c r="S825" s="344"/>
      <c r="T825" s="344"/>
      <c r="U825" s="344"/>
      <c r="V825" s="344"/>
      <c r="W825" s="344"/>
      <c r="X825" s="344"/>
      <c r="Y825" s="344"/>
      <c r="Z825" s="344"/>
    </row>
    <row r="826" ht="15.75" customHeight="1">
      <c r="A826" s="344"/>
      <c r="B826" s="344"/>
      <c r="C826" s="344"/>
      <c r="D826" s="344"/>
      <c r="E826" s="344"/>
      <c r="F826" s="344"/>
      <c r="G826" s="344"/>
      <c r="H826" s="344"/>
      <c r="I826" s="344"/>
      <c r="J826" s="344"/>
      <c r="K826" s="344"/>
      <c r="L826" s="344"/>
      <c r="M826" s="344"/>
      <c r="N826" s="344"/>
      <c r="O826" s="344"/>
      <c r="P826" s="344"/>
      <c r="Q826" s="344"/>
      <c r="R826" s="344"/>
      <c r="S826" s="344"/>
      <c r="T826" s="344"/>
      <c r="U826" s="344"/>
      <c r="V826" s="344"/>
      <c r="W826" s="344"/>
      <c r="X826" s="344"/>
      <c r="Y826" s="344"/>
      <c r="Z826" s="344"/>
    </row>
    <row r="827" ht="15.75" customHeight="1">
      <c r="A827" s="344"/>
      <c r="B827" s="344"/>
      <c r="C827" s="344"/>
      <c r="D827" s="344"/>
      <c r="E827" s="344"/>
      <c r="F827" s="344"/>
      <c r="G827" s="344"/>
      <c r="H827" s="344"/>
      <c r="I827" s="344"/>
      <c r="J827" s="344"/>
      <c r="K827" s="344"/>
      <c r="L827" s="344"/>
      <c r="M827" s="344"/>
      <c r="N827" s="344"/>
      <c r="O827" s="344"/>
      <c r="P827" s="344"/>
      <c r="Q827" s="344"/>
      <c r="R827" s="344"/>
      <c r="S827" s="344"/>
      <c r="T827" s="344"/>
      <c r="U827" s="344"/>
      <c r="V827" s="344"/>
      <c r="W827" s="344"/>
      <c r="X827" s="344"/>
      <c r="Y827" s="344"/>
      <c r="Z827" s="344"/>
    </row>
    <row r="828" ht="15.75" customHeight="1">
      <c r="A828" s="344"/>
      <c r="B828" s="344"/>
      <c r="C828" s="344"/>
      <c r="D828" s="344"/>
      <c r="E828" s="344"/>
      <c r="F828" s="344"/>
      <c r="G828" s="344"/>
      <c r="H828" s="344"/>
      <c r="I828" s="344"/>
      <c r="J828" s="344"/>
      <c r="K828" s="344"/>
      <c r="L828" s="344"/>
      <c r="M828" s="344"/>
      <c r="N828" s="344"/>
      <c r="O828" s="344"/>
      <c r="P828" s="344"/>
      <c r="Q828" s="344"/>
      <c r="R828" s="344"/>
      <c r="S828" s="344"/>
      <c r="T828" s="344"/>
      <c r="U828" s="344"/>
      <c r="V828" s="344"/>
      <c r="W828" s="344"/>
      <c r="X828" s="344"/>
      <c r="Y828" s="344"/>
      <c r="Z828" s="344"/>
    </row>
    <row r="829" ht="15.75" customHeight="1">
      <c r="A829" s="344"/>
      <c r="B829" s="344"/>
      <c r="C829" s="344"/>
      <c r="D829" s="344"/>
      <c r="E829" s="344"/>
      <c r="F829" s="344"/>
      <c r="G829" s="344"/>
      <c r="H829" s="344"/>
      <c r="I829" s="344"/>
      <c r="J829" s="344"/>
      <c r="K829" s="344"/>
      <c r="L829" s="344"/>
      <c r="M829" s="344"/>
      <c r="N829" s="344"/>
      <c r="O829" s="344"/>
      <c r="P829" s="344"/>
      <c r="Q829" s="344"/>
      <c r="R829" s="344"/>
      <c r="S829" s="344"/>
      <c r="T829" s="344"/>
      <c r="U829" s="344"/>
      <c r="V829" s="344"/>
      <c r="W829" s="344"/>
      <c r="X829" s="344"/>
      <c r="Y829" s="344"/>
      <c r="Z829" s="344"/>
    </row>
    <row r="830" ht="15.75" customHeight="1">
      <c r="A830" s="344"/>
      <c r="B830" s="344"/>
      <c r="C830" s="344"/>
      <c r="D830" s="344"/>
      <c r="E830" s="344"/>
      <c r="F830" s="344"/>
      <c r="G830" s="344"/>
      <c r="H830" s="344"/>
      <c r="I830" s="344"/>
      <c r="J830" s="344"/>
      <c r="K830" s="344"/>
      <c r="L830" s="344"/>
      <c r="M830" s="344"/>
      <c r="N830" s="344"/>
      <c r="O830" s="344"/>
      <c r="P830" s="344"/>
      <c r="Q830" s="344"/>
      <c r="R830" s="344"/>
      <c r="S830" s="344"/>
      <c r="T830" s="344"/>
      <c r="U830" s="344"/>
      <c r="V830" s="344"/>
      <c r="W830" s="344"/>
      <c r="X830" s="344"/>
      <c r="Y830" s="344"/>
      <c r="Z830" s="344"/>
    </row>
    <row r="831" ht="15.75" customHeight="1">
      <c r="A831" s="344"/>
      <c r="B831" s="344"/>
      <c r="C831" s="344"/>
      <c r="D831" s="344"/>
      <c r="E831" s="344"/>
      <c r="F831" s="344"/>
      <c r="G831" s="344"/>
      <c r="H831" s="344"/>
      <c r="I831" s="344"/>
      <c r="J831" s="344"/>
      <c r="K831" s="344"/>
      <c r="L831" s="344"/>
      <c r="M831" s="344"/>
      <c r="N831" s="344"/>
      <c r="O831" s="344"/>
      <c r="P831" s="344"/>
      <c r="Q831" s="344"/>
      <c r="R831" s="344"/>
      <c r="S831" s="344"/>
      <c r="T831" s="344"/>
      <c r="U831" s="344"/>
      <c r="V831" s="344"/>
      <c r="W831" s="344"/>
      <c r="X831" s="344"/>
      <c r="Y831" s="344"/>
      <c r="Z831" s="344"/>
    </row>
    <row r="832" ht="15.75" customHeight="1">
      <c r="A832" s="344"/>
      <c r="B832" s="344"/>
      <c r="C832" s="344"/>
      <c r="D832" s="344"/>
      <c r="E832" s="344"/>
      <c r="F832" s="344"/>
      <c r="G832" s="344"/>
      <c r="H832" s="344"/>
      <c r="I832" s="344"/>
      <c r="J832" s="344"/>
      <c r="K832" s="344"/>
      <c r="L832" s="344"/>
      <c r="M832" s="344"/>
      <c r="N832" s="344"/>
      <c r="O832" s="344"/>
      <c r="P832" s="344"/>
      <c r="Q832" s="344"/>
      <c r="R832" s="344"/>
      <c r="S832" s="344"/>
      <c r="T832" s="344"/>
      <c r="U832" s="344"/>
      <c r="V832" s="344"/>
      <c r="W832" s="344"/>
      <c r="X832" s="344"/>
      <c r="Y832" s="344"/>
      <c r="Z832" s="344"/>
    </row>
    <row r="833" ht="15.75" customHeight="1">
      <c r="A833" s="344"/>
      <c r="B833" s="344"/>
      <c r="C833" s="344"/>
      <c r="D833" s="344"/>
      <c r="E833" s="344"/>
      <c r="F833" s="344"/>
      <c r="G833" s="344"/>
      <c r="H833" s="344"/>
      <c r="I833" s="344"/>
      <c r="J833" s="344"/>
      <c r="K833" s="344"/>
      <c r="L833" s="344"/>
      <c r="M833" s="344"/>
      <c r="N833" s="344"/>
      <c r="O833" s="344"/>
      <c r="P833" s="344"/>
      <c r="Q833" s="344"/>
      <c r="R833" s="344"/>
      <c r="S833" s="344"/>
      <c r="T833" s="344"/>
      <c r="U833" s="344"/>
      <c r="V833" s="344"/>
      <c r="W833" s="344"/>
      <c r="X833" s="344"/>
      <c r="Y833" s="344"/>
      <c r="Z833" s="344"/>
    </row>
    <row r="834" ht="15.75" customHeight="1">
      <c r="A834" s="344"/>
      <c r="B834" s="344"/>
      <c r="C834" s="344"/>
      <c r="D834" s="344"/>
      <c r="E834" s="344"/>
      <c r="F834" s="344"/>
      <c r="G834" s="344"/>
      <c r="H834" s="344"/>
      <c r="I834" s="344"/>
      <c r="J834" s="344"/>
      <c r="K834" s="344"/>
      <c r="L834" s="344"/>
      <c r="M834" s="344"/>
      <c r="N834" s="344"/>
      <c r="O834" s="344"/>
      <c r="P834" s="344"/>
      <c r="Q834" s="344"/>
      <c r="R834" s="344"/>
      <c r="S834" s="344"/>
      <c r="T834" s="344"/>
      <c r="U834" s="344"/>
      <c r="V834" s="344"/>
      <c r="W834" s="344"/>
      <c r="X834" s="344"/>
      <c r="Y834" s="344"/>
      <c r="Z834" s="344"/>
    </row>
    <row r="835" ht="15.75" customHeight="1">
      <c r="A835" s="344"/>
      <c r="B835" s="344"/>
      <c r="C835" s="344"/>
      <c r="D835" s="344"/>
      <c r="E835" s="344"/>
      <c r="F835" s="344"/>
      <c r="G835" s="344"/>
      <c r="H835" s="344"/>
      <c r="I835" s="344"/>
      <c r="J835" s="344"/>
      <c r="K835" s="344"/>
      <c r="L835" s="344"/>
      <c r="M835" s="344"/>
      <c r="N835" s="344"/>
      <c r="O835" s="344"/>
      <c r="P835" s="344"/>
      <c r="Q835" s="344"/>
      <c r="R835" s="344"/>
      <c r="S835" s="344"/>
      <c r="T835" s="344"/>
      <c r="U835" s="344"/>
      <c r="V835" s="344"/>
      <c r="W835" s="344"/>
      <c r="X835" s="344"/>
      <c r="Y835" s="344"/>
      <c r="Z835" s="344"/>
    </row>
    <row r="836" ht="15.75" customHeight="1">
      <c r="A836" s="344"/>
      <c r="B836" s="344"/>
      <c r="C836" s="344"/>
      <c r="D836" s="344"/>
      <c r="E836" s="344"/>
      <c r="F836" s="344"/>
      <c r="G836" s="344"/>
      <c r="H836" s="344"/>
      <c r="I836" s="344"/>
      <c r="J836" s="344"/>
      <c r="K836" s="344"/>
      <c r="L836" s="344"/>
      <c r="M836" s="344"/>
      <c r="N836" s="344"/>
      <c r="O836" s="344"/>
      <c r="P836" s="344"/>
      <c r="Q836" s="344"/>
      <c r="R836" s="344"/>
      <c r="S836" s="344"/>
      <c r="T836" s="344"/>
      <c r="U836" s="344"/>
      <c r="V836" s="344"/>
      <c r="W836" s="344"/>
      <c r="X836" s="344"/>
      <c r="Y836" s="344"/>
      <c r="Z836" s="344"/>
    </row>
    <row r="837" ht="15.75" customHeight="1">
      <c r="A837" s="344"/>
      <c r="B837" s="344"/>
      <c r="C837" s="344"/>
      <c r="D837" s="344"/>
      <c r="E837" s="344"/>
      <c r="F837" s="344"/>
      <c r="G837" s="344"/>
      <c r="H837" s="344"/>
      <c r="I837" s="344"/>
      <c r="J837" s="344"/>
      <c r="K837" s="344"/>
      <c r="L837" s="344"/>
      <c r="M837" s="344"/>
      <c r="N837" s="344"/>
      <c r="O837" s="344"/>
      <c r="P837" s="344"/>
      <c r="Q837" s="344"/>
      <c r="R837" s="344"/>
      <c r="S837" s="344"/>
      <c r="T837" s="344"/>
      <c r="U837" s="344"/>
      <c r="V837" s="344"/>
      <c r="W837" s="344"/>
      <c r="X837" s="344"/>
      <c r="Y837" s="344"/>
      <c r="Z837" s="344"/>
    </row>
    <row r="838" ht="15.75" customHeight="1">
      <c r="A838" s="344"/>
      <c r="B838" s="344"/>
      <c r="C838" s="344"/>
      <c r="D838" s="344"/>
      <c r="E838" s="344"/>
      <c r="F838" s="344"/>
      <c r="G838" s="344"/>
      <c r="H838" s="344"/>
      <c r="I838" s="344"/>
      <c r="J838" s="344"/>
      <c r="K838" s="344"/>
      <c r="L838" s="344"/>
      <c r="M838" s="344"/>
      <c r="N838" s="344"/>
      <c r="O838" s="344"/>
      <c r="P838" s="344"/>
      <c r="Q838" s="344"/>
      <c r="R838" s="344"/>
      <c r="S838" s="344"/>
      <c r="T838" s="344"/>
      <c r="U838" s="344"/>
      <c r="V838" s="344"/>
      <c r="W838" s="344"/>
      <c r="X838" s="344"/>
      <c r="Y838" s="344"/>
      <c r="Z838" s="344"/>
    </row>
    <row r="839" ht="15.75" customHeight="1">
      <c r="A839" s="344"/>
      <c r="B839" s="344"/>
      <c r="C839" s="344"/>
      <c r="D839" s="344"/>
      <c r="E839" s="344"/>
      <c r="F839" s="344"/>
      <c r="G839" s="344"/>
      <c r="H839" s="344"/>
      <c r="I839" s="344"/>
      <c r="J839" s="344"/>
      <c r="K839" s="344"/>
      <c r="L839" s="344"/>
      <c r="M839" s="344"/>
      <c r="N839" s="344"/>
      <c r="O839" s="344"/>
      <c r="P839" s="344"/>
      <c r="Q839" s="344"/>
      <c r="R839" s="344"/>
      <c r="S839" s="344"/>
      <c r="T839" s="344"/>
      <c r="U839" s="344"/>
      <c r="V839" s="344"/>
      <c r="W839" s="344"/>
      <c r="X839" s="344"/>
      <c r="Y839" s="344"/>
      <c r="Z839" s="344"/>
    </row>
    <row r="840" ht="15.75" customHeight="1">
      <c r="A840" s="344"/>
      <c r="B840" s="344"/>
      <c r="C840" s="344"/>
      <c r="D840" s="344"/>
      <c r="E840" s="344"/>
      <c r="F840" s="344"/>
      <c r="G840" s="344"/>
      <c r="H840" s="344"/>
      <c r="I840" s="344"/>
      <c r="J840" s="344"/>
      <c r="K840" s="344"/>
      <c r="L840" s="344"/>
      <c r="M840" s="344"/>
      <c r="N840" s="344"/>
      <c r="O840" s="344"/>
      <c r="P840" s="344"/>
      <c r="Q840" s="344"/>
      <c r="R840" s="344"/>
      <c r="S840" s="344"/>
      <c r="T840" s="344"/>
      <c r="U840" s="344"/>
      <c r="V840" s="344"/>
      <c r="W840" s="344"/>
      <c r="X840" s="344"/>
      <c r="Y840" s="344"/>
      <c r="Z840" s="344"/>
    </row>
    <row r="841" ht="15.75" customHeight="1">
      <c r="A841" s="344"/>
      <c r="B841" s="344"/>
      <c r="C841" s="344"/>
      <c r="D841" s="344"/>
      <c r="E841" s="344"/>
      <c r="F841" s="344"/>
      <c r="G841" s="344"/>
      <c r="H841" s="344"/>
      <c r="I841" s="344"/>
      <c r="J841" s="344"/>
      <c r="K841" s="344"/>
      <c r="L841" s="344"/>
      <c r="M841" s="344"/>
      <c r="N841" s="344"/>
      <c r="O841" s="344"/>
      <c r="P841" s="344"/>
      <c r="Q841" s="344"/>
      <c r="R841" s="344"/>
      <c r="S841" s="344"/>
      <c r="T841" s="344"/>
      <c r="U841" s="344"/>
      <c r="V841" s="344"/>
      <c r="W841" s="344"/>
      <c r="X841" s="344"/>
      <c r="Y841" s="344"/>
      <c r="Z841" s="344"/>
    </row>
    <row r="842" ht="15.75" customHeight="1">
      <c r="A842" s="344"/>
      <c r="B842" s="344"/>
      <c r="C842" s="344"/>
      <c r="D842" s="344"/>
      <c r="E842" s="344"/>
      <c r="F842" s="344"/>
      <c r="G842" s="344"/>
      <c r="H842" s="344"/>
      <c r="I842" s="344"/>
      <c r="J842" s="344"/>
      <c r="K842" s="344"/>
      <c r="L842" s="344"/>
      <c r="M842" s="344"/>
      <c r="N842" s="344"/>
      <c r="O842" s="344"/>
      <c r="P842" s="344"/>
      <c r="Q842" s="344"/>
      <c r="R842" s="344"/>
      <c r="S842" s="344"/>
      <c r="T842" s="344"/>
      <c r="U842" s="344"/>
      <c r="V842" s="344"/>
      <c r="W842" s="344"/>
      <c r="X842" s="344"/>
      <c r="Y842" s="344"/>
      <c r="Z842" s="344"/>
    </row>
    <row r="843" ht="15.75" customHeight="1">
      <c r="A843" s="344"/>
      <c r="B843" s="344"/>
      <c r="C843" s="344"/>
      <c r="D843" s="344"/>
      <c r="E843" s="344"/>
      <c r="F843" s="344"/>
      <c r="G843" s="344"/>
      <c r="H843" s="344"/>
      <c r="I843" s="344"/>
      <c r="J843" s="344"/>
      <c r="K843" s="344"/>
      <c r="L843" s="344"/>
      <c r="M843" s="344"/>
      <c r="N843" s="344"/>
      <c r="O843" s="344"/>
      <c r="P843" s="344"/>
      <c r="Q843" s="344"/>
      <c r="R843" s="344"/>
      <c r="S843" s="344"/>
      <c r="T843" s="344"/>
      <c r="U843" s="344"/>
      <c r="V843" s="344"/>
      <c r="W843" s="344"/>
      <c r="X843" s="344"/>
      <c r="Y843" s="344"/>
      <c r="Z843" s="344"/>
    </row>
    <row r="844" ht="15.75" customHeight="1">
      <c r="A844" s="344"/>
      <c r="B844" s="344"/>
      <c r="C844" s="344"/>
      <c r="D844" s="344"/>
      <c r="E844" s="344"/>
      <c r="F844" s="344"/>
      <c r="G844" s="344"/>
      <c r="H844" s="344"/>
      <c r="I844" s="344"/>
      <c r="J844" s="344"/>
      <c r="K844" s="344"/>
      <c r="L844" s="344"/>
      <c r="M844" s="344"/>
      <c r="N844" s="344"/>
      <c r="O844" s="344"/>
      <c r="P844" s="344"/>
      <c r="Q844" s="344"/>
      <c r="R844" s="344"/>
      <c r="S844" s="344"/>
      <c r="T844" s="344"/>
      <c r="U844" s="344"/>
      <c r="V844" s="344"/>
      <c r="W844" s="344"/>
      <c r="X844" s="344"/>
      <c r="Y844" s="344"/>
      <c r="Z844" s="344"/>
    </row>
    <row r="845" ht="15.75" customHeight="1">
      <c r="A845" s="344"/>
      <c r="B845" s="344"/>
      <c r="C845" s="344"/>
      <c r="D845" s="344"/>
      <c r="E845" s="344"/>
      <c r="F845" s="344"/>
      <c r="G845" s="344"/>
      <c r="H845" s="344"/>
      <c r="I845" s="344"/>
      <c r="J845" s="344"/>
      <c r="K845" s="344"/>
      <c r="L845" s="344"/>
      <c r="M845" s="344"/>
      <c r="N845" s="344"/>
      <c r="O845" s="344"/>
      <c r="P845" s="344"/>
      <c r="Q845" s="344"/>
      <c r="R845" s="344"/>
      <c r="S845" s="344"/>
      <c r="T845" s="344"/>
      <c r="U845" s="344"/>
      <c r="V845" s="344"/>
      <c r="W845" s="344"/>
      <c r="X845" s="344"/>
      <c r="Y845" s="344"/>
      <c r="Z845" s="344"/>
    </row>
    <row r="846" ht="15.75" customHeight="1">
      <c r="A846" s="344"/>
      <c r="B846" s="344"/>
      <c r="C846" s="344"/>
      <c r="D846" s="344"/>
      <c r="E846" s="344"/>
      <c r="F846" s="344"/>
      <c r="G846" s="344"/>
      <c r="H846" s="344"/>
      <c r="I846" s="344"/>
      <c r="J846" s="344"/>
      <c r="K846" s="344"/>
      <c r="L846" s="344"/>
      <c r="M846" s="344"/>
      <c r="N846" s="344"/>
      <c r="O846" s="344"/>
      <c r="P846" s="344"/>
      <c r="Q846" s="344"/>
      <c r="R846" s="344"/>
      <c r="S846" s="344"/>
      <c r="T846" s="344"/>
      <c r="U846" s="344"/>
      <c r="V846" s="344"/>
      <c r="W846" s="344"/>
      <c r="X846" s="344"/>
      <c r="Y846" s="344"/>
      <c r="Z846" s="344"/>
    </row>
    <row r="847" ht="15.75" customHeight="1">
      <c r="A847" s="344"/>
      <c r="B847" s="344"/>
      <c r="C847" s="344"/>
      <c r="D847" s="344"/>
      <c r="E847" s="344"/>
      <c r="F847" s="344"/>
      <c r="G847" s="344"/>
      <c r="H847" s="344"/>
      <c r="I847" s="344"/>
      <c r="J847" s="344"/>
      <c r="K847" s="344"/>
      <c r="L847" s="344"/>
      <c r="M847" s="344"/>
      <c r="N847" s="344"/>
      <c r="O847" s="344"/>
      <c r="P847" s="344"/>
      <c r="Q847" s="344"/>
      <c r="R847" s="344"/>
      <c r="S847" s="344"/>
      <c r="T847" s="344"/>
      <c r="U847" s="344"/>
      <c r="V847" s="344"/>
      <c r="W847" s="344"/>
      <c r="X847" s="344"/>
      <c r="Y847" s="344"/>
      <c r="Z847" s="344"/>
    </row>
    <row r="848" ht="15.75" customHeight="1">
      <c r="A848" s="344"/>
      <c r="B848" s="344"/>
      <c r="C848" s="344"/>
      <c r="D848" s="344"/>
      <c r="E848" s="344"/>
      <c r="F848" s="344"/>
      <c r="G848" s="344"/>
      <c r="H848" s="344"/>
      <c r="I848" s="344"/>
      <c r="J848" s="344"/>
      <c r="K848" s="344"/>
      <c r="L848" s="344"/>
      <c r="M848" s="344"/>
      <c r="N848" s="344"/>
      <c r="O848" s="344"/>
      <c r="P848" s="344"/>
      <c r="Q848" s="344"/>
      <c r="R848" s="344"/>
      <c r="S848" s="344"/>
      <c r="T848" s="344"/>
      <c r="U848" s="344"/>
      <c r="V848" s="344"/>
      <c r="W848" s="344"/>
      <c r="X848" s="344"/>
      <c r="Y848" s="344"/>
      <c r="Z848" s="344"/>
    </row>
    <row r="849" ht="15.75" customHeight="1">
      <c r="A849" s="344"/>
      <c r="B849" s="344"/>
      <c r="C849" s="344"/>
      <c r="D849" s="344"/>
      <c r="E849" s="344"/>
      <c r="F849" s="344"/>
      <c r="G849" s="344"/>
      <c r="H849" s="344"/>
      <c r="I849" s="344"/>
      <c r="J849" s="344"/>
      <c r="K849" s="344"/>
      <c r="L849" s="344"/>
      <c r="M849" s="344"/>
      <c r="N849" s="344"/>
      <c r="O849" s="344"/>
      <c r="P849" s="344"/>
      <c r="Q849" s="344"/>
      <c r="R849" s="344"/>
      <c r="S849" s="344"/>
      <c r="T849" s="344"/>
      <c r="U849" s="344"/>
      <c r="V849" s="344"/>
      <c r="W849" s="344"/>
      <c r="X849" s="344"/>
      <c r="Y849" s="344"/>
      <c r="Z849" s="344"/>
    </row>
    <row r="850" ht="15.75" customHeight="1">
      <c r="A850" s="344"/>
      <c r="B850" s="344"/>
      <c r="C850" s="344"/>
      <c r="D850" s="344"/>
      <c r="E850" s="344"/>
      <c r="F850" s="344"/>
      <c r="G850" s="344"/>
      <c r="H850" s="344"/>
      <c r="I850" s="344"/>
      <c r="J850" s="344"/>
      <c r="K850" s="344"/>
      <c r="L850" s="344"/>
      <c r="M850" s="344"/>
      <c r="N850" s="344"/>
      <c r="O850" s="344"/>
      <c r="P850" s="344"/>
      <c r="Q850" s="344"/>
      <c r="R850" s="344"/>
      <c r="S850" s="344"/>
      <c r="T850" s="344"/>
      <c r="U850" s="344"/>
      <c r="V850" s="344"/>
      <c r="W850" s="344"/>
      <c r="X850" s="344"/>
      <c r="Y850" s="344"/>
      <c r="Z850" s="344"/>
    </row>
    <row r="851" ht="15.75" customHeight="1">
      <c r="A851" s="344"/>
      <c r="B851" s="344"/>
      <c r="C851" s="344"/>
      <c r="D851" s="344"/>
      <c r="E851" s="344"/>
      <c r="F851" s="344"/>
      <c r="G851" s="344"/>
      <c r="H851" s="344"/>
      <c r="I851" s="344"/>
      <c r="J851" s="344"/>
      <c r="K851" s="344"/>
      <c r="L851" s="344"/>
      <c r="M851" s="344"/>
      <c r="N851" s="344"/>
      <c r="O851" s="344"/>
      <c r="P851" s="344"/>
      <c r="Q851" s="344"/>
      <c r="R851" s="344"/>
      <c r="S851" s="344"/>
      <c r="T851" s="344"/>
      <c r="U851" s="344"/>
      <c r="V851" s="344"/>
      <c r="W851" s="344"/>
      <c r="X851" s="344"/>
      <c r="Y851" s="344"/>
      <c r="Z851" s="344"/>
    </row>
    <row r="852" ht="15.75" customHeight="1">
      <c r="A852" s="344"/>
      <c r="B852" s="344"/>
      <c r="C852" s="344"/>
      <c r="D852" s="344"/>
      <c r="E852" s="344"/>
      <c r="F852" s="344"/>
      <c r="G852" s="344"/>
      <c r="H852" s="344"/>
      <c r="I852" s="344"/>
      <c r="J852" s="344"/>
      <c r="K852" s="344"/>
      <c r="L852" s="344"/>
      <c r="M852" s="344"/>
      <c r="N852" s="344"/>
      <c r="O852" s="344"/>
      <c r="P852" s="344"/>
      <c r="Q852" s="344"/>
      <c r="R852" s="344"/>
      <c r="S852" s="344"/>
      <c r="T852" s="344"/>
      <c r="U852" s="344"/>
      <c r="V852" s="344"/>
      <c r="W852" s="344"/>
      <c r="X852" s="344"/>
      <c r="Y852" s="344"/>
      <c r="Z852" s="344"/>
    </row>
    <row r="853" ht="15.75" customHeight="1">
      <c r="A853" s="344"/>
      <c r="B853" s="344"/>
      <c r="C853" s="344"/>
      <c r="D853" s="344"/>
      <c r="E853" s="344"/>
      <c r="F853" s="344"/>
      <c r="G853" s="344"/>
      <c r="H853" s="344"/>
      <c r="I853" s="344"/>
      <c r="J853" s="344"/>
      <c r="K853" s="344"/>
      <c r="L853" s="344"/>
      <c r="M853" s="344"/>
      <c r="N853" s="344"/>
      <c r="O853" s="344"/>
      <c r="P853" s="344"/>
      <c r="Q853" s="344"/>
      <c r="R853" s="344"/>
      <c r="S853" s="344"/>
      <c r="T853" s="344"/>
      <c r="U853" s="344"/>
      <c r="V853" s="344"/>
      <c r="W853" s="344"/>
      <c r="X853" s="344"/>
      <c r="Y853" s="344"/>
      <c r="Z853" s="344"/>
    </row>
    <row r="854" ht="15.75" customHeight="1">
      <c r="A854" s="344"/>
      <c r="B854" s="344"/>
      <c r="C854" s="344"/>
      <c r="D854" s="344"/>
      <c r="E854" s="344"/>
      <c r="F854" s="344"/>
      <c r="G854" s="344"/>
      <c r="H854" s="344"/>
      <c r="I854" s="344"/>
      <c r="J854" s="344"/>
      <c r="K854" s="344"/>
      <c r="L854" s="344"/>
      <c r="M854" s="344"/>
      <c r="N854" s="344"/>
      <c r="O854" s="344"/>
      <c r="P854" s="344"/>
      <c r="Q854" s="344"/>
      <c r="R854" s="344"/>
      <c r="S854" s="344"/>
      <c r="T854" s="344"/>
      <c r="U854" s="344"/>
      <c r="V854" s="344"/>
      <c r="W854" s="344"/>
      <c r="X854" s="344"/>
      <c r="Y854" s="344"/>
      <c r="Z854" s="344"/>
    </row>
    <row r="855" ht="15.75" customHeight="1">
      <c r="A855" s="344"/>
      <c r="B855" s="344"/>
      <c r="C855" s="344"/>
      <c r="D855" s="344"/>
      <c r="E855" s="344"/>
      <c r="F855" s="344"/>
      <c r="G855" s="344"/>
      <c r="H855" s="344"/>
      <c r="I855" s="344"/>
      <c r="J855" s="344"/>
      <c r="K855" s="344"/>
      <c r="L855" s="344"/>
      <c r="M855" s="344"/>
      <c r="N855" s="344"/>
      <c r="O855" s="344"/>
      <c r="P855" s="344"/>
      <c r="Q855" s="344"/>
      <c r="R855" s="344"/>
      <c r="S855" s="344"/>
      <c r="T855" s="344"/>
      <c r="U855" s="344"/>
      <c r="V855" s="344"/>
      <c r="W855" s="344"/>
      <c r="X855" s="344"/>
      <c r="Y855" s="344"/>
      <c r="Z855" s="344"/>
    </row>
    <row r="856" ht="15.75" customHeight="1">
      <c r="A856" s="344"/>
      <c r="B856" s="344"/>
      <c r="C856" s="344"/>
      <c r="D856" s="344"/>
      <c r="E856" s="344"/>
      <c r="F856" s="344"/>
      <c r="G856" s="344"/>
      <c r="H856" s="344"/>
      <c r="I856" s="344"/>
      <c r="J856" s="344"/>
      <c r="K856" s="344"/>
      <c r="L856" s="344"/>
      <c r="M856" s="344"/>
      <c r="N856" s="344"/>
      <c r="O856" s="344"/>
      <c r="P856" s="344"/>
      <c r="Q856" s="344"/>
      <c r="R856" s="344"/>
      <c r="S856" s="344"/>
      <c r="T856" s="344"/>
      <c r="U856" s="344"/>
      <c r="V856" s="344"/>
      <c r="W856" s="344"/>
      <c r="X856" s="344"/>
      <c r="Y856" s="344"/>
      <c r="Z856" s="344"/>
    </row>
    <row r="857" ht="15.75" customHeight="1">
      <c r="A857" s="344"/>
      <c r="B857" s="344"/>
      <c r="C857" s="344"/>
      <c r="D857" s="344"/>
      <c r="E857" s="344"/>
      <c r="F857" s="344"/>
      <c r="G857" s="344"/>
      <c r="H857" s="344"/>
      <c r="I857" s="344"/>
      <c r="J857" s="344"/>
      <c r="K857" s="344"/>
      <c r="L857" s="344"/>
      <c r="M857" s="344"/>
      <c r="N857" s="344"/>
      <c r="O857" s="344"/>
      <c r="P857" s="344"/>
      <c r="Q857" s="344"/>
      <c r="R857" s="344"/>
      <c r="S857" s="344"/>
      <c r="T857" s="344"/>
      <c r="U857" s="344"/>
      <c r="V857" s="344"/>
      <c r="W857" s="344"/>
      <c r="X857" s="344"/>
      <c r="Y857" s="344"/>
      <c r="Z857" s="344"/>
    </row>
    <row r="858" ht="15.75" customHeight="1">
      <c r="A858" s="344"/>
      <c r="B858" s="344"/>
      <c r="C858" s="344"/>
      <c r="D858" s="344"/>
      <c r="E858" s="344"/>
      <c r="F858" s="344"/>
      <c r="G858" s="344"/>
      <c r="H858" s="344"/>
      <c r="I858" s="344"/>
      <c r="J858" s="344"/>
      <c r="K858" s="344"/>
      <c r="L858" s="344"/>
      <c r="M858" s="344"/>
      <c r="N858" s="344"/>
      <c r="O858" s="344"/>
      <c r="P858" s="344"/>
      <c r="Q858" s="344"/>
      <c r="R858" s="344"/>
      <c r="S858" s="344"/>
      <c r="T858" s="344"/>
      <c r="U858" s="344"/>
      <c r="V858" s="344"/>
      <c r="W858" s="344"/>
      <c r="X858" s="344"/>
      <c r="Y858" s="344"/>
      <c r="Z858" s="344"/>
    </row>
    <row r="859" ht="15.75" customHeight="1">
      <c r="A859" s="344"/>
      <c r="B859" s="344"/>
      <c r="C859" s="344"/>
      <c r="D859" s="344"/>
      <c r="E859" s="344"/>
      <c r="F859" s="344"/>
      <c r="G859" s="344"/>
      <c r="H859" s="344"/>
      <c r="I859" s="344"/>
      <c r="J859" s="344"/>
      <c r="K859" s="344"/>
      <c r="L859" s="344"/>
      <c r="M859" s="344"/>
      <c r="N859" s="344"/>
      <c r="O859" s="344"/>
      <c r="P859" s="344"/>
      <c r="Q859" s="344"/>
      <c r="R859" s="344"/>
      <c r="S859" s="344"/>
      <c r="T859" s="344"/>
      <c r="U859" s="344"/>
      <c r="V859" s="344"/>
      <c r="W859" s="344"/>
      <c r="X859" s="344"/>
      <c r="Y859" s="344"/>
      <c r="Z859" s="344"/>
    </row>
    <row r="860" ht="15.75" customHeight="1">
      <c r="A860" s="344"/>
      <c r="B860" s="344"/>
      <c r="C860" s="344"/>
      <c r="D860" s="344"/>
      <c r="E860" s="344"/>
      <c r="F860" s="344"/>
      <c r="G860" s="344"/>
      <c r="H860" s="344"/>
      <c r="I860" s="344"/>
      <c r="J860" s="344"/>
      <c r="K860" s="344"/>
      <c r="L860" s="344"/>
      <c r="M860" s="344"/>
      <c r="N860" s="344"/>
      <c r="O860" s="344"/>
      <c r="P860" s="344"/>
      <c r="Q860" s="344"/>
      <c r="R860" s="344"/>
      <c r="S860" s="344"/>
      <c r="T860" s="344"/>
      <c r="U860" s="344"/>
      <c r="V860" s="344"/>
      <c r="W860" s="344"/>
      <c r="X860" s="344"/>
      <c r="Y860" s="344"/>
      <c r="Z860" s="344"/>
    </row>
    <row r="861" ht="15.75" customHeight="1">
      <c r="A861" s="344"/>
      <c r="B861" s="344"/>
      <c r="C861" s="344"/>
      <c r="D861" s="344"/>
      <c r="E861" s="344"/>
      <c r="F861" s="344"/>
      <c r="G861" s="344"/>
      <c r="H861" s="344"/>
      <c r="I861" s="344"/>
      <c r="J861" s="344"/>
      <c r="K861" s="344"/>
      <c r="L861" s="344"/>
      <c r="M861" s="344"/>
      <c r="N861" s="344"/>
      <c r="O861" s="344"/>
      <c r="P861" s="344"/>
      <c r="Q861" s="344"/>
      <c r="R861" s="344"/>
      <c r="S861" s="344"/>
      <c r="T861" s="344"/>
      <c r="U861" s="344"/>
      <c r="V861" s="344"/>
      <c r="W861" s="344"/>
      <c r="X861" s="344"/>
      <c r="Y861" s="344"/>
      <c r="Z861" s="344"/>
    </row>
    <row r="862" ht="15.75" customHeight="1">
      <c r="A862" s="344"/>
      <c r="B862" s="344"/>
      <c r="C862" s="344"/>
      <c r="D862" s="344"/>
      <c r="E862" s="344"/>
      <c r="F862" s="344"/>
      <c r="G862" s="344"/>
      <c r="H862" s="344"/>
      <c r="I862" s="344"/>
      <c r="J862" s="344"/>
      <c r="K862" s="344"/>
      <c r="L862" s="344"/>
      <c r="M862" s="344"/>
      <c r="N862" s="344"/>
      <c r="O862" s="344"/>
      <c r="P862" s="344"/>
      <c r="Q862" s="344"/>
      <c r="R862" s="344"/>
      <c r="S862" s="344"/>
      <c r="T862" s="344"/>
      <c r="U862" s="344"/>
      <c r="V862" s="344"/>
      <c r="W862" s="344"/>
      <c r="X862" s="344"/>
      <c r="Y862" s="344"/>
      <c r="Z862" s="344"/>
    </row>
    <row r="863" ht="15.75" customHeight="1">
      <c r="A863" s="344"/>
      <c r="B863" s="344"/>
      <c r="C863" s="344"/>
      <c r="D863" s="344"/>
      <c r="E863" s="344"/>
      <c r="F863" s="344"/>
      <c r="G863" s="344"/>
      <c r="H863" s="344"/>
      <c r="I863" s="344"/>
      <c r="J863" s="344"/>
      <c r="K863" s="344"/>
      <c r="L863" s="344"/>
      <c r="M863" s="344"/>
      <c r="N863" s="344"/>
      <c r="O863" s="344"/>
      <c r="P863" s="344"/>
      <c r="Q863" s="344"/>
      <c r="R863" s="344"/>
      <c r="S863" s="344"/>
      <c r="T863" s="344"/>
      <c r="U863" s="344"/>
      <c r="V863" s="344"/>
      <c r="W863" s="344"/>
      <c r="X863" s="344"/>
      <c r="Y863" s="344"/>
      <c r="Z863" s="344"/>
    </row>
    <row r="864" ht="15.75" customHeight="1">
      <c r="A864" s="344"/>
      <c r="B864" s="344"/>
      <c r="C864" s="344"/>
      <c r="D864" s="344"/>
      <c r="E864" s="344"/>
      <c r="F864" s="344"/>
      <c r="G864" s="344"/>
      <c r="H864" s="344"/>
      <c r="I864" s="344"/>
      <c r="J864" s="344"/>
      <c r="K864" s="344"/>
      <c r="L864" s="344"/>
      <c r="M864" s="344"/>
      <c r="N864" s="344"/>
      <c r="O864" s="344"/>
      <c r="P864" s="344"/>
      <c r="Q864" s="344"/>
      <c r="R864" s="344"/>
      <c r="S864" s="344"/>
      <c r="T864" s="344"/>
      <c r="U864" s="344"/>
      <c r="V864" s="344"/>
      <c r="W864" s="344"/>
      <c r="X864" s="344"/>
      <c r="Y864" s="344"/>
      <c r="Z864" s="344"/>
    </row>
    <row r="865" ht="15.75" customHeight="1">
      <c r="A865" s="344"/>
      <c r="B865" s="344"/>
      <c r="C865" s="344"/>
      <c r="D865" s="344"/>
      <c r="E865" s="344"/>
      <c r="F865" s="344"/>
      <c r="G865" s="344"/>
      <c r="H865" s="344"/>
      <c r="I865" s="344"/>
      <c r="J865" s="344"/>
      <c r="K865" s="344"/>
      <c r="L865" s="344"/>
      <c r="M865" s="344"/>
      <c r="N865" s="344"/>
      <c r="O865" s="344"/>
      <c r="P865" s="344"/>
      <c r="Q865" s="344"/>
      <c r="R865" s="344"/>
      <c r="S865" s="344"/>
      <c r="T865" s="344"/>
      <c r="U865" s="344"/>
      <c r="V865" s="344"/>
      <c r="W865" s="344"/>
      <c r="X865" s="344"/>
      <c r="Y865" s="344"/>
      <c r="Z865" s="344"/>
    </row>
    <row r="866" ht="15.75" customHeight="1">
      <c r="A866" s="344"/>
      <c r="B866" s="344"/>
      <c r="C866" s="344"/>
      <c r="D866" s="344"/>
      <c r="E866" s="344"/>
      <c r="F866" s="344"/>
      <c r="G866" s="344"/>
      <c r="H866" s="344"/>
      <c r="I866" s="344"/>
      <c r="J866" s="344"/>
      <c r="K866" s="344"/>
      <c r="L866" s="344"/>
      <c r="M866" s="344"/>
      <c r="N866" s="344"/>
      <c r="O866" s="344"/>
      <c r="P866" s="344"/>
      <c r="Q866" s="344"/>
      <c r="R866" s="344"/>
      <c r="S866" s="344"/>
      <c r="T866" s="344"/>
      <c r="U866" s="344"/>
      <c r="V866" s="344"/>
      <c r="W866" s="344"/>
      <c r="X866" s="344"/>
      <c r="Y866" s="344"/>
      <c r="Z866" s="344"/>
    </row>
    <row r="867" ht="15.75" customHeight="1">
      <c r="A867" s="344"/>
      <c r="B867" s="344"/>
      <c r="C867" s="344"/>
      <c r="D867" s="344"/>
      <c r="E867" s="344"/>
      <c r="F867" s="344"/>
      <c r="G867" s="344"/>
      <c r="H867" s="344"/>
      <c r="I867" s="344"/>
      <c r="J867" s="344"/>
      <c r="K867" s="344"/>
      <c r="L867" s="344"/>
      <c r="M867" s="344"/>
      <c r="N867" s="344"/>
      <c r="O867" s="344"/>
      <c r="P867" s="344"/>
      <c r="Q867" s="344"/>
      <c r="R867" s="344"/>
      <c r="S867" s="344"/>
      <c r="T867" s="344"/>
      <c r="U867" s="344"/>
      <c r="V867" s="344"/>
      <c r="W867" s="344"/>
      <c r="X867" s="344"/>
      <c r="Y867" s="344"/>
      <c r="Z867" s="344"/>
    </row>
    <row r="868" ht="15.75" customHeight="1">
      <c r="A868" s="344"/>
      <c r="B868" s="344"/>
      <c r="C868" s="344"/>
      <c r="D868" s="344"/>
      <c r="E868" s="344"/>
      <c r="F868" s="344"/>
      <c r="G868" s="344"/>
      <c r="H868" s="344"/>
      <c r="I868" s="344"/>
      <c r="J868" s="344"/>
      <c r="K868" s="344"/>
      <c r="L868" s="344"/>
      <c r="M868" s="344"/>
      <c r="N868" s="344"/>
      <c r="O868" s="344"/>
      <c r="P868" s="344"/>
      <c r="Q868" s="344"/>
      <c r="R868" s="344"/>
      <c r="S868" s="344"/>
      <c r="T868" s="344"/>
      <c r="U868" s="344"/>
      <c r="V868" s="344"/>
      <c r="W868" s="344"/>
      <c r="X868" s="344"/>
      <c r="Y868" s="344"/>
      <c r="Z868" s="344"/>
    </row>
    <row r="869" ht="15.75" customHeight="1">
      <c r="A869" s="344"/>
      <c r="B869" s="344"/>
      <c r="C869" s="344"/>
      <c r="D869" s="344"/>
      <c r="E869" s="344"/>
      <c r="F869" s="344"/>
      <c r="G869" s="344"/>
      <c r="H869" s="344"/>
      <c r="I869" s="344"/>
      <c r="J869" s="344"/>
      <c r="K869" s="344"/>
      <c r="L869" s="344"/>
      <c r="M869" s="344"/>
      <c r="N869" s="344"/>
      <c r="O869" s="344"/>
      <c r="P869" s="344"/>
      <c r="Q869" s="344"/>
      <c r="R869" s="344"/>
      <c r="S869" s="344"/>
      <c r="T869" s="344"/>
      <c r="U869" s="344"/>
      <c r="V869" s="344"/>
      <c r="W869" s="344"/>
      <c r="X869" s="344"/>
      <c r="Y869" s="344"/>
      <c r="Z869" s="344"/>
    </row>
    <row r="870" ht="15.75" customHeight="1">
      <c r="A870" s="344"/>
      <c r="B870" s="344"/>
      <c r="C870" s="344"/>
      <c r="D870" s="344"/>
      <c r="E870" s="344"/>
      <c r="F870" s="344"/>
      <c r="G870" s="344"/>
      <c r="H870" s="344"/>
      <c r="I870" s="344"/>
      <c r="J870" s="344"/>
      <c r="K870" s="344"/>
      <c r="L870" s="344"/>
      <c r="M870" s="344"/>
      <c r="N870" s="344"/>
      <c r="O870" s="344"/>
      <c r="P870" s="344"/>
      <c r="Q870" s="344"/>
      <c r="R870" s="344"/>
      <c r="S870" s="344"/>
      <c r="T870" s="344"/>
      <c r="U870" s="344"/>
      <c r="V870" s="344"/>
      <c r="W870" s="344"/>
      <c r="X870" s="344"/>
      <c r="Y870" s="344"/>
      <c r="Z870" s="344"/>
    </row>
    <row r="871" ht="15.75" customHeight="1">
      <c r="A871" s="344"/>
      <c r="B871" s="344"/>
      <c r="C871" s="344"/>
      <c r="D871" s="344"/>
      <c r="E871" s="344"/>
      <c r="F871" s="344"/>
      <c r="G871" s="344"/>
      <c r="H871" s="344"/>
      <c r="I871" s="344"/>
      <c r="J871" s="344"/>
      <c r="K871" s="344"/>
      <c r="L871" s="344"/>
      <c r="M871" s="344"/>
      <c r="N871" s="344"/>
      <c r="O871" s="344"/>
      <c r="P871" s="344"/>
      <c r="Q871" s="344"/>
      <c r="R871" s="344"/>
      <c r="S871" s="344"/>
      <c r="T871" s="344"/>
      <c r="U871" s="344"/>
      <c r="V871" s="344"/>
      <c r="W871" s="344"/>
      <c r="X871" s="344"/>
      <c r="Y871" s="344"/>
      <c r="Z871" s="344"/>
    </row>
    <row r="872" ht="15.75" customHeight="1">
      <c r="A872" s="344"/>
      <c r="B872" s="344"/>
      <c r="C872" s="344"/>
      <c r="D872" s="344"/>
      <c r="E872" s="344"/>
      <c r="F872" s="344"/>
      <c r="G872" s="344"/>
      <c r="H872" s="344"/>
      <c r="I872" s="344"/>
      <c r="J872" s="344"/>
      <c r="K872" s="344"/>
      <c r="L872" s="344"/>
      <c r="M872" s="344"/>
      <c r="N872" s="344"/>
      <c r="O872" s="344"/>
      <c r="P872" s="344"/>
      <c r="Q872" s="344"/>
      <c r="R872" s="344"/>
      <c r="S872" s="344"/>
      <c r="T872" s="344"/>
      <c r="U872" s="344"/>
      <c r="V872" s="344"/>
      <c r="W872" s="344"/>
      <c r="X872" s="344"/>
      <c r="Y872" s="344"/>
      <c r="Z872" s="344"/>
    </row>
    <row r="873" ht="15.75" customHeight="1">
      <c r="A873" s="344"/>
      <c r="B873" s="344"/>
      <c r="C873" s="344"/>
      <c r="D873" s="344"/>
      <c r="E873" s="344"/>
      <c r="F873" s="344"/>
      <c r="G873" s="344"/>
      <c r="H873" s="344"/>
      <c r="I873" s="344"/>
      <c r="J873" s="344"/>
      <c r="K873" s="344"/>
      <c r="L873" s="344"/>
      <c r="M873" s="344"/>
      <c r="N873" s="344"/>
      <c r="O873" s="344"/>
      <c r="P873" s="344"/>
      <c r="Q873" s="344"/>
      <c r="R873" s="344"/>
      <c r="S873" s="344"/>
      <c r="T873" s="344"/>
      <c r="U873" s="344"/>
      <c r="V873" s="344"/>
      <c r="W873" s="344"/>
      <c r="X873" s="344"/>
      <c r="Y873" s="344"/>
      <c r="Z873" s="344"/>
    </row>
    <row r="874" ht="15.75" customHeight="1">
      <c r="A874" s="344"/>
      <c r="B874" s="344"/>
      <c r="C874" s="344"/>
      <c r="D874" s="344"/>
      <c r="E874" s="344"/>
      <c r="F874" s="344"/>
      <c r="G874" s="344"/>
      <c r="H874" s="344"/>
      <c r="I874" s="344"/>
      <c r="J874" s="344"/>
      <c r="K874" s="344"/>
      <c r="L874" s="344"/>
      <c r="M874" s="344"/>
      <c r="N874" s="344"/>
      <c r="O874" s="344"/>
      <c r="P874" s="344"/>
      <c r="Q874" s="344"/>
      <c r="R874" s="344"/>
      <c r="S874" s="344"/>
      <c r="T874" s="344"/>
      <c r="U874" s="344"/>
      <c r="V874" s="344"/>
      <c r="W874" s="344"/>
      <c r="X874" s="344"/>
      <c r="Y874" s="344"/>
      <c r="Z874" s="344"/>
    </row>
    <row r="875" ht="15.75" customHeight="1">
      <c r="A875" s="344"/>
      <c r="B875" s="344"/>
      <c r="C875" s="344"/>
      <c r="D875" s="344"/>
      <c r="E875" s="344"/>
      <c r="F875" s="344"/>
      <c r="G875" s="344"/>
      <c r="H875" s="344"/>
      <c r="I875" s="344"/>
      <c r="J875" s="344"/>
      <c r="K875" s="344"/>
      <c r="L875" s="344"/>
      <c r="M875" s="344"/>
      <c r="N875" s="344"/>
      <c r="O875" s="344"/>
      <c r="P875" s="344"/>
      <c r="Q875" s="344"/>
      <c r="R875" s="344"/>
      <c r="S875" s="344"/>
      <c r="T875" s="344"/>
      <c r="U875" s="344"/>
      <c r="V875" s="344"/>
      <c r="W875" s="344"/>
      <c r="X875" s="344"/>
      <c r="Y875" s="344"/>
      <c r="Z875" s="344"/>
    </row>
    <row r="876" ht="15.75" customHeight="1">
      <c r="A876" s="344"/>
      <c r="B876" s="344"/>
      <c r="C876" s="344"/>
      <c r="D876" s="344"/>
      <c r="E876" s="344"/>
      <c r="F876" s="344"/>
      <c r="G876" s="344"/>
      <c r="H876" s="344"/>
      <c r="I876" s="344"/>
      <c r="J876" s="344"/>
      <c r="K876" s="344"/>
      <c r="L876" s="344"/>
      <c r="M876" s="344"/>
      <c r="N876" s="344"/>
      <c r="O876" s="344"/>
      <c r="P876" s="344"/>
      <c r="Q876" s="344"/>
      <c r="R876" s="344"/>
      <c r="S876" s="344"/>
      <c r="T876" s="344"/>
      <c r="U876" s="344"/>
      <c r="V876" s="344"/>
      <c r="W876" s="344"/>
      <c r="X876" s="344"/>
      <c r="Y876" s="344"/>
      <c r="Z876" s="344"/>
    </row>
    <row r="877" ht="15.75" customHeight="1">
      <c r="A877" s="344"/>
      <c r="B877" s="344"/>
      <c r="C877" s="344"/>
      <c r="D877" s="344"/>
      <c r="E877" s="344"/>
      <c r="F877" s="344"/>
      <c r="G877" s="344"/>
      <c r="H877" s="344"/>
      <c r="I877" s="344"/>
      <c r="J877" s="344"/>
      <c r="K877" s="344"/>
      <c r="L877" s="344"/>
      <c r="M877" s="344"/>
      <c r="N877" s="344"/>
      <c r="O877" s="344"/>
      <c r="P877" s="344"/>
      <c r="Q877" s="344"/>
      <c r="R877" s="344"/>
      <c r="S877" s="344"/>
      <c r="T877" s="344"/>
      <c r="U877" s="344"/>
      <c r="V877" s="344"/>
      <c r="W877" s="344"/>
      <c r="X877" s="344"/>
      <c r="Y877" s="344"/>
      <c r="Z877" s="344"/>
    </row>
    <row r="878" ht="15.75" customHeight="1">
      <c r="A878" s="344"/>
      <c r="B878" s="344"/>
      <c r="C878" s="344"/>
      <c r="D878" s="344"/>
      <c r="E878" s="344"/>
      <c r="F878" s="344"/>
      <c r="G878" s="344"/>
      <c r="H878" s="344"/>
      <c r="I878" s="344"/>
      <c r="J878" s="344"/>
      <c r="K878" s="344"/>
      <c r="L878" s="344"/>
      <c r="M878" s="344"/>
      <c r="N878" s="344"/>
      <c r="O878" s="344"/>
      <c r="P878" s="344"/>
      <c r="Q878" s="344"/>
      <c r="R878" s="344"/>
      <c r="S878" s="344"/>
      <c r="T878" s="344"/>
      <c r="U878" s="344"/>
      <c r="V878" s="344"/>
      <c r="W878" s="344"/>
      <c r="X878" s="344"/>
      <c r="Y878" s="344"/>
      <c r="Z878" s="344"/>
    </row>
    <row r="879" ht="15.75" customHeight="1">
      <c r="A879" s="344"/>
      <c r="B879" s="344"/>
      <c r="C879" s="344"/>
      <c r="D879" s="344"/>
      <c r="E879" s="344"/>
      <c r="F879" s="344"/>
      <c r="G879" s="344"/>
      <c r="H879" s="344"/>
      <c r="I879" s="344"/>
      <c r="J879" s="344"/>
      <c r="K879" s="344"/>
      <c r="L879" s="344"/>
      <c r="M879" s="344"/>
      <c r="N879" s="344"/>
      <c r="O879" s="344"/>
      <c r="P879" s="344"/>
      <c r="Q879" s="344"/>
      <c r="R879" s="344"/>
      <c r="S879" s="344"/>
      <c r="T879" s="344"/>
      <c r="U879" s="344"/>
      <c r="V879" s="344"/>
      <c r="W879" s="344"/>
      <c r="X879" s="344"/>
      <c r="Y879" s="344"/>
      <c r="Z879" s="344"/>
    </row>
    <row r="880" ht="15.75" customHeight="1">
      <c r="A880" s="344"/>
      <c r="B880" s="344"/>
      <c r="C880" s="344"/>
      <c r="D880" s="344"/>
      <c r="E880" s="344"/>
      <c r="F880" s="344"/>
      <c r="G880" s="344"/>
      <c r="H880" s="344"/>
      <c r="I880" s="344"/>
      <c r="J880" s="344"/>
      <c r="K880" s="344"/>
      <c r="L880" s="344"/>
      <c r="M880" s="344"/>
      <c r="N880" s="344"/>
      <c r="O880" s="344"/>
      <c r="P880" s="344"/>
      <c r="Q880" s="344"/>
      <c r="R880" s="344"/>
      <c r="S880" s="344"/>
      <c r="T880" s="344"/>
      <c r="U880" s="344"/>
      <c r="V880" s="344"/>
      <c r="W880" s="344"/>
      <c r="X880" s="344"/>
      <c r="Y880" s="344"/>
      <c r="Z880" s="344"/>
    </row>
    <row r="881" ht="15.75" customHeight="1">
      <c r="A881" s="344"/>
      <c r="B881" s="344"/>
      <c r="C881" s="344"/>
      <c r="D881" s="344"/>
      <c r="E881" s="344"/>
      <c r="F881" s="344"/>
      <c r="G881" s="344"/>
      <c r="H881" s="344"/>
      <c r="I881" s="344"/>
      <c r="J881" s="344"/>
      <c r="K881" s="344"/>
      <c r="L881" s="344"/>
      <c r="M881" s="344"/>
      <c r="N881" s="344"/>
      <c r="O881" s="344"/>
      <c r="P881" s="344"/>
      <c r="Q881" s="344"/>
      <c r="R881" s="344"/>
      <c r="S881" s="344"/>
      <c r="T881" s="344"/>
      <c r="U881" s="344"/>
      <c r="V881" s="344"/>
      <c r="W881" s="344"/>
      <c r="X881" s="344"/>
      <c r="Y881" s="344"/>
      <c r="Z881" s="344"/>
    </row>
    <row r="882" ht="15.75" customHeight="1">
      <c r="A882" s="344"/>
      <c r="B882" s="344"/>
      <c r="C882" s="344"/>
      <c r="D882" s="344"/>
      <c r="E882" s="344"/>
      <c r="F882" s="344"/>
      <c r="G882" s="344"/>
      <c r="H882" s="344"/>
      <c r="I882" s="344"/>
      <c r="J882" s="344"/>
      <c r="K882" s="344"/>
      <c r="L882" s="344"/>
      <c r="M882" s="344"/>
      <c r="N882" s="344"/>
      <c r="O882" s="344"/>
      <c r="P882" s="344"/>
      <c r="Q882" s="344"/>
      <c r="R882" s="344"/>
      <c r="S882" s="344"/>
      <c r="T882" s="344"/>
      <c r="U882" s="344"/>
      <c r="V882" s="344"/>
      <c r="W882" s="344"/>
      <c r="X882" s="344"/>
      <c r="Y882" s="344"/>
      <c r="Z882" s="344"/>
    </row>
    <row r="883" ht="15.75" customHeight="1">
      <c r="A883" s="344"/>
      <c r="B883" s="344"/>
      <c r="C883" s="344"/>
      <c r="D883" s="344"/>
      <c r="E883" s="344"/>
      <c r="F883" s="344"/>
      <c r="G883" s="344"/>
      <c r="H883" s="344"/>
      <c r="I883" s="344"/>
      <c r="J883" s="344"/>
      <c r="K883" s="344"/>
      <c r="L883" s="344"/>
      <c r="M883" s="344"/>
      <c r="N883" s="344"/>
      <c r="O883" s="344"/>
      <c r="P883" s="344"/>
      <c r="Q883" s="344"/>
      <c r="R883" s="344"/>
      <c r="S883" s="344"/>
      <c r="T883" s="344"/>
      <c r="U883" s="344"/>
      <c r="V883" s="344"/>
      <c r="W883" s="344"/>
      <c r="X883" s="344"/>
      <c r="Y883" s="344"/>
      <c r="Z883" s="344"/>
    </row>
    <row r="884" ht="15.75" customHeight="1">
      <c r="A884" s="344"/>
      <c r="B884" s="344"/>
      <c r="C884" s="344"/>
      <c r="D884" s="344"/>
      <c r="E884" s="344"/>
      <c r="F884" s="344"/>
      <c r="G884" s="344"/>
      <c r="H884" s="344"/>
      <c r="I884" s="344"/>
      <c r="J884" s="344"/>
      <c r="K884" s="344"/>
      <c r="L884" s="344"/>
      <c r="M884" s="344"/>
      <c r="N884" s="344"/>
      <c r="O884" s="344"/>
      <c r="P884" s="344"/>
      <c r="Q884" s="344"/>
      <c r="R884" s="344"/>
      <c r="S884" s="344"/>
      <c r="T884" s="344"/>
      <c r="U884" s="344"/>
      <c r="V884" s="344"/>
      <c r="W884" s="344"/>
      <c r="X884" s="344"/>
      <c r="Y884" s="344"/>
      <c r="Z884" s="344"/>
    </row>
    <row r="885" ht="15.75" customHeight="1">
      <c r="A885" s="344"/>
      <c r="B885" s="344"/>
      <c r="C885" s="344"/>
      <c r="D885" s="344"/>
      <c r="E885" s="344"/>
      <c r="F885" s="344"/>
      <c r="G885" s="344"/>
      <c r="H885" s="344"/>
      <c r="I885" s="344"/>
      <c r="J885" s="344"/>
      <c r="K885" s="344"/>
      <c r="L885" s="344"/>
      <c r="M885" s="344"/>
      <c r="N885" s="344"/>
      <c r="O885" s="344"/>
      <c r="P885" s="344"/>
      <c r="Q885" s="344"/>
      <c r="R885" s="344"/>
      <c r="S885" s="344"/>
      <c r="T885" s="344"/>
      <c r="U885" s="344"/>
      <c r="V885" s="344"/>
      <c r="W885" s="344"/>
      <c r="X885" s="344"/>
      <c r="Y885" s="344"/>
      <c r="Z885" s="344"/>
    </row>
    <row r="886" ht="15.75" customHeight="1">
      <c r="A886" s="344"/>
      <c r="B886" s="344"/>
      <c r="C886" s="344"/>
      <c r="D886" s="344"/>
      <c r="E886" s="344"/>
      <c r="F886" s="344"/>
      <c r="G886" s="344"/>
      <c r="H886" s="344"/>
      <c r="I886" s="344"/>
      <c r="J886" s="344"/>
      <c r="K886" s="344"/>
      <c r="L886" s="344"/>
      <c r="M886" s="344"/>
      <c r="N886" s="344"/>
      <c r="O886" s="344"/>
      <c r="P886" s="344"/>
      <c r="Q886" s="344"/>
      <c r="R886" s="344"/>
      <c r="S886" s="344"/>
      <c r="T886" s="344"/>
      <c r="U886" s="344"/>
      <c r="V886" s="344"/>
      <c r="W886" s="344"/>
      <c r="X886" s="344"/>
      <c r="Y886" s="344"/>
      <c r="Z886" s="344"/>
    </row>
    <row r="887" ht="15.75" customHeight="1">
      <c r="A887" s="344"/>
      <c r="B887" s="344"/>
      <c r="C887" s="344"/>
      <c r="D887" s="344"/>
      <c r="E887" s="344"/>
      <c r="F887" s="344"/>
      <c r="G887" s="344"/>
      <c r="H887" s="344"/>
      <c r="I887" s="344"/>
      <c r="J887" s="344"/>
      <c r="K887" s="344"/>
      <c r="L887" s="344"/>
      <c r="M887" s="344"/>
      <c r="N887" s="344"/>
      <c r="O887" s="344"/>
      <c r="P887" s="344"/>
      <c r="Q887" s="344"/>
      <c r="R887" s="344"/>
      <c r="S887" s="344"/>
      <c r="T887" s="344"/>
      <c r="U887" s="344"/>
      <c r="V887" s="344"/>
      <c r="W887" s="344"/>
      <c r="X887" s="344"/>
      <c r="Y887" s="344"/>
      <c r="Z887" s="344"/>
    </row>
    <row r="888" ht="15.75" customHeight="1">
      <c r="A888" s="344"/>
      <c r="B888" s="344"/>
      <c r="C888" s="344"/>
      <c r="D888" s="344"/>
      <c r="E888" s="344"/>
      <c r="F888" s="344"/>
      <c r="G888" s="344"/>
      <c r="H888" s="344"/>
      <c r="I888" s="344"/>
      <c r="J888" s="344"/>
      <c r="K888" s="344"/>
      <c r="L888" s="344"/>
      <c r="M888" s="344"/>
      <c r="N888" s="344"/>
      <c r="O888" s="344"/>
      <c r="P888" s="344"/>
      <c r="Q888" s="344"/>
      <c r="R888" s="344"/>
      <c r="S888" s="344"/>
      <c r="T888" s="344"/>
      <c r="U888" s="344"/>
      <c r="V888" s="344"/>
      <c r="W888" s="344"/>
      <c r="X888" s="344"/>
      <c r="Y888" s="344"/>
      <c r="Z888" s="344"/>
    </row>
    <row r="889" ht="15.75" customHeight="1">
      <c r="A889" s="344"/>
      <c r="B889" s="344"/>
      <c r="C889" s="344"/>
      <c r="D889" s="344"/>
      <c r="E889" s="344"/>
      <c r="F889" s="344"/>
      <c r="G889" s="344"/>
      <c r="H889" s="344"/>
      <c r="I889" s="344"/>
      <c r="J889" s="344"/>
      <c r="K889" s="344"/>
      <c r="L889" s="344"/>
      <c r="M889" s="344"/>
      <c r="N889" s="344"/>
      <c r="O889" s="344"/>
      <c r="P889" s="344"/>
      <c r="Q889" s="344"/>
      <c r="R889" s="344"/>
      <c r="S889" s="344"/>
      <c r="T889" s="344"/>
      <c r="U889" s="344"/>
      <c r="V889" s="344"/>
      <c r="W889" s="344"/>
      <c r="X889" s="344"/>
      <c r="Y889" s="344"/>
      <c r="Z889" s="344"/>
    </row>
    <row r="890" ht="15.75" customHeight="1">
      <c r="A890" s="344"/>
      <c r="B890" s="344"/>
      <c r="C890" s="344"/>
      <c r="D890" s="344"/>
      <c r="E890" s="344"/>
      <c r="F890" s="344"/>
      <c r="G890" s="344"/>
      <c r="H890" s="344"/>
      <c r="I890" s="344"/>
      <c r="J890" s="344"/>
      <c r="K890" s="344"/>
      <c r="L890" s="344"/>
      <c r="M890" s="344"/>
      <c r="N890" s="344"/>
      <c r="O890" s="344"/>
      <c r="P890" s="344"/>
      <c r="Q890" s="344"/>
      <c r="R890" s="344"/>
      <c r="S890" s="344"/>
      <c r="T890" s="344"/>
      <c r="U890" s="344"/>
      <c r="V890" s="344"/>
      <c r="W890" s="344"/>
      <c r="X890" s="344"/>
      <c r="Y890" s="344"/>
      <c r="Z890" s="344"/>
    </row>
    <row r="891" ht="15.75" customHeight="1">
      <c r="A891" s="344"/>
      <c r="B891" s="344"/>
      <c r="C891" s="344"/>
      <c r="D891" s="344"/>
      <c r="E891" s="344"/>
      <c r="F891" s="344"/>
      <c r="G891" s="344"/>
      <c r="H891" s="344"/>
      <c r="I891" s="344"/>
      <c r="J891" s="344"/>
      <c r="K891" s="344"/>
      <c r="L891" s="344"/>
      <c r="M891" s="344"/>
      <c r="N891" s="344"/>
      <c r="O891" s="344"/>
      <c r="P891" s="344"/>
      <c r="Q891" s="344"/>
      <c r="R891" s="344"/>
      <c r="S891" s="344"/>
      <c r="T891" s="344"/>
      <c r="U891" s="344"/>
      <c r="V891" s="344"/>
      <c r="W891" s="344"/>
      <c r="X891" s="344"/>
      <c r="Y891" s="344"/>
      <c r="Z891" s="344"/>
    </row>
    <row r="892" ht="15.75" customHeight="1">
      <c r="A892" s="344"/>
      <c r="B892" s="344"/>
      <c r="C892" s="344"/>
      <c r="D892" s="344"/>
      <c r="E892" s="344"/>
      <c r="F892" s="344"/>
      <c r="G892" s="344"/>
      <c r="H892" s="344"/>
      <c r="I892" s="344"/>
      <c r="J892" s="344"/>
      <c r="K892" s="344"/>
      <c r="L892" s="344"/>
      <c r="M892" s="344"/>
      <c r="N892" s="344"/>
      <c r="O892" s="344"/>
      <c r="P892" s="344"/>
      <c r="Q892" s="344"/>
      <c r="R892" s="344"/>
      <c r="S892" s="344"/>
      <c r="T892" s="344"/>
      <c r="U892" s="344"/>
      <c r="V892" s="344"/>
      <c r="W892" s="344"/>
      <c r="X892" s="344"/>
      <c r="Y892" s="344"/>
      <c r="Z892" s="344"/>
    </row>
    <row r="893" ht="15.75" customHeight="1">
      <c r="A893" s="344"/>
      <c r="B893" s="344"/>
      <c r="C893" s="344"/>
      <c r="D893" s="344"/>
      <c r="E893" s="344"/>
      <c r="F893" s="344"/>
      <c r="G893" s="344"/>
      <c r="H893" s="344"/>
      <c r="I893" s="344"/>
      <c r="J893" s="344"/>
      <c r="K893" s="344"/>
      <c r="L893" s="344"/>
      <c r="M893" s="344"/>
      <c r="N893" s="344"/>
      <c r="O893" s="344"/>
      <c r="P893" s="344"/>
      <c r="Q893" s="344"/>
      <c r="R893" s="344"/>
      <c r="S893" s="344"/>
      <c r="T893" s="344"/>
      <c r="U893" s="344"/>
      <c r="V893" s="344"/>
      <c r="W893" s="344"/>
      <c r="X893" s="344"/>
      <c r="Y893" s="344"/>
      <c r="Z893" s="344"/>
    </row>
    <row r="894" ht="15.75" customHeight="1">
      <c r="A894" s="344"/>
      <c r="B894" s="344"/>
      <c r="C894" s="344"/>
      <c r="D894" s="344"/>
      <c r="E894" s="344"/>
      <c r="F894" s="344"/>
      <c r="G894" s="344"/>
      <c r="H894" s="344"/>
      <c r="I894" s="344"/>
      <c r="J894" s="344"/>
      <c r="K894" s="344"/>
      <c r="L894" s="344"/>
      <c r="M894" s="344"/>
      <c r="N894" s="344"/>
      <c r="O894" s="344"/>
      <c r="P894" s="344"/>
      <c r="Q894" s="344"/>
      <c r="R894" s="344"/>
      <c r="S894" s="344"/>
      <c r="T894" s="344"/>
      <c r="U894" s="344"/>
      <c r="V894" s="344"/>
      <c r="W894" s="344"/>
      <c r="X894" s="344"/>
      <c r="Y894" s="344"/>
      <c r="Z894" s="344"/>
    </row>
    <row r="895" ht="15.75" customHeight="1">
      <c r="A895" s="344"/>
      <c r="B895" s="344"/>
      <c r="C895" s="344"/>
      <c r="D895" s="344"/>
      <c r="E895" s="344"/>
      <c r="F895" s="344"/>
      <c r="G895" s="344"/>
      <c r="H895" s="344"/>
      <c r="I895" s="344"/>
      <c r="J895" s="344"/>
      <c r="K895" s="344"/>
      <c r="L895" s="344"/>
      <c r="M895" s="344"/>
      <c r="N895" s="344"/>
      <c r="O895" s="344"/>
      <c r="P895" s="344"/>
      <c r="Q895" s="344"/>
      <c r="R895" s="344"/>
      <c r="S895" s="344"/>
      <c r="T895" s="344"/>
      <c r="U895" s="344"/>
      <c r="V895" s="344"/>
      <c r="W895" s="344"/>
      <c r="X895" s="344"/>
      <c r="Y895" s="344"/>
      <c r="Z895" s="344"/>
    </row>
    <row r="896" ht="15.75" customHeight="1">
      <c r="A896" s="344"/>
      <c r="B896" s="344"/>
      <c r="C896" s="344"/>
      <c r="D896" s="344"/>
      <c r="E896" s="344"/>
      <c r="F896" s="344"/>
      <c r="G896" s="344"/>
      <c r="H896" s="344"/>
      <c r="I896" s="344"/>
      <c r="J896" s="344"/>
      <c r="K896" s="344"/>
      <c r="L896" s="344"/>
      <c r="M896" s="344"/>
      <c r="N896" s="344"/>
      <c r="O896" s="344"/>
      <c r="P896" s="344"/>
      <c r="Q896" s="344"/>
      <c r="R896" s="344"/>
      <c r="S896" s="344"/>
      <c r="T896" s="344"/>
      <c r="U896" s="344"/>
      <c r="V896" s="344"/>
      <c r="W896" s="344"/>
      <c r="X896" s="344"/>
      <c r="Y896" s="344"/>
      <c r="Z896" s="344"/>
    </row>
    <row r="897" ht="15.75" customHeight="1">
      <c r="A897" s="344"/>
      <c r="B897" s="344"/>
      <c r="C897" s="344"/>
      <c r="D897" s="344"/>
      <c r="E897" s="344"/>
      <c r="F897" s="344"/>
      <c r="G897" s="344"/>
      <c r="H897" s="344"/>
      <c r="I897" s="344"/>
      <c r="J897" s="344"/>
      <c r="K897" s="344"/>
      <c r="L897" s="344"/>
      <c r="M897" s="344"/>
      <c r="N897" s="344"/>
      <c r="O897" s="344"/>
      <c r="P897" s="344"/>
      <c r="Q897" s="344"/>
      <c r="R897" s="344"/>
      <c r="S897" s="344"/>
      <c r="T897" s="344"/>
      <c r="U897" s="344"/>
      <c r="V897" s="344"/>
      <c r="W897" s="344"/>
      <c r="X897" s="344"/>
      <c r="Y897" s="344"/>
      <c r="Z897" s="344"/>
    </row>
    <row r="898" ht="15.75" customHeight="1">
      <c r="A898" s="344"/>
      <c r="B898" s="344"/>
      <c r="C898" s="344"/>
      <c r="D898" s="344"/>
      <c r="E898" s="344"/>
      <c r="F898" s="344"/>
      <c r="G898" s="344"/>
      <c r="H898" s="344"/>
      <c r="I898" s="344"/>
      <c r="J898" s="344"/>
      <c r="K898" s="344"/>
      <c r="L898" s="344"/>
      <c r="M898" s="344"/>
      <c r="N898" s="344"/>
      <c r="O898" s="344"/>
      <c r="P898" s="344"/>
      <c r="Q898" s="344"/>
      <c r="R898" s="344"/>
      <c r="S898" s="344"/>
      <c r="T898" s="344"/>
      <c r="U898" s="344"/>
      <c r="V898" s="344"/>
      <c r="W898" s="344"/>
      <c r="X898" s="344"/>
      <c r="Y898" s="344"/>
      <c r="Z898" s="344"/>
    </row>
    <row r="899" ht="15.75" customHeight="1">
      <c r="A899" s="344"/>
      <c r="B899" s="344"/>
      <c r="C899" s="344"/>
      <c r="D899" s="344"/>
      <c r="E899" s="344"/>
      <c r="F899" s="344"/>
      <c r="G899" s="344"/>
      <c r="H899" s="344"/>
      <c r="I899" s="344"/>
      <c r="J899" s="344"/>
      <c r="K899" s="344"/>
      <c r="L899" s="344"/>
      <c r="M899" s="344"/>
      <c r="N899" s="344"/>
      <c r="O899" s="344"/>
      <c r="P899" s="344"/>
      <c r="Q899" s="344"/>
      <c r="R899" s="344"/>
      <c r="S899" s="344"/>
      <c r="T899" s="344"/>
      <c r="U899" s="344"/>
      <c r="V899" s="344"/>
      <c r="W899" s="344"/>
      <c r="X899" s="344"/>
      <c r="Y899" s="344"/>
      <c r="Z899" s="344"/>
    </row>
    <row r="900" ht="15.75" customHeight="1">
      <c r="A900" s="344"/>
      <c r="B900" s="344"/>
      <c r="C900" s="344"/>
      <c r="D900" s="344"/>
      <c r="E900" s="344"/>
      <c r="F900" s="344"/>
      <c r="G900" s="344"/>
      <c r="H900" s="344"/>
      <c r="I900" s="344"/>
      <c r="J900" s="344"/>
      <c r="K900" s="344"/>
      <c r="L900" s="344"/>
      <c r="M900" s="344"/>
      <c r="N900" s="344"/>
      <c r="O900" s="344"/>
      <c r="P900" s="344"/>
      <c r="Q900" s="344"/>
      <c r="R900" s="344"/>
      <c r="S900" s="344"/>
      <c r="T900" s="344"/>
      <c r="U900" s="344"/>
      <c r="V900" s="344"/>
      <c r="W900" s="344"/>
      <c r="X900" s="344"/>
      <c r="Y900" s="344"/>
      <c r="Z900" s="344"/>
    </row>
    <row r="901" ht="15.75" customHeight="1">
      <c r="A901" s="344"/>
      <c r="B901" s="344"/>
      <c r="C901" s="344"/>
      <c r="D901" s="344"/>
      <c r="E901" s="344"/>
      <c r="F901" s="344"/>
      <c r="G901" s="344"/>
      <c r="H901" s="344"/>
      <c r="I901" s="344"/>
      <c r="J901" s="344"/>
      <c r="K901" s="344"/>
      <c r="L901" s="344"/>
      <c r="M901" s="344"/>
      <c r="N901" s="344"/>
      <c r="O901" s="344"/>
      <c r="P901" s="344"/>
      <c r="Q901" s="344"/>
      <c r="R901" s="344"/>
      <c r="S901" s="344"/>
      <c r="T901" s="344"/>
      <c r="U901" s="344"/>
      <c r="V901" s="344"/>
      <c r="W901" s="344"/>
      <c r="X901" s="344"/>
      <c r="Y901" s="344"/>
      <c r="Z901" s="344"/>
    </row>
    <row r="902" ht="15.75" customHeight="1">
      <c r="A902" s="344"/>
      <c r="B902" s="344"/>
      <c r="C902" s="344"/>
      <c r="D902" s="344"/>
      <c r="E902" s="344"/>
      <c r="F902" s="344"/>
      <c r="G902" s="344"/>
      <c r="H902" s="344"/>
      <c r="I902" s="344"/>
      <c r="J902" s="344"/>
      <c r="K902" s="344"/>
      <c r="L902" s="344"/>
      <c r="M902" s="344"/>
      <c r="N902" s="344"/>
      <c r="O902" s="344"/>
      <c r="P902" s="344"/>
      <c r="Q902" s="344"/>
      <c r="R902" s="344"/>
      <c r="S902" s="344"/>
      <c r="T902" s="344"/>
      <c r="U902" s="344"/>
      <c r="V902" s="344"/>
      <c r="W902" s="344"/>
      <c r="X902" s="344"/>
      <c r="Y902" s="344"/>
      <c r="Z902" s="344"/>
    </row>
    <row r="903" ht="15.75" customHeight="1">
      <c r="A903" s="344"/>
      <c r="B903" s="344"/>
      <c r="C903" s="344"/>
      <c r="D903" s="344"/>
      <c r="E903" s="344"/>
      <c r="F903" s="344"/>
      <c r="G903" s="344"/>
      <c r="H903" s="344"/>
      <c r="I903" s="344"/>
      <c r="J903" s="344"/>
      <c r="K903" s="344"/>
      <c r="L903" s="344"/>
      <c r="M903" s="344"/>
      <c r="N903" s="344"/>
      <c r="O903" s="344"/>
      <c r="P903" s="344"/>
      <c r="Q903" s="344"/>
      <c r="R903" s="344"/>
      <c r="S903" s="344"/>
      <c r="T903" s="344"/>
      <c r="U903" s="344"/>
      <c r="V903" s="344"/>
      <c r="W903" s="344"/>
      <c r="X903" s="344"/>
      <c r="Y903" s="344"/>
      <c r="Z903" s="344"/>
    </row>
    <row r="904" ht="15.75" customHeight="1">
      <c r="A904" s="344"/>
      <c r="B904" s="344"/>
      <c r="C904" s="344"/>
      <c r="D904" s="344"/>
      <c r="E904" s="344"/>
      <c r="F904" s="344"/>
      <c r="G904" s="344"/>
      <c r="H904" s="344"/>
      <c r="I904" s="344"/>
      <c r="J904" s="344"/>
      <c r="K904" s="344"/>
      <c r="L904" s="344"/>
      <c r="M904" s="344"/>
      <c r="N904" s="344"/>
      <c r="O904" s="344"/>
      <c r="P904" s="344"/>
      <c r="Q904" s="344"/>
      <c r="R904" s="344"/>
      <c r="S904" s="344"/>
      <c r="T904" s="344"/>
      <c r="U904" s="344"/>
      <c r="V904" s="344"/>
      <c r="W904" s="344"/>
      <c r="X904" s="344"/>
      <c r="Y904" s="344"/>
      <c r="Z904" s="344"/>
    </row>
    <row r="905" ht="15.75" customHeight="1">
      <c r="A905" s="344"/>
      <c r="B905" s="344"/>
      <c r="C905" s="344"/>
      <c r="D905" s="344"/>
      <c r="E905" s="344"/>
      <c r="F905" s="344"/>
      <c r="G905" s="344"/>
      <c r="H905" s="344"/>
      <c r="I905" s="344"/>
      <c r="J905" s="344"/>
      <c r="K905" s="344"/>
      <c r="L905" s="344"/>
      <c r="M905" s="344"/>
      <c r="N905" s="344"/>
      <c r="O905" s="344"/>
      <c r="P905" s="344"/>
      <c r="Q905" s="344"/>
      <c r="R905" s="344"/>
      <c r="S905" s="344"/>
      <c r="T905" s="344"/>
      <c r="U905" s="344"/>
      <c r="V905" s="344"/>
      <c r="W905" s="344"/>
      <c r="X905" s="344"/>
      <c r="Y905" s="344"/>
      <c r="Z905" s="344"/>
    </row>
    <row r="906" ht="15.75" customHeight="1">
      <c r="A906" s="344"/>
      <c r="B906" s="344"/>
      <c r="C906" s="344"/>
      <c r="D906" s="344"/>
      <c r="E906" s="344"/>
      <c r="F906" s="344"/>
      <c r="G906" s="344"/>
      <c r="H906" s="344"/>
      <c r="I906" s="344"/>
      <c r="J906" s="344"/>
      <c r="K906" s="344"/>
      <c r="L906" s="344"/>
      <c r="M906" s="344"/>
      <c r="N906" s="344"/>
      <c r="O906" s="344"/>
      <c r="P906" s="344"/>
      <c r="Q906" s="344"/>
      <c r="R906" s="344"/>
      <c r="S906" s="344"/>
      <c r="T906" s="344"/>
      <c r="U906" s="344"/>
      <c r="V906" s="344"/>
      <c r="W906" s="344"/>
      <c r="X906" s="344"/>
      <c r="Y906" s="344"/>
      <c r="Z906" s="344"/>
    </row>
    <row r="907" ht="15.75" customHeight="1">
      <c r="A907" s="344"/>
      <c r="B907" s="344"/>
      <c r="C907" s="344"/>
      <c r="D907" s="344"/>
      <c r="E907" s="344"/>
      <c r="F907" s="344"/>
      <c r="G907" s="344"/>
      <c r="H907" s="344"/>
      <c r="I907" s="344"/>
      <c r="J907" s="344"/>
      <c r="K907" s="344"/>
      <c r="L907" s="344"/>
      <c r="M907" s="344"/>
      <c r="N907" s="344"/>
      <c r="O907" s="344"/>
      <c r="P907" s="344"/>
      <c r="Q907" s="344"/>
      <c r="R907" s="344"/>
      <c r="S907" s="344"/>
      <c r="T907" s="344"/>
      <c r="U907" s="344"/>
      <c r="V907" s="344"/>
      <c r="W907" s="344"/>
      <c r="X907" s="344"/>
      <c r="Y907" s="344"/>
      <c r="Z907" s="344"/>
    </row>
    <row r="908" ht="15.75" customHeight="1">
      <c r="A908" s="344"/>
      <c r="B908" s="344"/>
      <c r="C908" s="344"/>
      <c r="D908" s="344"/>
      <c r="E908" s="344"/>
      <c r="F908" s="344"/>
      <c r="G908" s="344"/>
      <c r="H908" s="344"/>
      <c r="I908" s="344"/>
      <c r="J908" s="344"/>
      <c r="K908" s="344"/>
      <c r="L908" s="344"/>
      <c r="M908" s="344"/>
      <c r="N908" s="344"/>
      <c r="O908" s="344"/>
      <c r="P908" s="344"/>
      <c r="Q908" s="344"/>
      <c r="R908" s="344"/>
      <c r="S908" s="344"/>
      <c r="T908" s="344"/>
      <c r="U908" s="344"/>
      <c r="V908" s="344"/>
      <c r="W908" s="344"/>
      <c r="X908" s="344"/>
      <c r="Y908" s="344"/>
      <c r="Z908" s="344"/>
    </row>
    <row r="909" ht="15.75" customHeight="1">
      <c r="A909" s="344"/>
      <c r="B909" s="344"/>
      <c r="C909" s="344"/>
      <c r="D909" s="344"/>
      <c r="E909" s="344"/>
      <c r="F909" s="344"/>
      <c r="G909" s="344"/>
      <c r="H909" s="344"/>
      <c r="I909" s="344"/>
      <c r="J909" s="344"/>
      <c r="K909" s="344"/>
      <c r="L909" s="344"/>
      <c r="M909" s="344"/>
      <c r="N909" s="344"/>
      <c r="O909" s="344"/>
      <c r="P909" s="344"/>
      <c r="Q909" s="344"/>
      <c r="R909" s="344"/>
      <c r="S909" s="344"/>
      <c r="T909" s="344"/>
      <c r="U909" s="344"/>
      <c r="V909" s="344"/>
      <c r="W909" s="344"/>
      <c r="X909" s="344"/>
      <c r="Y909" s="344"/>
      <c r="Z909" s="344"/>
    </row>
    <row r="910" ht="15.75" customHeight="1">
      <c r="A910" s="344"/>
      <c r="B910" s="344"/>
      <c r="C910" s="344"/>
      <c r="D910" s="344"/>
      <c r="E910" s="344"/>
      <c r="F910" s="344"/>
      <c r="G910" s="344"/>
      <c r="H910" s="344"/>
      <c r="I910" s="344"/>
      <c r="J910" s="344"/>
      <c r="K910" s="344"/>
      <c r="L910" s="344"/>
      <c r="M910" s="344"/>
      <c r="N910" s="344"/>
      <c r="O910" s="344"/>
      <c r="P910" s="344"/>
      <c r="Q910" s="344"/>
      <c r="R910" s="344"/>
      <c r="S910" s="344"/>
      <c r="T910" s="344"/>
      <c r="U910" s="344"/>
      <c r="V910" s="344"/>
      <c r="W910" s="344"/>
      <c r="X910" s="344"/>
      <c r="Y910" s="344"/>
      <c r="Z910" s="344"/>
    </row>
    <row r="911" ht="15.75" customHeight="1">
      <c r="A911" s="344"/>
      <c r="B911" s="344"/>
      <c r="C911" s="344"/>
      <c r="D911" s="344"/>
      <c r="E911" s="344"/>
      <c r="F911" s="344"/>
      <c r="G911" s="344"/>
      <c r="H911" s="344"/>
      <c r="I911" s="344"/>
      <c r="J911" s="344"/>
      <c r="K911" s="344"/>
      <c r="L911" s="344"/>
      <c r="M911" s="344"/>
      <c r="N911" s="344"/>
      <c r="O911" s="344"/>
      <c r="P911" s="344"/>
      <c r="Q911" s="344"/>
      <c r="R911" s="344"/>
      <c r="S911" s="344"/>
      <c r="T911" s="344"/>
      <c r="U911" s="344"/>
      <c r="V911" s="344"/>
      <c r="W911" s="344"/>
      <c r="X911" s="344"/>
      <c r="Y911" s="344"/>
      <c r="Z911" s="344"/>
    </row>
    <row r="912" ht="15.75" customHeight="1">
      <c r="A912" s="344"/>
      <c r="B912" s="344"/>
      <c r="C912" s="344"/>
      <c r="D912" s="344"/>
      <c r="E912" s="344"/>
      <c r="F912" s="344"/>
      <c r="G912" s="344"/>
      <c r="H912" s="344"/>
      <c r="I912" s="344"/>
      <c r="J912" s="344"/>
      <c r="K912" s="344"/>
      <c r="L912" s="344"/>
      <c r="M912" s="344"/>
      <c r="N912" s="344"/>
      <c r="O912" s="344"/>
      <c r="P912" s="344"/>
      <c r="Q912" s="344"/>
      <c r="R912" s="344"/>
      <c r="S912" s="344"/>
      <c r="T912" s="344"/>
      <c r="U912" s="344"/>
      <c r="V912" s="344"/>
      <c r="W912" s="344"/>
      <c r="X912" s="344"/>
      <c r="Y912" s="344"/>
      <c r="Z912" s="344"/>
    </row>
    <row r="913" ht="15.75" customHeight="1">
      <c r="A913" s="344"/>
      <c r="B913" s="344"/>
      <c r="C913" s="344"/>
      <c r="D913" s="344"/>
      <c r="E913" s="344"/>
      <c r="F913" s="344"/>
      <c r="G913" s="344"/>
      <c r="H913" s="344"/>
      <c r="I913" s="344"/>
      <c r="J913" s="344"/>
      <c r="K913" s="344"/>
      <c r="L913" s="344"/>
      <c r="M913" s="344"/>
      <c r="N913" s="344"/>
      <c r="O913" s="344"/>
      <c r="P913" s="344"/>
      <c r="Q913" s="344"/>
      <c r="R913" s="344"/>
      <c r="S913" s="344"/>
      <c r="T913" s="344"/>
      <c r="U913" s="344"/>
      <c r="V913" s="344"/>
      <c r="W913" s="344"/>
      <c r="X913" s="344"/>
      <c r="Y913" s="344"/>
      <c r="Z913" s="344"/>
    </row>
    <row r="914" ht="15.75" customHeight="1">
      <c r="A914" s="344"/>
      <c r="B914" s="344"/>
      <c r="C914" s="344"/>
      <c r="D914" s="344"/>
      <c r="E914" s="344"/>
      <c r="F914" s="344"/>
      <c r="G914" s="344"/>
      <c r="H914" s="344"/>
      <c r="I914" s="344"/>
      <c r="J914" s="344"/>
      <c r="K914" s="344"/>
      <c r="L914" s="344"/>
      <c r="M914" s="344"/>
      <c r="N914" s="344"/>
      <c r="O914" s="344"/>
      <c r="P914" s="344"/>
      <c r="Q914" s="344"/>
      <c r="R914" s="344"/>
      <c r="S914" s="344"/>
      <c r="T914" s="344"/>
      <c r="U914" s="344"/>
      <c r="V914" s="344"/>
      <c r="W914" s="344"/>
      <c r="X914" s="344"/>
      <c r="Y914" s="344"/>
      <c r="Z914" s="344"/>
    </row>
    <row r="915" ht="15.75" customHeight="1">
      <c r="A915" s="344"/>
      <c r="B915" s="344"/>
      <c r="C915" s="344"/>
      <c r="D915" s="344"/>
      <c r="E915" s="344"/>
      <c r="F915" s="344"/>
      <c r="G915" s="344"/>
      <c r="H915" s="344"/>
      <c r="I915" s="344"/>
      <c r="J915" s="344"/>
      <c r="K915" s="344"/>
      <c r="L915" s="344"/>
      <c r="M915" s="344"/>
      <c r="N915" s="344"/>
      <c r="O915" s="344"/>
      <c r="P915" s="344"/>
      <c r="Q915" s="344"/>
      <c r="R915" s="344"/>
      <c r="S915" s="344"/>
      <c r="T915" s="344"/>
      <c r="U915" s="344"/>
      <c r="V915" s="344"/>
      <c r="W915" s="344"/>
      <c r="X915" s="344"/>
      <c r="Y915" s="344"/>
      <c r="Z915" s="344"/>
    </row>
    <row r="916" ht="15.75" customHeight="1">
      <c r="A916" s="344"/>
      <c r="B916" s="344"/>
      <c r="C916" s="344"/>
      <c r="D916" s="344"/>
      <c r="E916" s="344"/>
      <c r="F916" s="344"/>
      <c r="G916" s="344"/>
      <c r="H916" s="344"/>
      <c r="I916" s="344"/>
      <c r="J916" s="344"/>
      <c r="K916" s="344"/>
      <c r="L916" s="344"/>
      <c r="M916" s="344"/>
      <c r="N916" s="344"/>
      <c r="O916" s="344"/>
      <c r="P916" s="344"/>
      <c r="Q916" s="344"/>
      <c r="R916" s="344"/>
      <c r="S916" s="344"/>
      <c r="T916" s="344"/>
      <c r="U916" s="344"/>
      <c r="V916" s="344"/>
      <c r="W916" s="344"/>
      <c r="X916" s="344"/>
      <c r="Y916" s="344"/>
      <c r="Z916" s="344"/>
    </row>
    <row r="917" ht="15.75" customHeight="1">
      <c r="A917" s="344"/>
      <c r="B917" s="344"/>
      <c r="C917" s="344"/>
      <c r="D917" s="344"/>
      <c r="E917" s="344"/>
      <c r="F917" s="344"/>
      <c r="G917" s="344"/>
      <c r="H917" s="344"/>
      <c r="I917" s="344"/>
      <c r="J917" s="344"/>
      <c r="K917" s="344"/>
      <c r="L917" s="344"/>
      <c r="M917" s="344"/>
      <c r="N917" s="344"/>
      <c r="O917" s="344"/>
      <c r="P917" s="344"/>
      <c r="Q917" s="344"/>
      <c r="R917" s="344"/>
      <c r="S917" s="344"/>
      <c r="T917" s="344"/>
      <c r="U917" s="344"/>
      <c r="V917" s="344"/>
      <c r="W917" s="344"/>
      <c r="X917" s="344"/>
      <c r="Y917" s="344"/>
      <c r="Z917" s="344"/>
    </row>
    <row r="918" ht="15.75" customHeight="1">
      <c r="A918" s="344"/>
      <c r="B918" s="344"/>
      <c r="C918" s="344"/>
      <c r="D918" s="344"/>
      <c r="E918" s="344"/>
      <c r="F918" s="344"/>
      <c r="G918" s="344"/>
      <c r="H918" s="344"/>
      <c r="I918" s="344"/>
      <c r="J918" s="344"/>
      <c r="K918" s="344"/>
      <c r="L918" s="344"/>
      <c r="M918" s="344"/>
      <c r="N918" s="344"/>
      <c r="O918" s="344"/>
      <c r="P918" s="344"/>
      <c r="Q918" s="344"/>
      <c r="R918" s="344"/>
      <c r="S918" s="344"/>
      <c r="T918" s="344"/>
      <c r="U918" s="344"/>
      <c r="V918" s="344"/>
      <c r="W918" s="344"/>
      <c r="X918" s="344"/>
      <c r="Y918" s="344"/>
      <c r="Z918" s="344"/>
    </row>
    <row r="919" ht="15.75" customHeight="1">
      <c r="A919" s="344"/>
      <c r="B919" s="344"/>
      <c r="C919" s="344"/>
      <c r="D919" s="344"/>
      <c r="E919" s="344"/>
      <c r="F919" s="344"/>
      <c r="G919" s="344"/>
      <c r="H919" s="344"/>
      <c r="I919" s="344"/>
      <c r="J919" s="344"/>
      <c r="K919" s="344"/>
      <c r="L919" s="344"/>
      <c r="M919" s="344"/>
      <c r="N919" s="344"/>
      <c r="O919" s="344"/>
      <c r="P919" s="344"/>
      <c r="Q919" s="344"/>
      <c r="R919" s="344"/>
      <c r="S919" s="344"/>
      <c r="T919" s="344"/>
      <c r="U919" s="344"/>
      <c r="V919" s="344"/>
      <c r="W919" s="344"/>
      <c r="X919" s="344"/>
      <c r="Y919" s="344"/>
      <c r="Z919" s="344"/>
    </row>
    <row r="920" ht="15.75" customHeight="1">
      <c r="A920" s="344"/>
      <c r="B920" s="344"/>
      <c r="C920" s="344"/>
      <c r="D920" s="344"/>
      <c r="E920" s="344"/>
      <c r="F920" s="344"/>
      <c r="G920" s="344"/>
      <c r="H920" s="344"/>
      <c r="I920" s="344"/>
      <c r="J920" s="344"/>
      <c r="K920" s="344"/>
      <c r="L920" s="344"/>
      <c r="M920" s="344"/>
      <c r="N920" s="344"/>
      <c r="O920" s="344"/>
      <c r="P920" s="344"/>
      <c r="Q920" s="344"/>
      <c r="R920" s="344"/>
      <c r="S920" s="344"/>
      <c r="T920" s="344"/>
      <c r="U920" s="344"/>
      <c r="V920" s="344"/>
      <c r="W920" s="344"/>
      <c r="X920" s="344"/>
      <c r="Y920" s="344"/>
      <c r="Z920" s="344"/>
    </row>
    <row r="921" ht="15.75" customHeight="1">
      <c r="A921" s="344"/>
      <c r="B921" s="344"/>
      <c r="C921" s="344"/>
      <c r="D921" s="344"/>
      <c r="E921" s="344"/>
      <c r="F921" s="344"/>
      <c r="G921" s="344"/>
      <c r="H921" s="344"/>
      <c r="I921" s="344"/>
      <c r="J921" s="344"/>
      <c r="K921" s="344"/>
      <c r="L921" s="344"/>
      <c r="M921" s="344"/>
      <c r="N921" s="344"/>
      <c r="O921" s="344"/>
      <c r="P921" s="344"/>
      <c r="Q921" s="344"/>
      <c r="R921" s="344"/>
      <c r="S921" s="344"/>
      <c r="T921" s="344"/>
      <c r="U921" s="344"/>
      <c r="V921" s="344"/>
      <c r="W921" s="344"/>
      <c r="X921" s="344"/>
      <c r="Y921" s="344"/>
      <c r="Z921" s="344"/>
    </row>
    <row r="922" ht="15.75" customHeight="1">
      <c r="A922" s="344"/>
      <c r="B922" s="344"/>
      <c r="C922" s="344"/>
      <c r="D922" s="344"/>
      <c r="E922" s="344"/>
      <c r="F922" s="344"/>
      <c r="G922" s="344"/>
      <c r="H922" s="344"/>
      <c r="I922" s="344"/>
      <c r="J922" s="344"/>
      <c r="K922" s="344"/>
      <c r="L922" s="344"/>
      <c r="M922" s="344"/>
      <c r="N922" s="344"/>
      <c r="O922" s="344"/>
      <c r="P922" s="344"/>
      <c r="Q922" s="344"/>
      <c r="R922" s="344"/>
      <c r="S922" s="344"/>
      <c r="T922" s="344"/>
      <c r="U922" s="344"/>
      <c r="V922" s="344"/>
      <c r="W922" s="344"/>
      <c r="X922" s="344"/>
      <c r="Y922" s="344"/>
      <c r="Z922" s="344"/>
    </row>
    <row r="923" ht="15.75" customHeight="1">
      <c r="A923" s="344"/>
      <c r="B923" s="344"/>
      <c r="C923" s="344"/>
      <c r="D923" s="344"/>
      <c r="E923" s="344"/>
      <c r="F923" s="344"/>
      <c r="G923" s="344"/>
      <c r="H923" s="344"/>
      <c r="I923" s="344"/>
      <c r="J923" s="344"/>
      <c r="K923" s="344"/>
      <c r="L923" s="344"/>
      <c r="M923" s="344"/>
      <c r="N923" s="344"/>
      <c r="O923" s="344"/>
      <c r="P923" s="344"/>
      <c r="Q923" s="344"/>
      <c r="R923" s="344"/>
      <c r="S923" s="344"/>
      <c r="T923" s="344"/>
      <c r="U923" s="344"/>
      <c r="V923" s="344"/>
      <c r="W923" s="344"/>
      <c r="X923" s="344"/>
      <c r="Y923" s="344"/>
      <c r="Z923" s="344"/>
    </row>
    <row r="924" ht="15.75" customHeight="1">
      <c r="A924" s="344"/>
      <c r="B924" s="344"/>
      <c r="C924" s="344"/>
      <c r="D924" s="344"/>
      <c r="E924" s="344"/>
      <c r="F924" s="344"/>
      <c r="G924" s="344"/>
      <c r="H924" s="344"/>
      <c r="I924" s="344"/>
      <c r="J924" s="344"/>
      <c r="K924" s="344"/>
      <c r="L924" s="344"/>
      <c r="M924" s="344"/>
      <c r="N924" s="344"/>
      <c r="O924" s="344"/>
      <c r="P924" s="344"/>
      <c r="Q924" s="344"/>
      <c r="R924" s="344"/>
      <c r="S924" s="344"/>
      <c r="T924" s="344"/>
      <c r="U924" s="344"/>
      <c r="V924" s="344"/>
      <c r="W924" s="344"/>
      <c r="X924" s="344"/>
      <c r="Y924" s="344"/>
      <c r="Z924" s="344"/>
    </row>
    <row r="925" ht="15.75" customHeight="1">
      <c r="A925" s="344"/>
      <c r="B925" s="344"/>
      <c r="C925" s="344"/>
      <c r="D925" s="344"/>
      <c r="E925" s="344"/>
      <c r="F925" s="344"/>
      <c r="G925" s="344"/>
      <c r="H925" s="344"/>
      <c r="I925" s="344"/>
      <c r="J925" s="344"/>
      <c r="K925" s="344"/>
      <c r="L925" s="344"/>
      <c r="M925" s="344"/>
      <c r="N925" s="344"/>
      <c r="O925" s="344"/>
      <c r="P925" s="344"/>
      <c r="Q925" s="344"/>
      <c r="R925" s="344"/>
      <c r="S925" s="344"/>
      <c r="T925" s="344"/>
      <c r="U925" s="344"/>
      <c r="V925" s="344"/>
      <c r="W925" s="344"/>
      <c r="X925" s="344"/>
      <c r="Y925" s="344"/>
      <c r="Z925" s="344"/>
    </row>
    <row r="926" ht="15.75" customHeight="1">
      <c r="A926" s="344"/>
      <c r="B926" s="344"/>
      <c r="C926" s="344"/>
      <c r="D926" s="344"/>
      <c r="E926" s="344"/>
      <c r="F926" s="344"/>
      <c r="G926" s="344"/>
      <c r="H926" s="344"/>
      <c r="I926" s="344"/>
      <c r="J926" s="344"/>
      <c r="K926" s="344"/>
      <c r="L926" s="344"/>
      <c r="M926" s="344"/>
      <c r="N926" s="344"/>
      <c r="O926" s="344"/>
      <c r="P926" s="344"/>
      <c r="Q926" s="344"/>
      <c r="R926" s="344"/>
      <c r="S926" s="344"/>
      <c r="T926" s="344"/>
      <c r="U926" s="344"/>
      <c r="V926" s="344"/>
      <c r="W926" s="344"/>
      <c r="X926" s="344"/>
      <c r="Y926" s="344"/>
      <c r="Z926" s="344"/>
    </row>
    <row r="927" ht="15.75" customHeight="1">
      <c r="A927" s="344"/>
      <c r="B927" s="344"/>
      <c r="C927" s="344"/>
      <c r="D927" s="344"/>
      <c r="E927" s="344"/>
      <c r="F927" s="344"/>
      <c r="G927" s="344"/>
      <c r="H927" s="344"/>
      <c r="I927" s="344"/>
      <c r="J927" s="344"/>
      <c r="K927" s="344"/>
      <c r="L927" s="344"/>
      <c r="M927" s="344"/>
      <c r="N927" s="344"/>
      <c r="O927" s="344"/>
      <c r="P927" s="344"/>
      <c r="Q927" s="344"/>
      <c r="R927" s="344"/>
      <c r="S927" s="344"/>
      <c r="T927" s="344"/>
      <c r="U927" s="344"/>
      <c r="V927" s="344"/>
      <c r="W927" s="344"/>
      <c r="X927" s="344"/>
      <c r="Y927" s="344"/>
      <c r="Z927" s="344"/>
    </row>
    <row r="928" ht="15.75" customHeight="1">
      <c r="A928" s="344"/>
      <c r="B928" s="344"/>
      <c r="C928" s="344"/>
      <c r="D928" s="344"/>
      <c r="E928" s="344"/>
      <c r="F928" s="344"/>
      <c r="G928" s="344"/>
      <c r="H928" s="344"/>
      <c r="I928" s="344"/>
      <c r="J928" s="344"/>
      <c r="K928" s="344"/>
      <c r="L928" s="344"/>
      <c r="M928" s="344"/>
      <c r="N928" s="344"/>
      <c r="O928" s="344"/>
      <c r="P928" s="344"/>
      <c r="Q928" s="344"/>
      <c r="R928" s="344"/>
      <c r="S928" s="344"/>
      <c r="T928" s="344"/>
      <c r="U928" s="344"/>
      <c r="V928" s="344"/>
      <c r="W928" s="344"/>
      <c r="X928" s="344"/>
      <c r="Y928" s="344"/>
      <c r="Z928" s="344"/>
    </row>
    <row r="929" ht="15.75" customHeight="1">
      <c r="A929" s="344"/>
      <c r="B929" s="344"/>
      <c r="C929" s="344"/>
      <c r="D929" s="344"/>
      <c r="E929" s="344"/>
      <c r="F929" s="344"/>
      <c r="G929" s="344"/>
      <c r="H929" s="344"/>
      <c r="I929" s="344"/>
      <c r="J929" s="344"/>
      <c r="K929" s="344"/>
      <c r="L929" s="344"/>
      <c r="M929" s="344"/>
      <c r="N929" s="344"/>
      <c r="O929" s="344"/>
      <c r="P929" s="344"/>
      <c r="Q929" s="344"/>
      <c r="R929" s="344"/>
      <c r="S929" s="344"/>
      <c r="T929" s="344"/>
      <c r="U929" s="344"/>
      <c r="V929" s="344"/>
      <c r="W929" s="344"/>
      <c r="X929" s="344"/>
      <c r="Y929" s="344"/>
      <c r="Z929" s="344"/>
    </row>
    <row r="930" ht="15.75" customHeight="1">
      <c r="A930" s="344"/>
      <c r="B930" s="344"/>
      <c r="C930" s="344"/>
      <c r="D930" s="344"/>
      <c r="E930" s="344"/>
      <c r="F930" s="344"/>
      <c r="G930" s="344"/>
      <c r="H930" s="344"/>
      <c r="I930" s="344"/>
      <c r="J930" s="344"/>
      <c r="K930" s="344"/>
      <c r="L930" s="344"/>
      <c r="M930" s="344"/>
      <c r="N930" s="344"/>
      <c r="O930" s="344"/>
      <c r="P930" s="344"/>
      <c r="Q930" s="344"/>
      <c r="R930" s="344"/>
      <c r="S930" s="344"/>
      <c r="T930" s="344"/>
      <c r="U930" s="344"/>
      <c r="V930" s="344"/>
      <c r="W930" s="344"/>
      <c r="X930" s="344"/>
      <c r="Y930" s="344"/>
      <c r="Z930" s="344"/>
    </row>
    <row r="931" ht="15.75" customHeight="1">
      <c r="A931" s="344"/>
      <c r="B931" s="344"/>
      <c r="C931" s="344"/>
      <c r="D931" s="344"/>
      <c r="E931" s="344"/>
      <c r="F931" s="344"/>
      <c r="G931" s="344"/>
      <c r="H931" s="344"/>
      <c r="I931" s="344"/>
      <c r="J931" s="344"/>
      <c r="K931" s="344"/>
      <c r="L931" s="344"/>
      <c r="M931" s="344"/>
      <c r="N931" s="344"/>
      <c r="O931" s="344"/>
      <c r="P931" s="344"/>
      <c r="Q931" s="344"/>
      <c r="R931" s="344"/>
      <c r="S931" s="344"/>
      <c r="T931" s="344"/>
      <c r="U931" s="344"/>
      <c r="V931" s="344"/>
      <c r="W931" s="344"/>
      <c r="X931" s="344"/>
      <c r="Y931" s="344"/>
      <c r="Z931" s="344"/>
    </row>
    <row r="932" ht="15.75" customHeight="1">
      <c r="A932" s="344"/>
      <c r="B932" s="344"/>
      <c r="C932" s="344"/>
      <c r="D932" s="344"/>
      <c r="E932" s="344"/>
      <c r="F932" s="344"/>
      <c r="G932" s="344"/>
      <c r="H932" s="344"/>
      <c r="I932" s="344"/>
      <c r="J932" s="344"/>
      <c r="K932" s="344"/>
      <c r="L932" s="344"/>
      <c r="M932" s="344"/>
      <c r="N932" s="344"/>
      <c r="O932" s="344"/>
      <c r="P932" s="344"/>
      <c r="Q932" s="344"/>
      <c r="R932" s="344"/>
      <c r="S932" s="344"/>
      <c r="T932" s="344"/>
      <c r="U932" s="344"/>
      <c r="V932" s="344"/>
      <c r="W932" s="344"/>
      <c r="X932" s="344"/>
      <c r="Y932" s="344"/>
      <c r="Z932" s="344"/>
    </row>
    <row r="933" ht="15.75" customHeight="1">
      <c r="A933" s="344"/>
      <c r="B933" s="344"/>
      <c r="C933" s="344"/>
      <c r="D933" s="344"/>
      <c r="E933" s="344"/>
      <c r="F933" s="344"/>
      <c r="G933" s="344"/>
      <c r="H933" s="344"/>
      <c r="I933" s="344"/>
      <c r="J933" s="344"/>
      <c r="K933" s="344"/>
      <c r="L933" s="344"/>
      <c r="M933" s="344"/>
      <c r="N933" s="344"/>
      <c r="O933" s="344"/>
      <c r="P933" s="344"/>
      <c r="Q933" s="344"/>
      <c r="R933" s="344"/>
      <c r="S933" s="344"/>
      <c r="T933" s="344"/>
      <c r="U933" s="344"/>
      <c r="V933" s="344"/>
      <c r="W933" s="344"/>
      <c r="X933" s="344"/>
      <c r="Y933" s="344"/>
      <c r="Z933" s="344"/>
    </row>
    <row r="934" ht="15.75" customHeight="1">
      <c r="A934" s="344"/>
      <c r="B934" s="344"/>
      <c r="C934" s="344"/>
      <c r="D934" s="344"/>
      <c r="E934" s="344"/>
      <c r="F934" s="344"/>
      <c r="G934" s="344"/>
      <c r="H934" s="344"/>
      <c r="I934" s="344"/>
      <c r="J934" s="344"/>
      <c r="K934" s="344"/>
      <c r="L934" s="344"/>
      <c r="M934" s="344"/>
      <c r="N934" s="344"/>
      <c r="O934" s="344"/>
      <c r="P934" s="344"/>
      <c r="Q934" s="344"/>
      <c r="R934" s="344"/>
      <c r="S934" s="344"/>
      <c r="T934" s="344"/>
      <c r="U934" s="344"/>
      <c r="V934" s="344"/>
      <c r="W934" s="344"/>
      <c r="X934" s="344"/>
      <c r="Y934" s="344"/>
      <c r="Z934" s="344"/>
    </row>
    <row r="935" ht="15.75" customHeight="1">
      <c r="A935" s="344"/>
      <c r="B935" s="344"/>
      <c r="C935" s="344"/>
      <c r="D935" s="344"/>
      <c r="E935" s="344"/>
      <c r="F935" s="344"/>
      <c r="G935" s="344"/>
      <c r="H935" s="344"/>
      <c r="I935" s="344"/>
      <c r="J935" s="344"/>
      <c r="K935" s="344"/>
      <c r="L935" s="344"/>
      <c r="M935" s="344"/>
      <c r="N935" s="344"/>
      <c r="O935" s="344"/>
      <c r="P935" s="344"/>
      <c r="Q935" s="344"/>
      <c r="R935" s="344"/>
      <c r="S935" s="344"/>
      <c r="T935" s="344"/>
      <c r="U935" s="344"/>
      <c r="V935" s="344"/>
      <c r="W935" s="344"/>
      <c r="X935" s="344"/>
      <c r="Y935" s="344"/>
      <c r="Z935" s="344"/>
    </row>
    <row r="936" ht="15.75" customHeight="1">
      <c r="A936" s="344"/>
      <c r="B936" s="344"/>
      <c r="C936" s="344"/>
      <c r="D936" s="344"/>
      <c r="E936" s="344"/>
      <c r="F936" s="344"/>
      <c r="G936" s="344"/>
      <c r="H936" s="344"/>
      <c r="I936" s="344"/>
      <c r="J936" s="344"/>
      <c r="K936" s="344"/>
      <c r="L936" s="344"/>
      <c r="M936" s="344"/>
      <c r="N936" s="344"/>
      <c r="O936" s="344"/>
      <c r="P936" s="344"/>
      <c r="Q936" s="344"/>
      <c r="R936" s="344"/>
      <c r="S936" s="344"/>
      <c r="T936" s="344"/>
      <c r="U936" s="344"/>
      <c r="V936" s="344"/>
      <c r="W936" s="344"/>
      <c r="X936" s="344"/>
      <c r="Y936" s="344"/>
      <c r="Z936" s="344"/>
    </row>
    <row r="937" ht="15.75" customHeight="1">
      <c r="A937" s="344"/>
      <c r="B937" s="344"/>
      <c r="C937" s="344"/>
      <c r="D937" s="344"/>
      <c r="E937" s="344"/>
      <c r="F937" s="344"/>
      <c r="G937" s="344"/>
      <c r="H937" s="344"/>
      <c r="I937" s="344"/>
      <c r="J937" s="344"/>
      <c r="K937" s="344"/>
      <c r="L937" s="344"/>
      <c r="M937" s="344"/>
      <c r="N937" s="344"/>
      <c r="O937" s="344"/>
      <c r="P937" s="344"/>
      <c r="Q937" s="344"/>
      <c r="R937" s="344"/>
      <c r="S937" s="344"/>
      <c r="T937" s="344"/>
      <c r="U937" s="344"/>
      <c r="V937" s="344"/>
      <c r="W937" s="344"/>
      <c r="X937" s="344"/>
      <c r="Y937" s="344"/>
      <c r="Z937" s="344"/>
    </row>
    <row r="938" ht="15.75" customHeight="1">
      <c r="A938" s="344"/>
      <c r="B938" s="344"/>
      <c r="C938" s="344"/>
      <c r="D938" s="344"/>
      <c r="E938" s="344"/>
      <c r="F938" s="344"/>
      <c r="G938" s="344"/>
      <c r="H938" s="344"/>
      <c r="I938" s="344"/>
      <c r="J938" s="344"/>
      <c r="K938" s="344"/>
      <c r="L938" s="344"/>
      <c r="M938" s="344"/>
      <c r="N938" s="344"/>
      <c r="O938" s="344"/>
      <c r="P938" s="344"/>
      <c r="Q938" s="344"/>
      <c r="R938" s="344"/>
      <c r="S938" s="344"/>
      <c r="T938" s="344"/>
      <c r="U938" s="344"/>
      <c r="V938" s="344"/>
      <c r="W938" s="344"/>
      <c r="X938" s="344"/>
      <c r="Y938" s="344"/>
      <c r="Z938" s="344"/>
    </row>
    <row r="939" ht="15.75" customHeight="1">
      <c r="A939" s="344"/>
      <c r="B939" s="344"/>
      <c r="C939" s="344"/>
      <c r="D939" s="344"/>
      <c r="E939" s="344"/>
      <c r="F939" s="344"/>
      <c r="G939" s="344"/>
      <c r="H939" s="344"/>
      <c r="I939" s="344"/>
      <c r="J939" s="344"/>
      <c r="K939" s="344"/>
      <c r="L939" s="344"/>
      <c r="M939" s="344"/>
      <c r="N939" s="344"/>
      <c r="O939" s="344"/>
      <c r="P939" s="344"/>
      <c r="Q939" s="344"/>
      <c r="R939" s="344"/>
      <c r="S939" s="344"/>
      <c r="T939" s="344"/>
      <c r="U939" s="344"/>
      <c r="V939" s="344"/>
      <c r="W939" s="344"/>
      <c r="X939" s="344"/>
      <c r="Y939" s="344"/>
      <c r="Z939" s="344"/>
    </row>
    <row r="940" ht="15.75" customHeight="1">
      <c r="A940" s="344"/>
      <c r="B940" s="344"/>
      <c r="C940" s="344"/>
      <c r="D940" s="344"/>
      <c r="E940" s="344"/>
      <c r="F940" s="344"/>
      <c r="G940" s="344"/>
      <c r="H940" s="344"/>
      <c r="I940" s="344"/>
      <c r="J940" s="344"/>
      <c r="K940" s="344"/>
      <c r="L940" s="344"/>
      <c r="M940" s="344"/>
      <c r="N940" s="344"/>
      <c r="O940" s="344"/>
      <c r="P940" s="344"/>
      <c r="Q940" s="344"/>
      <c r="R940" s="344"/>
      <c r="S940" s="344"/>
      <c r="T940" s="344"/>
      <c r="U940" s="344"/>
      <c r="V940" s="344"/>
      <c r="W940" s="344"/>
      <c r="X940" s="344"/>
      <c r="Y940" s="344"/>
      <c r="Z940" s="344"/>
    </row>
    <row r="941" ht="15.75" customHeight="1">
      <c r="A941" s="344"/>
      <c r="B941" s="344"/>
      <c r="C941" s="344"/>
      <c r="D941" s="344"/>
      <c r="E941" s="344"/>
      <c r="F941" s="344"/>
      <c r="G941" s="344"/>
      <c r="H941" s="344"/>
      <c r="I941" s="344"/>
      <c r="J941" s="344"/>
      <c r="K941" s="344"/>
      <c r="L941" s="344"/>
      <c r="M941" s="344"/>
      <c r="N941" s="344"/>
      <c r="O941" s="344"/>
      <c r="P941" s="344"/>
      <c r="Q941" s="344"/>
      <c r="R941" s="344"/>
      <c r="S941" s="344"/>
      <c r="T941" s="344"/>
      <c r="U941" s="344"/>
      <c r="V941" s="344"/>
      <c r="W941" s="344"/>
      <c r="X941" s="344"/>
      <c r="Y941" s="344"/>
      <c r="Z941" s="344"/>
    </row>
    <row r="942" ht="15.75" customHeight="1">
      <c r="A942" s="344"/>
      <c r="B942" s="344"/>
      <c r="C942" s="344"/>
      <c r="D942" s="344"/>
      <c r="E942" s="344"/>
      <c r="F942" s="344"/>
      <c r="G942" s="344"/>
      <c r="H942" s="344"/>
      <c r="I942" s="344"/>
      <c r="J942" s="344"/>
      <c r="K942" s="344"/>
      <c r="L942" s="344"/>
      <c r="M942" s="344"/>
      <c r="N942" s="344"/>
      <c r="O942" s="344"/>
      <c r="P942" s="344"/>
      <c r="Q942" s="344"/>
      <c r="R942" s="344"/>
      <c r="S942" s="344"/>
      <c r="T942" s="344"/>
      <c r="U942" s="344"/>
      <c r="V942" s="344"/>
      <c r="W942" s="344"/>
      <c r="X942" s="344"/>
      <c r="Y942" s="344"/>
      <c r="Z942" s="344"/>
    </row>
    <row r="943" ht="15.75" customHeight="1">
      <c r="A943" s="344"/>
      <c r="B943" s="344"/>
      <c r="C943" s="344"/>
      <c r="D943" s="344"/>
      <c r="E943" s="344"/>
      <c r="F943" s="344"/>
      <c r="G943" s="344"/>
      <c r="H943" s="344"/>
      <c r="I943" s="344"/>
      <c r="J943" s="344"/>
      <c r="K943" s="344"/>
      <c r="L943" s="344"/>
      <c r="M943" s="344"/>
      <c r="N943" s="344"/>
      <c r="O943" s="344"/>
      <c r="P943" s="344"/>
      <c r="Q943" s="344"/>
      <c r="R943" s="344"/>
      <c r="S943" s="344"/>
      <c r="T943" s="344"/>
      <c r="U943" s="344"/>
      <c r="V943" s="344"/>
      <c r="W943" s="344"/>
      <c r="X943" s="344"/>
      <c r="Y943" s="344"/>
      <c r="Z943" s="344"/>
    </row>
    <row r="944" ht="15.75" customHeight="1">
      <c r="A944" s="344"/>
      <c r="B944" s="344"/>
      <c r="C944" s="344"/>
      <c r="D944" s="344"/>
      <c r="E944" s="344"/>
      <c r="F944" s="344"/>
      <c r="G944" s="344"/>
      <c r="H944" s="344"/>
      <c r="I944" s="344"/>
      <c r="J944" s="344"/>
      <c r="K944" s="344"/>
      <c r="L944" s="344"/>
      <c r="M944" s="344"/>
      <c r="N944" s="344"/>
      <c r="O944" s="344"/>
      <c r="P944" s="344"/>
      <c r="Q944" s="344"/>
      <c r="R944" s="344"/>
      <c r="S944" s="344"/>
      <c r="T944" s="344"/>
      <c r="U944" s="344"/>
      <c r="V944" s="344"/>
      <c r="W944" s="344"/>
      <c r="X944" s="344"/>
      <c r="Y944" s="344"/>
      <c r="Z944" s="344"/>
    </row>
    <row r="945" ht="15.75" customHeight="1">
      <c r="A945" s="344"/>
      <c r="B945" s="344"/>
      <c r="C945" s="344"/>
      <c r="D945" s="344"/>
      <c r="E945" s="344"/>
      <c r="F945" s="344"/>
      <c r="G945" s="344"/>
      <c r="H945" s="344"/>
      <c r="I945" s="344"/>
      <c r="J945" s="344"/>
      <c r="K945" s="344"/>
      <c r="L945" s="344"/>
      <c r="M945" s="344"/>
      <c r="N945" s="344"/>
      <c r="O945" s="344"/>
      <c r="P945" s="344"/>
      <c r="Q945" s="344"/>
      <c r="R945" s="344"/>
      <c r="S945" s="344"/>
      <c r="T945" s="344"/>
      <c r="U945" s="344"/>
      <c r="V945" s="344"/>
      <c r="W945" s="344"/>
      <c r="X945" s="344"/>
      <c r="Y945" s="344"/>
      <c r="Z945" s="344"/>
    </row>
    <row r="946" ht="15.75" customHeight="1">
      <c r="A946" s="344"/>
      <c r="B946" s="344"/>
      <c r="C946" s="344"/>
      <c r="D946" s="344"/>
      <c r="E946" s="344"/>
      <c r="F946" s="344"/>
      <c r="G946" s="344"/>
      <c r="H946" s="344"/>
      <c r="I946" s="344"/>
      <c r="J946" s="344"/>
      <c r="K946" s="344"/>
      <c r="L946" s="344"/>
      <c r="M946" s="344"/>
      <c r="N946" s="344"/>
      <c r="O946" s="344"/>
      <c r="P946" s="344"/>
      <c r="Q946" s="344"/>
      <c r="R946" s="344"/>
      <c r="S946" s="344"/>
      <c r="T946" s="344"/>
      <c r="U946" s="344"/>
      <c r="V946" s="344"/>
      <c r="W946" s="344"/>
      <c r="X946" s="344"/>
      <c r="Y946" s="344"/>
      <c r="Z946" s="344"/>
    </row>
    <row r="947" ht="15.75" customHeight="1">
      <c r="A947" s="344"/>
      <c r="B947" s="344"/>
      <c r="C947" s="344"/>
      <c r="D947" s="344"/>
      <c r="E947" s="344"/>
      <c r="F947" s="344"/>
      <c r="G947" s="344"/>
      <c r="H947" s="344"/>
      <c r="I947" s="344"/>
      <c r="J947" s="344"/>
      <c r="K947" s="344"/>
      <c r="L947" s="344"/>
      <c r="M947" s="344"/>
      <c r="N947" s="344"/>
      <c r="O947" s="344"/>
      <c r="P947" s="344"/>
      <c r="Q947" s="344"/>
      <c r="R947" s="344"/>
      <c r="S947" s="344"/>
      <c r="T947" s="344"/>
      <c r="U947" s="344"/>
      <c r="V947" s="344"/>
      <c r="W947" s="344"/>
      <c r="X947" s="344"/>
      <c r="Y947" s="344"/>
      <c r="Z947" s="344"/>
    </row>
    <row r="948" ht="15.75" customHeight="1">
      <c r="A948" s="344"/>
      <c r="B948" s="344"/>
      <c r="C948" s="344"/>
      <c r="D948" s="344"/>
      <c r="E948" s="344"/>
      <c r="F948" s="344"/>
      <c r="G948" s="344"/>
      <c r="H948" s="344"/>
      <c r="I948" s="344"/>
      <c r="J948" s="344"/>
      <c r="K948" s="344"/>
      <c r="L948" s="344"/>
      <c r="M948" s="344"/>
      <c r="N948" s="344"/>
      <c r="O948" s="344"/>
      <c r="P948" s="344"/>
      <c r="Q948" s="344"/>
      <c r="R948" s="344"/>
      <c r="S948" s="344"/>
      <c r="T948" s="344"/>
      <c r="U948" s="344"/>
      <c r="V948" s="344"/>
      <c r="W948" s="344"/>
      <c r="X948" s="344"/>
      <c r="Y948" s="344"/>
      <c r="Z948" s="344"/>
    </row>
    <row r="949" ht="15.75" customHeight="1">
      <c r="A949" s="344"/>
      <c r="B949" s="344"/>
      <c r="C949" s="344"/>
      <c r="D949" s="344"/>
      <c r="E949" s="344"/>
      <c r="F949" s="344"/>
      <c r="G949" s="344"/>
      <c r="H949" s="344"/>
      <c r="I949" s="344"/>
      <c r="J949" s="344"/>
      <c r="K949" s="344"/>
      <c r="L949" s="344"/>
      <c r="M949" s="344"/>
      <c r="N949" s="344"/>
      <c r="O949" s="344"/>
      <c r="P949" s="344"/>
      <c r="Q949" s="344"/>
      <c r="R949" s="344"/>
      <c r="S949" s="344"/>
      <c r="T949" s="344"/>
      <c r="U949" s="344"/>
      <c r="V949" s="344"/>
      <c r="W949" s="344"/>
      <c r="X949" s="344"/>
      <c r="Y949" s="344"/>
      <c r="Z949" s="344"/>
    </row>
    <row r="950" ht="15.75" customHeight="1">
      <c r="A950" s="344"/>
      <c r="B950" s="344"/>
      <c r="C950" s="344"/>
      <c r="D950" s="344"/>
      <c r="E950" s="344"/>
      <c r="F950" s="344"/>
      <c r="G950" s="344"/>
      <c r="H950" s="344"/>
      <c r="I950" s="344"/>
      <c r="J950" s="344"/>
      <c r="K950" s="344"/>
      <c r="L950" s="344"/>
      <c r="M950" s="344"/>
      <c r="N950" s="344"/>
      <c r="O950" s="344"/>
      <c r="P950" s="344"/>
      <c r="Q950" s="344"/>
      <c r="R950" s="344"/>
      <c r="S950" s="344"/>
      <c r="T950" s="344"/>
      <c r="U950" s="344"/>
      <c r="V950" s="344"/>
      <c r="W950" s="344"/>
      <c r="X950" s="344"/>
      <c r="Y950" s="344"/>
      <c r="Z950" s="344"/>
    </row>
    <row r="951" ht="15.75" customHeight="1">
      <c r="A951" s="344"/>
      <c r="B951" s="344"/>
      <c r="C951" s="344"/>
      <c r="D951" s="344"/>
      <c r="E951" s="344"/>
      <c r="F951" s="344"/>
      <c r="G951" s="344"/>
      <c r="H951" s="344"/>
      <c r="I951" s="344"/>
      <c r="J951" s="344"/>
      <c r="K951" s="344"/>
      <c r="L951" s="344"/>
      <c r="M951" s="344"/>
      <c r="N951" s="344"/>
      <c r="O951" s="344"/>
      <c r="P951" s="344"/>
      <c r="Q951" s="344"/>
      <c r="R951" s="344"/>
      <c r="S951" s="344"/>
      <c r="T951" s="344"/>
      <c r="U951" s="344"/>
      <c r="V951" s="344"/>
      <c r="W951" s="344"/>
      <c r="X951" s="344"/>
      <c r="Y951" s="344"/>
      <c r="Z951" s="344"/>
    </row>
    <row r="952" ht="15.75" customHeight="1">
      <c r="A952" s="344"/>
      <c r="B952" s="344"/>
      <c r="C952" s="344"/>
      <c r="D952" s="344"/>
      <c r="E952" s="344"/>
      <c r="F952" s="344"/>
      <c r="G952" s="344"/>
      <c r="H952" s="344"/>
      <c r="I952" s="344"/>
      <c r="J952" s="344"/>
      <c r="K952" s="344"/>
      <c r="L952" s="344"/>
      <c r="M952" s="344"/>
      <c r="N952" s="344"/>
      <c r="O952" s="344"/>
      <c r="P952" s="344"/>
      <c r="Q952" s="344"/>
      <c r="R952" s="344"/>
      <c r="S952" s="344"/>
      <c r="T952" s="344"/>
      <c r="U952" s="344"/>
      <c r="V952" s="344"/>
      <c r="W952" s="344"/>
      <c r="X952" s="344"/>
      <c r="Y952" s="344"/>
      <c r="Z952" s="344"/>
    </row>
    <row r="953" ht="15.75" customHeight="1">
      <c r="A953" s="344"/>
      <c r="B953" s="344"/>
      <c r="C953" s="344"/>
      <c r="D953" s="344"/>
      <c r="E953" s="344"/>
      <c r="F953" s="344"/>
      <c r="G953" s="344"/>
      <c r="H953" s="344"/>
      <c r="I953" s="344"/>
      <c r="J953" s="344"/>
      <c r="K953" s="344"/>
      <c r="L953" s="344"/>
      <c r="M953" s="344"/>
      <c r="N953" s="344"/>
      <c r="O953" s="344"/>
      <c r="P953" s="344"/>
      <c r="Q953" s="344"/>
      <c r="R953" s="344"/>
      <c r="S953" s="344"/>
      <c r="T953" s="344"/>
      <c r="U953" s="344"/>
      <c r="V953" s="344"/>
      <c r="W953" s="344"/>
      <c r="X953" s="344"/>
      <c r="Y953" s="344"/>
      <c r="Z953" s="344"/>
    </row>
    <row r="954" ht="15.75" customHeight="1">
      <c r="A954" s="344"/>
      <c r="B954" s="344"/>
      <c r="C954" s="344"/>
      <c r="D954" s="344"/>
      <c r="E954" s="344"/>
      <c r="F954" s="344"/>
      <c r="G954" s="344"/>
      <c r="H954" s="344"/>
      <c r="I954" s="344"/>
      <c r="J954" s="344"/>
      <c r="K954" s="344"/>
      <c r="L954" s="344"/>
      <c r="M954" s="344"/>
      <c r="N954" s="344"/>
      <c r="O954" s="344"/>
      <c r="P954" s="344"/>
      <c r="Q954" s="344"/>
      <c r="R954" s="344"/>
      <c r="S954" s="344"/>
      <c r="T954" s="344"/>
      <c r="U954" s="344"/>
      <c r="V954" s="344"/>
      <c r="W954" s="344"/>
      <c r="X954" s="344"/>
      <c r="Y954" s="344"/>
      <c r="Z954" s="344"/>
    </row>
    <row r="955" ht="15.75" customHeight="1">
      <c r="A955" s="344"/>
      <c r="B955" s="344"/>
      <c r="C955" s="344"/>
      <c r="D955" s="344"/>
      <c r="E955" s="344"/>
      <c r="F955" s="344"/>
      <c r="G955" s="344"/>
      <c r="H955" s="344"/>
      <c r="I955" s="344"/>
      <c r="J955" s="344"/>
      <c r="K955" s="344"/>
      <c r="L955" s="344"/>
      <c r="M955" s="344"/>
      <c r="N955" s="344"/>
      <c r="O955" s="344"/>
      <c r="P955" s="344"/>
      <c r="Q955" s="344"/>
      <c r="R955" s="344"/>
      <c r="S955" s="344"/>
      <c r="T955" s="344"/>
      <c r="U955" s="344"/>
      <c r="V955" s="344"/>
      <c r="W955" s="344"/>
      <c r="X955" s="344"/>
      <c r="Y955" s="344"/>
      <c r="Z955" s="344"/>
    </row>
    <row r="956" ht="15.75" customHeight="1">
      <c r="A956" s="344"/>
      <c r="B956" s="344"/>
      <c r="C956" s="344"/>
      <c r="D956" s="344"/>
      <c r="E956" s="344"/>
      <c r="F956" s="344"/>
      <c r="G956" s="344"/>
      <c r="H956" s="344"/>
      <c r="I956" s="344"/>
      <c r="J956" s="344"/>
      <c r="K956" s="344"/>
      <c r="L956" s="344"/>
      <c r="M956" s="344"/>
      <c r="N956" s="344"/>
      <c r="O956" s="344"/>
      <c r="P956" s="344"/>
      <c r="Q956" s="344"/>
      <c r="R956" s="344"/>
      <c r="S956" s="344"/>
      <c r="T956" s="344"/>
      <c r="U956" s="344"/>
      <c r="V956" s="344"/>
      <c r="W956" s="344"/>
      <c r="X956" s="344"/>
      <c r="Y956" s="344"/>
      <c r="Z956" s="344"/>
    </row>
    <row r="957" ht="15.75" customHeight="1">
      <c r="A957" s="344"/>
      <c r="B957" s="344"/>
      <c r="C957" s="344"/>
      <c r="D957" s="344"/>
      <c r="E957" s="344"/>
      <c r="F957" s="344"/>
      <c r="G957" s="344"/>
      <c r="H957" s="344"/>
      <c r="I957" s="344"/>
      <c r="J957" s="344"/>
      <c r="K957" s="344"/>
      <c r="L957" s="344"/>
      <c r="M957" s="344"/>
      <c r="N957" s="344"/>
      <c r="O957" s="344"/>
      <c r="P957" s="344"/>
      <c r="Q957" s="344"/>
      <c r="R957" s="344"/>
      <c r="S957" s="344"/>
      <c r="T957" s="344"/>
      <c r="U957" s="344"/>
      <c r="V957" s="344"/>
      <c r="W957" s="344"/>
      <c r="X957" s="344"/>
      <c r="Y957" s="344"/>
      <c r="Z957" s="344"/>
    </row>
    <row r="958" ht="15.75" customHeight="1">
      <c r="A958" s="344"/>
      <c r="B958" s="344"/>
      <c r="C958" s="344"/>
      <c r="D958" s="344"/>
      <c r="E958" s="344"/>
      <c r="F958" s="344"/>
      <c r="G958" s="344"/>
      <c r="H958" s="344"/>
      <c r="I958" s="344"/>
      <c r="J958" s="344"/>
      <c r="K958" s="344"/>
      <c r="L958" s="344"/>
      <c r="M958" s="344"/>
      <c r="N958" s="344"/>
      <c r="O958" s="344"/>
      <c r="P958" s="344"/>
      <c r="Q958" s="344"/>
      <c r="R958" s="344"/>
      <c r="S958" s="344"/>
      <c r="T958" s="344"/>
      <c r="U958" s="344"/>
      <c r="V958" s="344"/>
      <c r="W958" s="344"/>
      <c r="X958" s="344"/>
      <c r="Y958" s="344"/>
      <c r="Z958" s="344"/>
    </row>
    <row r="959" ht="15.75" customHeight="1">
      <c r="A959" s="344"/>
      <c r="B959" s="344"/>
      <c r="C959" s="344"/>
      <c r="D959" s="344"/>
      <c r="E959" s="344"/>
      <c r="F959" s="344"/>
      <c r="G959" s="344"/>
      <c r="H959" s="344"/>
      <c r="I959" s="344"/>
      <c r="J959" s="344"/>
      <c r="K959" s="344"/>
      <c r="L959" s="344"/>
      <c r="M959" s="344"/>
      <c r="N959" s="344"/>
      <c r="O959" s="344"/>
      <c r="P959" s="344"/>
      <c r="Q959" s="344"/>
      <c r="R959" s="344"/>
      <c r="S959" s="344"/>
      <c r="T959" s="344"/>
      <c r="U959" s="344"/>
      <c r="V959" s="344"/>
      <c r="W959" s="344"/>
      <c r="X959" s="344"/>
      <c r="Y959" s="344"/>
      <c r="Z959" s="344"/>
    </row>
    <row r="960" ht="15.75" customHeight="1">
      <c r="A960" s="344"/>
      <c r="B960" s="344"/>
      <c r="C960" s="344"/>
      <c r="D960" s="344"/>
      <c r="E960" s="344"/>
      <c r="F960" s="344"/>
      <c r="G960" s="344"/>
      <c r="H960" s="344"/>
      <c r="I960" s="344"/>
      <c r="J960" s="344"/>
      <c r="K960" s="344"/>
      <c r="L960" s="344"/>
      <c r="M960" s="344"/>
      <c r="N960" s="344"/>
      <c r="O960" s="344"/>
      <c r="P960" s="344"/>
      <c r="Q960" s="344"/>
      <c r="R960" s="344"/>
      <c r="S960" s="344"/>
      <c r="T960" s="344"/>
      <c r="U960" s="344"/>
      <c r="V960" s="344"/>
      <c r="W960" s="344"/>
      <c r="X960" s="344"/>
      <c r="Y960" s="344"/>
      <c r="Z960" s="344"/>
    </row>
    <row r="961" ht="15.75" customHeight="1">
      <c r="A961" s="344"/>
      <c r="B961" s="344"/>
      <c r="C961" s="344"/>
      <c r="D961" s="344"/>
      <c r="E961" s="344"/>
      <c r="F961" s="344"/>
      <c r="G961" s="344"/>
      <c r="H961" s="344"/>
      <c r="I961" s="344"/>
      <c r="J961" s="344"/>
      <c r="K961" s="344"/>
      <c r="L961" s="344"/>
      <c r="M961" s="344"/>
      <c r="N961" s="344"/>
      <c r="O961" s="344"/>
      <c r="P961" s="344"/>
      <c r="Q961" s="344"/>
      <c r="R961" s="344"/>
      <c r="S961" s="344"/>
      <c r="T961" s="344"/>
      <c r="U961" s="344"/>
      <c r="V961" s="344"/>
      <c r="W961" s="344"/>
      <c r="X961" s="344"/>
      <c r="Y961" s="344"/>
      <c r="Z961" s="344"/>
    </row>
    <row r="962" ht="15.75" customHeight="1">
      <c r="A962" s="344"/>
      <c r="B962" s="344"/>
      <c r="C962" s="344"/>
      <c r="D962" s="344"/>
      <c r="E962" s="344"/>
      <c r="F962" s="344"/>
      <c r="G962" s="344"/>
      <c r="H962" s="344"/>
      <c r="I962" s="344"/>
      <c r="J962" s="344"/>
      <c r="K962" s="344"/>
      <c r="L962" s="344"/>
      <c r="M962" s="344"/>
      <c r="N962" s="344"/>
      <c r="O962" s="344"/>
      <c r="P962" s="344"/>
      <c r="Q962" s="344"/>
      <c r="R962" s="344"/>
      <c r="S962" s="344"/>
      <c r="T962" s="344"/>
      <c r="U962" s="344"/>
      <c r="V962" s="344"/>
      <c r="W962" s="344"/>
      <c r="X962" s="344"/>
      <c r="Y962" s="344"/>
      <c r="Z962" s="344"/>
    </row>
    <row r="963" ht="15.75" customHeight="1">
      <c r="A963" s="344"/>
      <c r="B963" s="344"/>
      <c r="C963" s="344"/>
      <c r="D963" s="344"/>
      <c r="E963" s="344"/>
      <c r="F963" s="344"/>
      <c r="G963" s="344"/>
      <c r="H963" s="344"/>
      <c r="I963" s="344"/>
      <c r="J963" s="344"/>
      <c r="K963" s="344"/>
      <c r="L963" s="344"/>
      <c r="M963" s="344"/>
      <c r="N963" s="344"/>
      <c r="O963" s="344"/>
      <c r="P963" s="344"/>
      <c r="Q963" s="344"/>
      <c r="R963" s="344"/>
      <c r="S963" s="344"/>
      <c r="T963" s="344"/>
      <c r="U963" s="344"/>
      <c r="V963" s="344"/>
      <c r="W963" s="344"/>
      <c r="X963" s="344"/>
      <c r="Y963" s="344"/>
      <c r="Z963" s="344"/>
    </row>
    <row r="964" ht="15.75" customHeight="1">
      <c r="A964" s="344"/>
      <c r="B964" s="344"/>
      <c r="C964" s="344"/>
      <c r="D964" s="344"/>
      <c r="E964" s="344"/>
      <c r="F964" s="344"/>
      <c r="G964" s="344"/>
      <c r="H964" s="344"/>
      <c r="I964" s="344"/>
      <c r="J964" s="344"/>
      <c r="K964" s="344"/>
      <c r="L964" s="344"/>
      <c r="M964" s="344"/>
      <c r="N964" s="344"/>
      <c r="O964" s="344"/>
      <c r="P964" s="344"/>
      <c r="Q964" s="344"/>
      <c r="R964" s="344"/>
      <c r="S964" s="344"/>
      <c r="T964" s="344"/>
      <c r="U964" s="344"/>
      <c r="V964" s="344"/>
      <c r="W964" s="344"/>
      <c r="X964" s="344"/>
      <c r="Y964" s="344"/>
      <c r="Z964" s="344"/>
    </row>
    <row r="965" ht="15.75" customHeight="1">
      <c r="A965" s="344"/>
      <c r="B965" s="344"/>
      <c r="C965" s="344"/>
      <c r="D965" s="344"/>
      <c r="E965" s="344"/>
      <c r="F965" s="344"/>
      <c r="G965" s="344"/>
      <c r="H965" s="344"/>
      <c r="I965" s="344"/>
      <c r="J965" s="344"/>
      <c r="K965" s="344"/>
      <c r="L965" s="344"/>
      <c r="M965" s="344"/>
      <c r="N965" s="344"/>
      <c r="O965" s="344"/>
      <c r="P965" s="344"/>
      <c r="Q965" s="344"/>
      <c r="R965" s="344"/>
      <c r="S965" s="344"/>
      <c r="T965" s="344"/>
      <c r="U965" s="344"/>
      <c r="V965" s="344"/>
      <c r="W965" s="344"/>
      <c r="X965" s="344"/>
      <c r="Y965" s="344"/>
      <c r="Z965" s="344"/>
    </row>
    <row r="966" ht="15.75" customHeight="1">
      <c r="A966" s="344"/>
      <c r="B966" s="344"/>
      <c r="C966" s="344"/>
      <c r="D966" s="344"/>
      <c r="E966" s="344"/>
      <c r="F966" s="344"/>
      <c r="G966" s="344"/>
      <c r="H966" s="344"/>
      <c r="I966" s="344"/>
      <c r="J966" s="344"/>
      <c r="K966" s="344"/>
      <c r="L966" s="344"/>
      <c r="M966" s="344"/>
      <c r="N966" s="344"/>
      <c r="O966" s="344"/>
      <c r="P966" s="344"/>
      <c r="Q966" s="344"/>
      <c r="R966" s="344"/>
      <c r="S966" s="344"/>
      <c r="T966" s="344"/>
      <c r="U966" s="344"/>
      <c r="V966" s="344"/>
      <c r="W966" s="344"/>
      <c r="X966" s="344"/>
      <c r="Y966" s="344"/>
      <c r="Z966" s="344"/>
    </row>
    <row r="967" ht="15.75" customHeight="1">
      <c r="A967" s="344"/>
      <c r="B967" s="344"/>
      <c r="C967" s="344"/>
      <c r="D967" s="344"/>
      <c r="E967" s="344"/>
      <c r="F967" s="344"/>
      <c r="G967" s="344"/>
      <c r="H967" s="344"/>
      <c r="I967" s="344"/>
      <c r="J967" s="344"/>
      <c r="K967" s="344"/>
      <c r="L967" s="344"/>
      <c r="M967" s="344"/>
      <c r="N967" s="344"/>
      <c r="O967" s="344"/>
      <c r="P967" s="344"/>
      <c r="Q967" s="344"/>
      <c r="R967" s="344"/>
      <c r="S967" s="344"/>
      <c r="T967" s="344"/>
      <c r="U967" s="344"/>
      <c r="V967" s="344"/>
      <c r="W967" s="344"/>
      <c r="X967" s="344"/>
      <c r="Y967" s="344"/>
      <c r="Z967" s="344"/>
    </row>
    <row r="968" ht="15.75" customHeight="1">
      <c r="A968" s="344"/>
      <c r="B968" s="344"/>
      <c r="C968" s="344"/>
      <c r="D968" s="344"/>
      <c r="E968" s="344"/>
      <c r="F968" s="344"/>
      <c r="G968" s="344"/>
      <c r="H968" s="344"/>
      <c r="I968" s="344"/>
      <c r="J968" s="344"/>
      <c r="K968" s="344"/>
      <c r="L968" s="344"/>
      <c r="M968" s="344"/>
      <c r="N968" s="344"/>
      <c r="O968" s="344"/>
      <c r="P968" s="344"/>
      <c r="Q968" s="344"/>
      <c r="R968" s="344"/>
      <c r="S968" s="344"/>
      <c r="T968" s="344"/>
      <c r="U968" s="344"/>
      <c r="V968" s="344"/>
      <c r="W968" s="344"/>
      <c r="X968" s="344"/>
      <c r="Y968" s="344"/>
      <c r="Z968" s="344"/>
    </row>
    <row r="969" ht="15.75" customHeight="1">
      <c r="A969" s="344"/>
      <c r="B969" s="344"/>
      <c r="C969" s="344"/>
      <c r="D969" s="344"/>
      <c r="E969" s="344"/>
      <c r="F969" s="344"/>
      <c r="G969" s="344"/>
      <c r="H969" s="344"/>
      <c r="I969" s="344"/>
      <c r="J969" s="344"/>
      <c r="K969" s="344"/>
      <c r="L969" s="344"/>
      <c r="M969" s="344"/>
      <c r="N969" s="344"/>
      <c r="O969" s="344"/>
      <c r="P969" s="344"/>
      <c r="Q969" s="344"/>
      <c r="R969" s="344"/>
      <c r="S969" s="344"/>
      <c r="T969" s="344"/>
      <c r="U969" s="344"/>
      <c r="V969" s="344"/>
      <c r="W969" s="344"/>
      <c r="X969" s="344"/>
      <c r="Y969" s="344"/>
      <c r="Z969" s="344"/>
    </row>
    <row r="970" ht="15.75" customHeight="1">
      <c r="A970" s="344"/>
      <c r="B970" s="344"/>
      <c r="C970" s="344"/>
      <c r="D970" s="344"/>
      <c r="E970" s="344"/>
      <c r="F970" s="344"/>
      <c r="G970" s="344"/>
      <c r="H970" s="344"/>
      <c r="I970" s="344"/>
      <c r="J970" s="344"/>
      <c r="K970" s="344"/>
      <c r="L970" s="344"/>
      <c r="M970" s="344"/>
      <c r="N970" s="344"/>
      <c r="O970" s="344"/>
      <c r="P970" s="344"/>
      <c r="Q970" s="344"/>
      <c r="R970" s="344"/>
      <c r="S970" s="344"/>
      <c r="T970" s="344"/>
      <c r="U970" s="344"/>
      <c r="V970" s="344"/>
      <c r="W970" s="344"/>
      <c r="X970" s="344"/>
      <c r="Y970" s="344"/>
      <c r="Z970" s="344"/>
    </row>
    <row r="971" ht="15.75" customHeight="1">
      <c r="A971" s="344"/>
      <c r="B971" s="344"/>
      <c r="C971" s="344"/>
      <c r="D971" s="344"/>
      <c r="E971" s="344"/>
      <c r="F971" s="344"/>
      <c r="G971" s="344"/>
      <c r="H971" s="344"/>
      <c r="I971" s="344"/>
      <c r="J971" s="344"/>
      <c r="K971" s="344"/>
      <c r="L971" s="344"/>
      <c r="M971" s="344"/>
      <c r="N971" s="344"/>
      <c r="O971" s="344"/>
      <c r="P971" s="344"/>
      <c r="Q971" s="344"/>
      <c r="R971" s="344"/>
      <c r="S971" s="344"/>
      <c r="T971" s="344"/>
      <c r="U971" s="344"/>
      <c r="V971" s="344"/>
      <c r="W971" s="344"/>
      <c r="X971" s="344"/>
      <c r="Y971" s="344"/>
      <c r="Z971" s="344"/>
    </row>
    <row r="972" ht="15.75" customHeight="1">
      <c r="A972" s="344"/>
      <c r="B972" s="344"/>
      <c r="C972" s="344"/>
      <c r="D972" s="344"/>
      <c r="E972" s="344"/>
      <c r="F972" s="344"/>
      <c r="G972" s="344"/>
      <c r="H972" s="344"/>
      <c r="I972" s="344"/>
      <c r="J972" s="344"/>
      <c r="K972" s="344"/>
      <c r="L972" s="344"/>
      <c r="M972" s="344"/>
      <c r="N972" s="344"/>
      <c r="O972" s="344"/>
      <c r="P972" s="344"/>
      <c r="Q972" s="344"/>
      <c r="R972" s="344"/>
      <c r="S972" s="344"/>
      <c r="T972" s="344"/>
      <c r="U972" s="344"/>
      <c r="V972" s="344"/>
      <c r="W972" s="344"/>
      <c r="X972" s="344"/>
      <c r="Y972" s="344"/>
      <c r="Z972" s="344"/>
    </row>
    <row r="973" ht="15.75" customHeight="1">
      <c r="A973" s="344"/>
      <c r="B973" s="344"/>
      <c r="C973" s="344"/>
      <c r="D973" s="344"/>
      <c r="E973" s="344"/>
      <c r="F973" s="344"/>
      <c r="G973" s="344"/>
      <c r="H973" s="344"/>
      <c r="I973" s="344"/>
      <c r="J973" s="344"/>
      <c r="K973" s="344"/>
      <c r="L973" s="344"/>
      <c r="M973" s="344"/>
      <c r="N973" s="344"/>
      <c r="O973" s="344"/>
      <c r="P973" s="344"/>
      <c r="Q973" s="344"/>
      <c r="R973" s="344"/>
      <c r="S973" s="344"/>
      <c r="T973" s="344"/>
      <c r="U973" s="344"/>
      <c r="V973" s="344"/>
      <c r="W973" s="344"/>
      <c r="X973" s="344"/>
      <c r="Y973" s="344"/>
      <c r="Z973" s="344"/>
    </row>
    <row r="974" ht="15.75" customHeight="1">
      <c r="A974" s="344"/>
      <c r="B974" s="344"/>
      <c r="C974" s="344"/>
      <c r="D974" s="344"/>
      <c r="E974" s="344"/>
      <c r="F974" s="344"/>
      <c r="G974" s="344"/>
      <c r="H974" s="344"/>
      <c r="I974" s="344"/>
      <c r="J974" s="344"/>
      <c r="K974" s="344"/>
      <c r="L974" s="344"/>
      <c r="M974" s="344"/>
      <c r="N974" s="344"/>
      <c r="O974" s="344"/>
      <c r="P974" s="344"/>
      <c r="Q974" s="344"/>
      <c r="R974" s="344"/>
      <c r="S974" s="344"/>
      <c r="T974" s="344"/>
      <c r="U974" s="344"/>
      <c r="V974" s="344"/>
      <c r="W974" s="344"/>
      <c r="X974" s="344"/>
      <c r="Y974" s="344"/>
      <c r="Z974" s="344"/>
    </row>
    <row r="975" ht="15.75" customHeight="1">
      <c r="A975" s="344"/>
      <c r="B975" s="344"/>
      <c r="C975" s="344"/>
      <c r="D975" s="344"/>
      <c r="E975" s="344"/>
      <c r="F975" s="344"/>
      <c r="G975" s="344"/>
      <c r="H975" s="344"/>
      <c r="I975" s="344"/>
      <c r="J975" s="344"/>
      <c r="K975" s="344"/>
      <c r="L975" s="344"/>
      <c r="M975" s="344"/>
      <c r="N975" s="344"/>
      <c r="O975" s="344"/>
      <c r="P975" s="344"/>
      <c r="Q975" s="344"/>
      <c r="R975" s="344"/>
      <c r="S975" s="344"/>
      <c r="T975" s="344"/>
      <c r="U975" s="344"/>
      <c r="V975" s="344"/>
      <c r="W975" s="344"/>
      <c r="X975" s="344"/>
      <c r="Y975" s="344"/>
      <c r="Z975" s="344"/>
    </row>
    <row r="976" ht="15.75" customHeight="1">
      <c r="A976" s="344"/>
      <c r="B976" s="344"/>
      <c r="C976" s="344"/>
      <c r="D976" s="344"/>
      <c r="E976" s="344"/>
      <c r="F976" s="344"/>
      <c r="G976" s="344"/>
      <c r="H976" s="344"/>
      <c r="I976" s="344"/>
      <c r="J976" s="344"/>
      <c r="K976" s="344"/>
      <c r="L976" s="344"/>
      <c r="M976" s="344"/>
      <c r="N976" s="344"/>
      <c r="O976" s="344"/>
      <c r="P976" s="344"/>
      <c r="Q976" s="344"/>
      <c r="R976" s="344"/>
      <c r="S976" s="344"/>
      <c r="T976" s="344"/>
      <c r="U976" s="344"/>
      <c r="V976" s="344"/>
      <c r="W976" s="344"/>
      <c r="X976" s="344"/>
      <c r="Y976" s="344"/>
      <c r="Z976" s="344"/>
    </row>
    <row r="977" ht="15.75" customHeight="1">
      <c r="A977" s="344"/>
      <c r="B977" s="344"/>
      <c r="C977" s="344"/>
      <c r="D977" s="344"/>
      <c r="E977" s="344"/>
      <c r="F977" s="344"/>
      <c r="G977" s="344"/>
      <c r="H977" s="344"/>
      <c r="I977" s="344"/>
      <c r="J977" s="344"/>
      <c r="K977" s="344"/>
      <c r="L977" s="344"/>
      <c r="M977" s="344"/>
      <c r="N977" s="344"/>
      <c r="O977" s="344"/>
      <c r="P977" s="344"/>
      <c r="Q977" s="344"/>
      <c r="R977" s="344"/>
      <c r="S977" s="344"/>
      <c r="T977" s="344"/>
      <c r="U977" s="344"/>
      <c r="V977" s="344"/>
      <c r="W977" s="344"/>
      <c r="X977" s="344"/>
      <c r="Y977" s="344"/>
      <c r="Z977" s="344"/>
    </row>
    <row r="978" ht="15.75" customHeight="1">
      <c r="A978" s="344"/>
      <c r="B978" s="344"/>
      <c r="C978" s="344"/>
      <c r="D978" s="344"/>
      <c r="E978" s="344"/>
      <c r="F978" s="344"/>
      <c r="G978" s="344"/>
      <c r="H978" s="344"/>
      <c r="I978" s="344"/>
      <c r="J978" s="344"/>
      <c r="K978" s="344"/>
      <c r="L978" s="344"/>
      <c r="M978" s="344"/>
      <c r="N978" s="344"/>
      <c r="O978" s="344"/>
      <c r="P978" s="344"/>
      <c r="Q978" s="344"/>
      <c r="R978" s="344"/>
      <c r="S978" s="344"/>
      <c r="T978" s="344"/>
      <c r="U978" s="344"/>
      <c r="V978" s="344"/>
      <c r="W978" s="344"/>
      <c r="X978" s="344"/>
      <c r="Y978" s="344"/>
      <c r="Z978" s="344"/>
    </row>
    <row r="979" ht="15.75" customHeight="1">
      <c r="A979" s="344"/>
      <c r="B979" s="344"/>
      <c r="C979" s="344"/>
      <c r="D979" s="344"/>
      <c r="E979" s="344"/>
      <c r="F979" s="344"/>
      <c r="G979" s="344"/>
      <c r="H979" s="344"/>
      <c r="I979" s="344"/>
      <c r="J979" s="344"/>
      <c r="K979" s="344"/>
      <c r="L979" s="344"/>
      <c r="M979" s="344"/>
      <c r="N979" s="344"/>
      <c r="O979" s="344"/>
      <c r="P979" s="344"/>
      <c r="Q979" s="344"/>
      <c r="R979" s="344"/>
      <c r="S979" s="344"/>
      <c r="T979" s="344"/>
      <c r="U979" s="344"/>
      <c r="V979" s="344"/>
      <c r="W979" s="344"/>
      <c r="X979" s="344"/>
      <c r="Y979" s="344"/>
      <c r="Z979" s="344"/>
    </row>
    <row r="980" ht="15.75" customHeight="1">
      <c r="A980" s="344"/>
      <c r="B980" s="344"/>
      <c r="C980" s="344"/>
      <c r="D980" s="344"/>
      <c r="E980" s="344"/>
      <c r="F980" s="344"/>
      <c r="G980" s="344"/>
      <c r="H980" s="344"/>
      <c r="I980" s="344"/>
      <c r="J980" s="344"/>
      <c r="K980" s="344"/>
      <c r="L980" s="344"/>
      <c r="M980" s="344"/>
      <c r="N980" s="344"/>
      <c r="O980" s="344"/>
      <c r="P980" s="344"/>
      <c r="Q980" s="344"/>
      <c r="R980" s="344"/>
      <c r="S980" s="344"/>
      <c r="T980" s="344"/>
      <c r="U980" s="344"/>
      <c r="V980" s="344"/>
      <c r="W980" s="344"/>
      <c r="X980" s="344"/>
      <c r="Y980" s="344"/>
      <c r="Z980" s="344"/>
    </row>
    <row r="981" ht="15.75" customHeight="1">
      <c r="A981" s="344"/>
      <c r="B981" s="344"/>
      <c r="C981" s="344"/>
      <c r="D981" s="344"/>
      <c r="E981" s="344"/>
      <c r="F981" s="344"/>
      <c r="G981" s="344"/>
      <c r="H981" s="344"/>
      <c r="I981" s="344"/>
      <c r="J981" s="344"/>
      <c r="K981" s="344"/>
      <c r="L981" s="344"/>
      <c r="M981" s="344"/>
      <c r="N981" s="344"/>
      <c r="O981" s="344"/>
      <c r="P981" s="344"/>
      <c r="Q981" s="344"/>
      <c r="R981" s="344"/>
      <c r="S981" s="344"/>
      <c r="T981" s="344"/>
      <c r="U981" s="344"/>
      <c r="V981" s="344"/>
      <c r="W981" s="344"/>
      <c r="X981" s="344"/>
      <c r="Y981" s="344"/>
      <c r="Z981" s="344"/>
    </row>
    <row r="982" ht="15.75" customHeight="1">
      <c r="A982" s="344"/>
      <c r="B982" s="344"/>
      <c r="C982" s="344"/>
      <c r="D982" s="344"/>
      <c r="E982" s="344"/>
      <c r="F982" s="344"/>
      <c r="G982" s="344"/>
      <c r="H982" s="344"/>
      <c r="I982" s="344"/>
      <c r="J982" s="344"/>
      <c r="K982" s="344"/>
      <c r="L982" s="344"/>
      <c r="M982" s="344"/>
      <c r="N982" s="344"/>
      <c r="O982" s="344"/>
      <c r="P982" s="344"/>
      <c r="Q982" s="344"/>
      <c r="R982" s="344"/>
      <c r="S982" s="344"/>
      <c r="T982" s="344"/>
      <c r="U982" s="344"/>
      <c r="V982" s="344"/>
      <c r="W982" s="344"/>
      <c r="X982" s="344"/>
      <c r="Y982" s="344"/>
      <c r="Z982" s="344"/>
    </row>
    <row r="983" ht="15.75" customHeight="1">
      <c r="A983" s="344"/>
      <c r="B983" s="344"/>
      <c r="C983" s="344"/>
      <c r="D983" s="344"/>
      <c r="E983" s="344"/>
      <c r="F983" s="344"/>
      <c r="G983" s="344"/>
      <c r="H983" s="344"/>
      <c r="I983" s="344"/>
      <c r="J983" s="344"/>
      <c r="K983" s="344"/>
      <c r="L983" s="344"/>
      <c r="M983" s="344"/>
      <c r="N983" s="344"/>
      <c r="O983" s="344"/>
      <c r="P983" s="344"/>
      <c r="Q983" s="344"/>
      <c r="R983" s="344"/>
      <c r="S983" s="344"/>
      <c r="T983" s="344"/>
      <c r="U983" s="344"/>
      <c r="V983" s="344"/>
      <c r="W983" s="344"/>
      <c r="X983" s="344"/>
      <c r="Y983" s="344"/>
      <c r="Z983" s="344"/>
    </row>
    <row r="984" ht="15.75" customHeight="1">
      <c r="A984" s="344"/>
      <c r="B984" s="344"/>
      <c r="C984" s="344"/>
      <c r="D984" s="344"/>
      <c r="E984" s="344"/>
      <c r="F984" s="344"/>
      <c r="G984" s="344"/>
      <c r="H984" s="344"/>
      <c r="I984" s="344"/>
      <c r="J984" s="344"/>
      <c r="K984" s="344"/>
      <c r="L984" s="344"/>
      <c r="M984" s="344"/>
      <c r="N984" s="344"/>
      <c r="O984" s="344"/>
      <c r="P984" s="344"/>
      <c r="Q984" s="344"/>
      <c r="R984" s="344"/>
      <c r="S984" s="344"/>
      <c r="T984" s="344"/>
      <c r="U984" s="344"/>
      <c r="V984" s="344"/>
      <c r="W984" s="344"/>
      <c r="X984" s="344"/>
      <c r="Y984" s="344"/>
      <c r="Z984" s="344"/>
    </row>
    <row r="985" ht="15.75" customHeight="1">
      <c r="A985" s="344"/>
      <c r="B985" s="344"/>
      <c r="C985" s="344"/>
      <c r="D985" s="344"/>
      <c r="E985" s="344"/>
      <c r="F985" s="344"/>
      <c r="G985" s="344"/>
      <c r="H985" s="344"/>
      <c r="I985" s="344"/>
      <c r="J985" s="344"/>
      <c r="K985" s="344"/>
      <c r="L985" s="344"/>
      <c r="M985" s="344"/>
      <c r="N985" s="344"/>
      <c r="O985" s="344"/>
      <c r="P985" s="344"/>
      <c r="Q985" s="344"/>
      <c r="R985" s="344"/>
      <c r="S985" s="344"/>
      <c r="T985" s="344"/>
      <c r="U985" s="344"/>
      <c r="V985" s="344"/>
      <c r="W985" s="344"/>
      <c r="X985" s="344"/>
      <c r="Y985" s="344"/>
      <c r="Z985" s="344"/>
    </row>
    <row r="986" ht="15.75" customHeight="1">
      <c r="A986" s="344"/>
      <c r="B986" s="344"/>
      <c r="C986" s="344"/>
      <c r="D986" s="344"/>
      <c r="E986" s="344"/>
      <c r="F986" s="344"/>
      <c r="G986" s="344"/>
      <c r="H986" s="344"/>
      <c r="I986" s="344"/>
      <c r="J986" s="344"/>
      <c r="K986" s="344"/>
      <c r="L986" s="344"/>
      <c r="M986" s="344"/>
      <c r="N986" s="344"/>
      <c r="O986" s="344"/>
      <c r="P986" s="344"/>
      <c r="Q986" s="344"/>
      <c r="R986" s="344"/>
      <c r="S986" s="344"/>
      <c r="T986" s="344"/>
      <c r="U986" s="344"/>
      <c r="V986" s="344"/>
      <c r="W986" s="344"/>
      <c r="X986" s="344"/>
      <c r="Y986" s="344"/>
      <c r="Z986" s="344"/>
    </row>
    <row r="987" ht="15.75" customHeight="1">
      <c r="A987" s="344"/>
      <c r="B987" s="344"/>
      <c r="C987" s="344"/>
      <c r="D987" s="344"/>
      <c r="E987" s="344"/>
      <c r="F987" s="344"/>
      <c r="G987" s="344"/>
      <c r="H987" s="344"/>
      <c r="I987" s="344"/>
      <c r="J987" s="344"/>
      <c r="K987" s="344"/>
      <c r="L987" s="344"/>
      <c r="M987" s="344"/>
      <c r="N987" s="344"/>
      <c r="O987" s="344"/>
      <c r="P987" s="344"/>
      <c r="Q987" s="344"/>
      <c r="R987" s="344"/>
      <c r="S987" s="344"/>
      <c r="T987" s="344"/>
      <c r="U987" s="344"/>
      <c r="V987" s="344"/>
      <c r="W987" s="344"/>
      <c r="X987" s="344"/>
      <c r="Y987" s="344"/>
      <c r="Z987" s="344"/>
    </row>
    <row r="988" ht="15.75" customHeight="1">
      <c r="A988" s="344"/>
      <c r="B988" s="344"/>
      <c r="C988" s="344"/>
      <c r="D988" s="344"/>
      <c r="E988" s="344"/>
      <c r="F988" s="344"/>
      <c r="G988" s="344"/>
      <c r="H988" s="344"/>
      <c r="I988" s="344"/>
      <c r="J988" s="344"/>
      <c r="K988" s="344"/>
      <c r="L988" s="344"/>
      <c r="M988" s="344"/>
      <c r="N988" s="344"/>
      <c r="O988" s="344"/>
      <c r="P988" s="344"/>
      <c r="Q988" s="344"/>
      <c r="R988" s="344"/>
      <c r="S988" s="344"/>
      <c r="T988" s="344"/>
      <c r="U988" s="344"/>
      <c r="V988" s="344"/>
      <c r="W988" s="344"/>
      <c r="X988" s="344"/>
      <c r="Y988" s="344"/>
      <c r="Z988" s="344"/>
    </row>
    <row r="989" ht="15.75" customHeight="1">
      <c r="A989" s="344"/>
      <c r="B989" s="344"/>
      <c r="C989" s="344"/>
      <c r="D989" s="344"/>
      <c r="E989" s="344"/>
      <c r="F989" s="344"/>
      <c r="G989" s="344"/>
      <c r="H989" s="344"/>
      <c r="I989" s="344"/>
      <c r="J989" s="344"/>
      <c r="K989" s="344"/>
      <c r="L989" s="344"/>
      <c r="M989" s="344"/>
      <c r="N989" s="344"/>
      <c r="O989" s="344"/>
      <c r="P989" s="344"/>
      <c r="Q989" s="344"/>
      <c r="R989" s="344"/>
      <c r="S989" s="344"/>
      <c r="T989" s="344"/>
      <c r="U989" s="344"/>
      <c r="V989" s="344"/>
      <c r="W989" s="344"/>
      <c r="X989" s="344"/>
      <c r="Y989" s="344"/>
      <c r="Z989" s="344"/>
    </row>
    <row r="990" ht="15.75" customHeight="1">
      <c r="A990" s="344"/>
      <c r="B990" s="344"/>
      <c r="C990" s="344"/>
      <c r="D990" s="344"/>
      <c r="E990" s="344"/>
      <c r="F990" s="344"/>
      <c r="G990" s="344"/>
      <c r="H990" s="344"/>
      <c r="I990" s="344"/>
      <c r="J990" s="344"/>
      <c r="K990" s="344"/>
      <c r="L990" s="344"/>
      <c r="M990" s="344"/>
      <c r="N990" s="344"/>
      <c r="O990" s="344"/>
      <c r="P990" s="344"/>
      <c r="Q990" s="344"/>
      <c r="R990" s="344"/>
      <c r="S990" s="344"/>
      <c r="T990" s="344"/>
      <c r="U990" s="344"/>
      <c r="V990" s="344"/>
      <c r="W990" s="344"/>
      <c r="X990" s="344"/>
      <c r="Y990" s="344"/>
      <c r="Z990" s="344"/>
    </row>
    <row r="991" ht="15.75" customHeight="1">
      <c r="A991" s="344"/>
      <c r="B991" s="344"/>
      <c r="C991" s="344"/>
      <c r="D991" s="344"/>
      <c r="E991" s="344"/>
      <c r="F991" s="344"/>
      <c r="G991" s="344"/>
      <c r="H991" s="344"/>
      <c r="I991" s="344"/>
      <c r="J991" s="344"/>
      <c r="K991" s="344"/>
      <c r="L991" s="344"/>
      <c r="M991" s="344"/>
      <c r="N991" s="344"/>
      <c r="O991" s="344"/>
      <c r="P991" s="344"/>
      <c r="Q991" s="344"/>
      <c r="R991" s="344"/>
      <c r="S991" s="344"/>
      <c r="T991" s="344"/>
      <c r="U991" s="344"/>
      <c r="V991" s="344"/>
      <c r="W991" s="344"/>
      <c r="X991" s="344"/>
      <c r="Y991" s="344"/>
      <c r="Z991" s="344"/>
    </row>
    <row r="992" ht="15.75" customHeight="1">
      <c r="A992" s="344"/>
      <c r="B992" s="344"/>
      <c r="C992" s="344"/>
      <c r="D992" s="344"/>
      <c r="E992" s="344"/>
      <c r="F992" s="344"/>
      <c r="G992" s="344"/>
      <c r="H992" s="344"/>
      <c r="I992" s="344"/>
      <c r="J992" s="344"/>
      <c r="K992" s="344"/>
      <c r="L992" s="344"/>
      <c r="M992" s="344"/>
      <c r="N992" s="344"/>
      <c r="O992" s="344"/>
      <c r="P992" s="344"/>
      <c r="Q992" s="344"/>
      <c r="R992" s="344"/>
      <c r="S992" s="344"/>
      <c r="T992" s="344"/>
      <c r="U992" s="344"/>
      <c r="V992" s="344"/>
      <c r="W992" s="344"/>
      <c r="X992" s="344"/>
      <c r="Y992" s="344"/>
      <c r="Z992" s="344"/>
    </row>
    <row r="993" ht="15.75" customHeight="1">
      <c r="A993" s="344"/>
      <c r="B993" s="344"/>
      <c r="C993" s="344"/>
      <c r="D993" s="344"/>
      <c r="E993" s="344"/>
      <c r="F993" s="344"/>
      <c r="G993" s="344"/>
      <c r="H993" s="344"/>
      <c r="I993" s="344"/>
      <c r="J993" s="344"/>
      <c r="K993" s="344"/>
      <c r="L993" s="344"/>
      <c r="M993" s="344"/>
      <c r="N993" s="344"/>
      <c r="O993" s="344"/>
      <c r="P993" s="344"/>
      <c r="Q993" s="344"/>
      <c r="R993" s="344"/>
      <c r="S993" s="344"/>
      <c r="T993" s="344"/>
      <c r="U993" s="344"/>
      <c r="V993" s="344"/>
      <c r="W993" s="344"/>
      <c r="X993" s="344"/>
      <c r="Y993" s="344"/>
      <c r="Z993" s="344"/>
    </row>
    <row r="994" ht="15.75" customHeight="1">
      <c r="A994" s="344"/>
      <c r="B994" s="344"/>
      <c r="C994" s="344"/>
      <c r="D994" s="344"/>
      <c r="E994" s="344"/>
      <c r="F994" s="344"/>
      <c r="G994" s="344"/>
      <c r="H994" s="344"/>
      <c r="I994" s="344"/>
      <c r="J994" s="344"/>
      <c r="K994" s="344"/>
      <c r="L994" s="344"/>
      <c r="M994" s="344"/>
      <c r="N994" s="344"/>
      <c r="O994" s="344"/>
      <c r="P994" s="344"/>
      <c r="Q994" s="344"/>
      <c r="R994" s="344"/>
      <c r="S994" s="344"/>
      <c r="T994" s="344"/>
      <c r="U994" s="344"/>
      <c r="V994" s="344"/>
      <c r="W994" s="344"/>
      <c r="X994" s="344"/>
      <c r="Y994" s="344"/>
      <c r="Z994" s="344"/>
    </row>
    <row r="995" ht="15.75" customHeight="1">
      <c r="A995" s="344"/>
      <c r="B995" s="344"/>
      <c r="C995" s="344"/>
      <c r="D995" s="344"/>
      <c r="E995" s="344"/>
      <c r="F995" s="344"/>
      <c r="G995" s="344"/>
      <c r="H995" s="344"/>
      <c r="I995" s="344"/>
      <c r="J995" s="344"/>
      <c r="K995" s="344"/>
      <c r="L995" s="344"/>
      <c r="M995" s="344"/>
      <c r="N995" s="344"/>
      <c r="O995" s="344"/>
      <c r="P995" s="344"/>
      <c r="Q995" s="344"/>
      <c r="R995" s="344"/>
      <c r="S995" s="344"/>
      <c r="T995" s="344"/>
      <c r="U995" s="344"/>
      <c r="V995" s="344"/>
      <c r="W995" s="344"/>
      <c r="X995" s="344"/>
      <c r="Y995" s="344"/>
      <c r="Z995" s="344"/>
    </row>
    <row r="996" ht="15.75" customHeight="1">
      <c r="A996" s="344"/>
      <c r="B996" s="344"/>
      <c r="C996" s="344"/>
      <c r="D996" s="344"/>
      <c r="E996" s="344"/>
      <c r="F996" s="344"/>
      <c r="G996" s="344"/>
      <c r="H996" s="344"/>
      <c r="I996" s="344"/>
      <c r="J996" s="344"/>
      <c r="K996" s="344"/>
      <c r="L996" s="344"/>
      <c r="M996" s="344"/>
      <c r="N996" s="344"/>
      <c r="O996" s="344"/>
      <c r="P996" s="344"/>
      <c r="Q996" s="344"/>
      <c r="R996" s="344"/>
      <c r="S996" s="344"/>
      <c r="T996" s="344"/>
      <c r="U996" s="344"/>
      <c r="V996" s="344"/>
      <c r="W996" s="344"/>
      <c r="X996" s="344"/>
      <c r="Y996" s="344"/>
      <c r="Z996" s="344"/>
    </row>
    <row r="997" ht="15.75" customHeight="1">
      <c r="A997" s="344"/>
      <c r="B997" s="344"/>
      <c r="C997" s="344"/>
      <c r="D997" s="344"/>
      <c r="E997" s="344"/>
      <c r="F997" s="344"/>
      <c r="G997" s="344"/>
      <c r="H997" s="344"/>
      <c r="I997" s="344"/>
      <c r="J997" s="344"/>
      <c r="K997" s="344"/>
      <c r="L997" s="344"/>
      <c r="M997" s="344"/>
      <c r="N997" s="344"/>
      <c r="O997" s="344"/>
      <c r="P997" s="344"/>
      <c r="Q997" s="344"/>
      <c r="R997" s="344"/>
      <c r="S997" s="344"/>
      <c r="T997" s="344"/>
      <c r="U997" s="344"/>
      <c r="V997" s="344"/>
      <c r="W997" s="344"/>
      <c r="X997" s="344"/>
      <c r="Y997" s="344"/>
      <c r="Z997" s="344"/>
    </row>
    <row r="998" ht="15.75" customHeight="1">
      <c r="A998" s="344"/>
      <c r="B998" s="344"/>
      <c r="C998" s="344"/>
      <c r="D998" s="344"/>
      <c r="E998" s="344"/>
      <c r="F998" s="344"/>
      <c r="G998" s="344"/>
      <c r="H998" s="344"/>
      <c r="I998" s="344"/>
      <c r="J998" s="344"/>
      <c r="K998" s="344"/>
      <c r="L998" s="344"/>
      <c r="M998" s="344"/>
      <c r="N998" s="344"/>
      <c r="O998" s="344"/>
      <c r="P998" s="344"/>
      <c r="Q998" s="344"/>
      <c r="R998" s="344"/>
      <c r="S998" s="344"/>
      <c r="T998" s="344"/>
      <c r="U998" s="344"/>
      <c r="V998" s="344"/>
      <c r="W998" s="344"/>
      <c r="X998" s="344"/>
      <c r="Y998" s="344"/>
      <c r="Z998" s="344"/>
    </row>
    <row r="999" ht="15.75" customHeight="1">
      <c r="A999" s="344"/>
      <c r="B999" s="344"/>
      <c r="C999" s="344"/>
      <c r="D999" s="344"/>
      <c r="E999" s="344"/>
      <c r="F999" s="344"/>
      <c r="G999" s="344"/>
      <c r="H999" s="344"/>
      <c r="I999" s="344"/>
      <c r="J999" s="344"/>
      <c r="K999" s="344"/>
      <c r="L999" s="344"/>
      <c r="M999" s="344"/>
      <c r="N999" s="344"/>
      <c r="O999" s="344"/>
      <c r="P999" s="344"/>
      <c r="Q999" s="344"/>
      <c r="R999" s="344"/>
      <c r="S999" s="344"/>
      <c r="T999" s="344"/>
      <c r="U999" s="344"/>
      <c r="V999" s="344"/>
      <c r="W999" s="344"/>
      <c r="X999" s="344"/>
      <c r="Y999" s="344"/>
      <c r="Z999" s="344"/>
    </row>
  </sheetData>
  <mergeCells count="17">
    <mergeCell ref="B4:E9"/>
    <mergeCell ref="H7:K7"/>
    <mergeCell ref="H9:K9"/>
    <mergeCell ref="B10:E10"/>
    <mergeCell ref="H10:I11"/>
    <mergeCell ref="B12:E12"/>
    <mergeCell ref="B13:C14"/>
    <mergeCell ref="I52:K52"/>
    <mergeCell ref="I53:K53"/>
    <mergeCell ref="I54:K54"/>
    <mergeCell ref="I35:K35"/>
    <mergeCell ref="C36:E36"/>
    <mergeCell ref="I37:K37"/>
    <mergeCell ref="I39:K39"/>
    <mergeCell ref="R47:S51"/>
    <mergeCell ref="I48:K48"/>
    <mergeCell ref="I49:K49"/>
  </mergeCells>
  <printOptions/>
  <pageMargins bottom="0.7480314960629921" footer="0.0" header="0.0" left="0.7086614173228347" right="0.5511811023622047" top="0.7480314960629921"/>
  <pageSetup fitToHeight="0"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13.86"/>
    <col customWidth="1" min="3" max="3" width="8.71"/>
    <col customWidth="1" min="4" max="4" width="18.71"/>
    <col customWidth="1" min="5" max="5" width="13.86"/>
    <col customWidth="1" min="6" max="6" width="8.71"/>
    <col customWidth="1" min="7" max="7" width="18.71"/>
    <col customWidth="1" min="8" max="8" width="13.86"/>
    <col customWidth="1" min="9" max="9" width="8.71"/>
    <col customWidth="1" min="10" max="10" width="18.71"/>
    <col customWidth="1" min="11" max="11" width="13.86"/>
    <col customWidth="1" min="12" max="12" width="8.71"/>
    <col customWidth="1" min="13" max="13" width="18.71"/>
    <col customWidth="1" min="14" max="14" width="13.86"/>
    <col customWidth="1" min="15" max="15" width="8.71"/>
    <col customWidth="1" min="16" max="26" width="14.0"/>
  </cols>
  <sheetData>
    <row r="1" ht="14.25" customHeight="1">
      <c r="A1" s="400" t="s">
        <v>242</v>
      </c>
      <c r="B1" s="27"/>
      <c r="D1" s="400" t="s">
        <v>244</v>
      </c>
      <c r="E1" s="27"/>
      <c r="G1" s="400" t="s">
        <v>245</v>
      </c>
      <c r="H1" s="27"/>
      <c r="J1" s="400" t="s">
        <v>252</v>
      </c>
      <c r="K1" s="27"/>
      <c r="M1" s="400" t="s">
        <v>253</v>
      </c>
      <c r="N1" s="27"/>
    </row>
    <row r="2" ht="14.25" customHeight="1">
      <c r="A2" s="409" t="s">
        <v>254</v>
      </c>
      <c r="B2" s="409" t="s">
        <v>256</v>
      </c>
      <c r="D2" s="409" t="s">
        <v>254</v>
      </c>
      <c r="E2" s="409" t="s">
        <v>256</v>
      </c>
      <c r="G2" s="409" t="s">
        <v>254</v>
      </c>
      <c r="H2" s="409" t="s">
        <v>256</v>
      </c>
      <c r="J2" s="409" t="s">
        <v>254</v>
      </c>
      <c r="K2" s="409" t="s">
        <v>256</v>
      </c>
      <c r="M2" s="409" t="s">
        <v>254</v>
      </c>
      <c r="N2" s="409" t="s">
        <v>256</v>
      </c>
    </row>
    <row r="3" ht="14.25" customHeight="1">
      <c r="A3" s="411" t="s">
        <v>253</v>
      </c>
      <c r="B3" s="412">
        <f t="shared" ref="B3:B7" si="1">B4*C3</f>
        <v>0</v>
      </c>
      <c r="C3" s="413">
        <v>0.0</v>
      </c>
      <c r="D3" s="411" t="s">
        <v>253</v>
      </c>
      <c r="E3" s="412">
        <f t="shared" ref="E3:E7" si="2">$E$8*F3</f>
        <v>42.91666667</v>
      </c>
      <c r="F3" s="413">
        <v>0.08333333333333333</v>
      </c>
      <c r="G3" s="411" t="s">
        <v>253</v>
      </c>
      <c r="H3" s="412">
        <f t="shared" ref="H3:H7" si="3">$H$8*I3</f>
        <v>64.375</v>
      </c>
      <c r="I3" s="413">
        <v>0.125</v>
      </c>
      <c r="J3" s="411" t="s">
        <v>253</v>
      </c>
      <c r="K3" s="412">
        <f t="shared" ref="K3:K7" si="4">$K$8*L3</f>
        <v>42.91666667</v>
      </c>
      <c r="L3" s="413">
        <v>0.08333333333333333</v>
      </c>
      <c r="M3" s="411" t="s">
        <v>253</v>
      </c>
      <c r="N3" s="412">
        <f t="shared" ref="N3:N7" si="5">$N$8*O3</f>
        <v>278.9583333</v>
      </c>
      <c r="O3" s="413">
        <v>0.5416666666666666</v>
      </c>
    </row>
    <row r="4" ht="14.25" customHeight="1">
      <c r="A4" s="411" t="s">
        <v>262</v>
      </c>
      <c r="B4" s="412">
        <f t="shared" si="1"/>
        <v>0.4237648293</v>
      </c>
      <c r="C4" s="413">
        <v>0.041666666666666664</v>
      </c>
      <c r="D4" s="411" t="s">
        <v>263</v>
      </c>
      <c r="E4" s="412">
        <f t="shared" si="2"/>
        <v>64.375</v>
      </c>
      <c r="F4" s="413">
        <v>0.125</v>
      </c>
      <c r="G4" s="411" t="s">
        <v>265</v>
      </c>
      <c r="H4" s="412">
        <f t="shared" si="3"/>
        <v>85.83333333</v>
      </c>
      <c r="I4" s="413">
        <v>0.16666666666666666</v>
      </c>
      <c r="J4" s="411" t="s">
        <v>266</v>
      </c>
      <c r="K4" s="412">
        <f t="shared" si="4"/>
        <v>236.0416667</v>
      </c>
      <c r="L4" s="413">
        <v>0.4583333333333333</v>
      </c>
      <c r="M4" s="411" t="s">
        <v>267</v>
      </c>
      <c r="N4" s="412">
        <f t="shared" si="5"/>
        <v>150.2083333</v>
      </c>
      <c r="O4" s="413">
        <v>0.2916666666666667</v>
      </c>
    </row>
    <row r="5" ht="14.25" customHeight="1">
      <c r="A5" s="411" t="s">
        <v>245</v>
      </c>
      <c r="B5" s="412">
        <f t="shared" si="1"/>
        <v>10.1703559</v>
      </c>
      <c r="C5" s="413">
        <v>0.125</v>
      </c>
      <c r="D5" s="411" t="s">
        <v>245</v>
      </c>
      <c r="E5" s="412">
        <f t="shared" si="2"/>
        <v>128.75</v>
      </c>
      <c r="F5" s="413">
        <v>0.25</v>
      </c>
      <c r="G5" s="411" t="s">
        <v>245</v>
      </c>
      <c r="H5" s="412">
        <f t="shared" si="3"/>
        <v>214.5833333</v>
      </c>
      <c r="I5" s="413">
        <v>0.4166666666666667</v>
      </c>
      <c r="J5" s="411" t="s">
        <v>245</v>
      </c>
      <c r="K5" s="412">
        <f t="shared" si="4"/>
        <v>128.75</v>
      </c>
      <c r="L5" s="413">
        <v>0.25</v>
      </c>
      <c r="M5" s="411" t="s">
        <v>245</v>
      </c>
      <c r="N5" s="412">
        <f t="shared" si="5"/>
        <v>64.375</v>
      </c>
      <c r="O5" s="413">
        <v>0.125</v>
      </c>
    </row>
    <row r="6" ht="14.25" customHeight="1">
      <c r="A6" s="411" t="s">
        <v>244</v>
      </c>
      <c r="B6" s="412">
        <f t="shared" si="1"/>
        <v>81.36284722</v>
      </c>
      <c r="C6" s="413">
        <v>0.2916666666666667</v>
      </c>
      <c r="D6" s="411" t="s">
        <v>244</v>
      </c>
      <c r="E6" s="412">
        <f t="shared" si="2"/>
        <v>236.0416667</v>
      </c>
      <c r="F6" s="413">
        <v>0.4583333333333333</v>
      </c>
      <c r="G6" s="411" t="s">
        <v>244</v>
      </c>
      <c r="H6" s="412">
        <f t="shared" si="3"/>
        <v>85.83333333</v>
      </c>
      <c r="I6" s="413">
        <v>0.16666666666666666</v>
      </c>
      <c r="J6" s="411" t="s">
        <v>244</v>
      </c>
      <c r="K6" s="412">
        <f t="shared" si="4"/>
        <v>64.375</v>
      </c>
      <c r="L6" s="413">
        <v>0.125</v>
      </c>
      <c r="M6" s="411" t="s">
        <v>244</v>
      </c>
      <c r="N6" s="412">
        <f t="shared" si="5"/>
        <v>21.45833333</v>
      </c>
      <c r="O6" s="413">
        <v>0.041666666666666664</v>
      </c>
    </row>
    <row r="7" ht="14.25" customHeight="1">
      <c r="A7" s="411" t="s">
        <v>269</v>
      </c>
      <c r="B7" s="412">
        <f t="shared" si="1"/>
        <v>278.9583333</v>
      </c>
      <c r="C7" s="413">
        <v>0.5416666666666666</v>
      </c>
      <c r="D7" s="411" t="s">
        <v>269</v>
      </c>
      <c r="E7" s="412">
        <f t="shared" si="2"/>
        <v>42.91666667</v>
      </c>
      <c r="F7" s="413">
        <v>0.08333333333333333</v>
      </c>
      <c r="G7" s="411" t="s">
        <v>269</v>
      </c>
      <c r="H7" s="412">
        <f t="shared" si="3"/>
        <v>64.375</v>
      </c>
      <c r="I7" s="413">
        <v>0.125</v>
      </c>
      <c r="J7" s="411" t="s">
        <v>269</v>
      </c>
      <c r="K7" s="412">
        <f t="shared" si="4"/>
        <v>42.91666667</v>
      </c>
      <c r="L7" s="413">
        <v>0.08333333333333333</v>
      </c>
      <c r="M7" s="411" t="s">
        <v>269</v>
      </c>
      <c r="N7" s="412">
        <f t="shared" si="5"/>
        <v>0</v>
      </c>
      <c r="O7" s="413">
        <v>0.0</v>
      </c>
    </row>
    <row r="8" ht="14.25" customHeight="1">
      <c r="A8" s="411" t="s">
        <v>270</v>
      </c>
      <c r="B8" s="414">
        <f>D22</f>
        <v>515</v>
      </c>
      <c r="C8" s="413"/>
      <c r="D8" s="411" t="s">
        <v>270</v>
      </c>
      <c r="E8" s="414">
        <f>D22</f>
        <v>515</v>
      </c>
      <c r="G8" s="411" t="s">
        <v>270</v>
      </c>
      <c r="H8" s="414">
        <f>D22</f>
        <v>515</v>
      </c>
      <c r="I8" s="410"/>
      <c r="J8" s="411" t="s">
        <v>270</v>
      </c>
      <c r="K8" s="414">
        <f>D22</f>
        <v>515</v>
      </c>
      <c r="M8" s="411" t="s">
        <v>270</v>
      </c>
      <c r="N8" s="414">
        <f>D22</f>
        <v>515</v>
      </c>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c r="A20" s="415"/>
    </row>
    <row r="21" ht="14.25" customHeight="1"/>
    <row r="22" ht="14.25" customHeight="1">
      <c r="A22" s="416" t="str">
        <f>"JUMLAH PEGAWAI "&amp;'3. SKP Pegawai (cetak)'!#REF!</f>
        <v>#ERROR!</v>
      </c>
      <c r="B22" s="376"/>
      <c r="C22" s="171"/>
      <c r="D22" s="417">
        <v>515.0</v>
      </c>
      <c r="E22" s="171"/>
    </row>
    <row r="23" ht="14.25" customHeight="1">
      <c r="A23" s="173"/>
      <c r="C23" s="174"/>
      <c r="D23" s="173"/>
      <c r="E23" s="174"/>
    </row>
    <row r="24" ht="14.25" customHeight="1">
      <c r="A24" s="173"/>
      <c r="C24" s="174"/>
      <c r="D24" s="173"/>
      <c r="E24" s="174"/>
    </row>
    <row r="25" ht="14.25" customHeight="1">
      <c r="A25" s="173"/>
      <c r="C25" s="174"/>
      <c r="D25" s="173"/>
      <c r="E25" s="174"/>
    </row>
    <row r="26" ht="14.25" customHeight="1">
      <c r="A26" s="175"/>
      <c r="B26" s="79"/>
      <c r="C26" s="176"/>
      <c r="D26" s="175"/>
      <c r="E26" s="176"/>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B1"/>
    <mergeCell ref="D1:E1"/>
    <mergeCell ref="G1:H1"/>
    <mergeCell ref="J1:K1"/>
    <mergeCell ref="M1:N1"/>
    <mergeCell ref="A22:C26"/>
    <mergeCell ref="D22:E26"/>
  </mergeCells>
  <printOptions/>
  <pageMargins bottom="0.75" footer="0.0" header="0.0" left="0.7" right="0.7" top="0.75"/>
  <pageSetup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3.71"/>
    <col customWidth="1" min="2" max="4" width="15.71"/>
    <col customWidth="1" min="5" max="5" width="10.14"/>
    <col customWidth="1" min="6" max="6" width="8.71"/>
    <col customWidth="1" min="7" max="26" width="14.0"/>
  </cols>
  <sheetData>
    <row r="1" ht="14.25" customHeight="1"/>
    <row r="2" ht="14.25" customHeight="1">
      <c r="A2" s="396" t="s">
        <v>32</v>
      </c>
    </row>
    <row r="3" ht="82.5" customHeight="1">
      <c r="A3" s="397" t="s">
        <v>241</v>
      </c>
      <c r="B3" s="398" t="str">
        <f t="shared" ref="B3:B5" si="1">D15</f>
        <v>KURANG/MISS CONDUCT</v>
      </c>
      <c r="C3" s="399" t="str">
        <f t="shared" ref="C3:C5" si="2">D12</f>
        <v>BAIK</v>
      </c>
      <c r="D3" s="399" t="str">
        <f t="shared" ref="D3:D5" si="3">D9</f>
        <v>SANGAT BAIK</v>
      </c>
    </row>
    <row r="4" ht="82.5" customHeight="1">
      <c r="A4" s="397" t="s">
        <v>191</v>
      </c>
      <c r="B4" s="398" t="str">
        <f t="shared" si="1"/>
        <v>KURANG/MISS CONDUCT</v>
      </c>
      <c r="C4" s="399" t="str">
        <f t="shared" si="2"/>
        <v>BAIK</v>
      </c>
      <c r="D4" s="399" t="str">
        <f t="shared" si="3"/>
        <v>BAIK</v>
      </c>
    </row>
    <row r="5" ht="82.5" customHeight="1">
      <c r="A5" s="397" t="s">
        <v>243</v>
      </c>
      <c r="B5" s="401" t="str">
        <f t="shared" si="1"/>
        <v>SANGAT KURANG</v>
      </c>
      <c r="C5" s="402" t="str">
        <f t="shared" si="2"/>
        <v>BUTUH PERBAIKAN</v>
      </c>
      <c r="D5" s="402" t="str">
        <f t="shared" si="3"/>
        <v>BUTUH PERBAIKAN</v>
      </c>
      <c r="E5" s="403" t="s">
        <v>210</v>
      </c>
    </row>
    <row r="6" ht="14.25" customHeight="1">
      <c r="A6" s="404"/>
      <c r="B6" s="405" t="s">
        <v>243</v>
      </c>
      <c r="C6" s="405" t="s">
        <v>246</v>
      </c>
      <c r="D6" s="405" t="s">
        <v>247</v>
      </c>
    </row>
    <row r="7" ht="14.25" customHeight="1"/>
    <row r="8" ht="45.0" customHeight="1">
      <c r="A8" s="406" t="s">
        <v>248</v>
      </c>
      <c r="B8" s="406" t="s">
        <v>249</v>
      </c>
      <c r="C8" s="406" t="s">
        <v>250</v>
      </c>
      <c r="D8" s="406" t="s">
        <v>251</v>
      </c>
      <c r="E8" s="407"/>
    </row>
    <row r="9" ht="45.0" customHeight="1">
      <c r="A9" s="408" t="s">
        <v>241</v>
      </c>
      <c r="B9" s="408" t="s">
        <v>241</v>
      </c>
      <c r="C9" s="408" t="str">
        <f t="shared" ref="C9:C26" si="4">CONCATENATE(A9,B9)</f>
        <v>Di Atas EkspektasiDi Atas Ekspektasi</v>
      </c>
      <c r="D9" s="408" t="s">
        <v>255</v>
      </c>
      <c r="E9" s="410"/>
    </row>
    <row r="10" ht="45.0" customHeight="1">
      <c r="A10" s="408" t="s">
        <v>191</v>
      </c>
      <c r="B10" s="408" t="s">
        <v>241</v>
      </c>
      <c r="C10" s="408" t="str">
        <f t="shared" si="4"/>
        <v>Sesuai EkspektasiDi Atas Ekspektasi</v>
      </c>
      <c r="D10" s="408" t="s">
        <v>257</v>
      </c>
      <c r="E10" s="410"/>
    </row>
    <row r="11" ht="45.0" customHeight="1">
      <c r="A11" s="408" t="s">
        <v>243</v>
      </c>
      <c r="B11" s="408" t="s">
        <v>241</v>
      </c>
      <c r="C11" s="408" t="str">
        <f t="shared" si="4"/>
        <v>Di Bawah EkspektasiDi Atas Ekspektasi</v>
      </c>
      <c r="D11" s="408" t="s">
        <v>258</v>
      </c>
      <c r="E11" s="410"/>
    </row>
    <row r="12" ht="45.0" customHeight="1">
      <c r="A12" s="408" t="s">
        <v>241</v>
      </c>
      <c r="B12" s="408" t="s">
        <v>191</v>
      </c>
      <c r="C12" s="408" t="str">
        <f t="shared" si="4"/>
        <v>Di Atas EkspektasiSesuai Ekspektasi</v>
      </c>
      <c r="D12" s="408" t="s">
        <v>257</v>
      </c>
      <c r="E12" s="410"/>
    </row>
    <row r="13" ht="45.0" customHeight="1">
      <c r="A13" s="408" t="s">
        <v>191</v>
      </c>
      <c r="B13" s="408" t="s">
        <v>191</v>
      </c>
      <c r="C13" s="408" t="str">
        <f t="shared" si="4"/>
        <v>Sesuai EkspektasiSesuai Ekspektasi</v>
      </c>
      <c r="D13" s="408" t="s">
        <v>257</v>
      </c>
      <c r="E13" s="410"/>
    </row>
    <row r="14" ht="45.0" customHeight="1">
      <c r="A14" s="408" t="s">
        <v>243</v>
      </c>
      <c r="B14" s="408" t="s">
        <v>191</v>
      </c>
      <c r="C14" s="408" t="str">
        <f t="shared" si="4"/>
        <v>Di Bawah EkspektasiSesuai Ekspektasi</v>
      </c>
      <c r="D14" s="408" t="s">
        <v>258</v>
      </c>
      <c r="E14" s="410"/>
    </row>
    <row r="15" ht="45.0" customHeight="1">
      <c r="A15" s="408" t="s">
        <v>241</v>
      </c>
      <c r="B15" s="408" t="s">
        <v>243</v>
      </c>
      <c r="C15" s="408" t="str">
        <f t="shared" si="4"/>
        <v>Di Atas EkspektasiDi Bawah Ekspektasi</v>
      </c>
      <c r="D15" s="408" t="s">
        <v>259</v>
      </c>
      <c r="E15" s="410"/>
    </row>
    <row r="16" ht="45.0" customHeight="1">
      <c r="A16" s="408" t="s">
        <v>191</v>
      </c>
      <c r="B16" s="408" t="s">
        <v>243</v>
      </c>
      <c r="C16" s="408" t="str">
        <f t="shared" si="4"/>
        <v>Sesuai EkspektasiDi Bawah Ekspektasi</v>
      </c>
      <c r="D16" s="408" t="s">
        <v>260</v>
      </c>
      <c r="E16" s="410"/>
    </row>
    <row r="17" ht="45.0" customHeight="1">
      <c r="A17" s="408" t="s">
        <v>243</v>
      </c>
      <c r="B17" s="408" t="s">
        <v>243</v>
      </c>
      <c r="C17" s="408" t="str">
        <f t="shared" si="4"/>
        <v>Di Bawah EkspektasiDi Bawah Ekspektasi</v>
      </c>
      <c r="D17" s="408" t="s">
        <v>261</v>
      </c>
      <c r="E17" s="410"/>
    </row>
    <row r="18" ht="45.0" customHeight="1">
      <c r="A18" s="408" t="s">
        <v>241</v>
      </c>
      <c r="B18" s="408" t="s">
        <v>241</v>
      </c>
      <c r="C18" s="408" t="str">
        <f t="shared" si="4"/>
        <v>Di Atas EkspektasiDi Atas Ekspektasi</v>
      </c>
      <c r="D18" s="408" t="s">
        <v>255</v>
      </c>
      <c r="E18" s="410"/>
    </row>
    <row r="19" ht="45.0" customHeight="1">
      <c r="A19" s="408" t="s">
        <v>241</v>
      </c>
      <c r="B19" s="408" t="s">
        <v>191</v>
      </c>
      <c r="C19" s="408" t="str">
        <f t="shared" si="4"/>
        <v>Di Atas EkspektasiSesuai Ekspektasi</v>
      </c>
      <c r="D19" s="408" t="s">
        <v>257</v>
      </c>
      <c r="E19" s="410"/>
    </row>
    <row r="20" ht="45.0" customHeight="1">
      <c r="A20" s="408" t="s">
        <v>241</v>
      </c>
      <c r="B20" s="408" t="s">
        <v>243</v>
      </c>
      <c r="C20" s="408" t="str">
        <f t="shared" si="4"/>
        <v>Di Atas EkspektasiDi Bawah Ekspektasi</v>
      </c>
      <c r="D20" s="408" t="s">
        <v>264</v>
      </c>
      <c r="E20" s="410"/>
    </row>
    <row r="21" ht="45.0" customHeight="1">
      <c r="A21" s="408" t="s">
        <v>191</v>
      </c>
      <c r="B21" s="408" t="s">
        <v>241</v>
      </c>
      <c r="C21" s="408" t="str">
        <f t="shared" si="4"/>
        <v>Sesuai EkspektasiDi Atas Ekspektasi</v>
      </c>
      <c r="D21" s="408" t="s">
        <v>257</v>
      </c>
      <c r="E21" s="410"/>
    </row>
    <row r="22" ht="45.0" customHeight="1">
      <c r="A22" s="408" t="s">
        <v>191</v>
      </c>
      <c r="B22" s="408" t="s">
        <v>191</v>
      </c>
      <c r="C22" s="408" t="str">
        <f t="shared" si="4"/>
        <v>Sesuai EkspektasiSesuai Ekspektasi</v>
      </c>
      <c r="D22" s="408" t="s">
        <v>257</v>
      </c>
      <c r="E22" s="410"/>
    </row>
    <row r="23" ht="45.0" customHeight="1">
      <c r="A23" s="408" t="s">
        <v>191</v>
      </c>
      <c r="B23" s="408" t="s">
        <v>243</v>
      </c>
      <c r="C23" s="408" t="str">
        <f t="shared" si="4"/>
        <v>Sesuai EkspektasiDi Bawah Ekspektasi</v>
      </c>
      <c r="D23" s="408" t="s">
        <v>268</v>
      </c>
      <c r="E23" s="410"/>
    </row>
    <row r="24" ht="45.0" customHeight="1">
      <c r="A24" s="408" t="s">
        <v>243</v>
      </c>
      <c r="B24" s="408" t="s">
        <v>241</v>
      </c>
      <c r="C24" s="408" t="str">
        <f t="shared" si="4"/>
        <v>Di Bawah EkspektasiDi Atas Ekspektasi</v>
      </c>
      <c r="D24" s="408" t="s">
        <v>258</v>
      </c>
      <c r="E24" s="410"/>
    </row>
    <row r="25" ht="45.0" customHeight="1">
      <c r="A25" s="408" t="s">
        <v>243</v>
      </c>
      <c r="B25" s="408" t="s">
        <v>191</v>
      </c>
      <c r="C25" s="408" t="str">
        <f t="shared" si="4"/>
        <v>Di Bawah EkspektasiSesuai Ekspektasi</v>
      </c>
      <c r="D25" s="408" t="s">
        <v>258</v>
      </c>
      <c r="E25" s="410"/>
    </row>
    <row r="26" ht="45.0" customHeight="1">
      <c r="A26" s="408" t="s">
        <v>243</v>
      </c>
      <c r="B26" s="408" t="s">
        <v>243</v>
      </c>
      <c r="C26" s="408" t="str">
        <f t="shared" si="4"/>
        <v>Di Bawah EkspektasiDi Bawah Ekspektasi</v>
      </c>
      <c r="D26" s="408" t="s">
        <v>261</v>
      </c>
      <c r="E26" s="410"/>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B2"/>
    <mergeCell ref="E5:E6"/>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71"/>
    <col customWidth="1" min="2" max="2" width="20.14"/>
    <col customWidth="1" min="3" max="6" width="8.71"/>
    <col customWidth="1" min="7" max="7" width="13.43"/>
    <col customWidth="1" min="8" max="11" width="8.71"/>
    <col customWidth="1" min="12" max="26" width="14.0"/>
  </cols>
  <sheetData>
    <row r="1" ht="14.25" customHeight="1">
      <c r="A1" s="418" t="str">
        <f>'5. Evaluasi Pegawai (cetak)'!#REF!</f>
        <v>#ERROR!</v>
      </c>
      <c r="B1" s="27"/>
      <c r="D1" s="399" t="s">
        <v>242</v>
      </c>
      <c r="E1" s="399" t="s">
        <v>244</v>
      </c>
      <c r="F1" s="399" t="s">
        <v>245</v>
      </c>
      <c r="G1" s="399" t="s">
        <v>271</v>
      </c>
      <c r="H1" s="399" t="s">
        <v>253</v>
      </c>
    </row>
    <row r="2" ht="14.25" customHeight="1">
      <c r="A2" s="406" t="s">
        <v>254</v>
      </c>
      <c r="B2" s="419" t="str">
        <f>"KURVA DISTRIBUSIPREDIKAT KINERJA PEGAWAI DENGANCAPAIAN KINERJA ORGANISASI "&amp;A1</f>
        <v>#ERROR!</v>
      </c>
      <c r="D2" s="399" t="s">
        <v>256</v>
      </c>
      <c r="E2" s="399" t="s">
        <v>256</v>
      </c>
      <c r="F2" s="399" t="s">
        <v>256</v>
      </c>
      <c r="G2" s="399" t="s">
        <v>256</v>
      </c>
      <c r="H2" s="399" t="s">
        <v>256</v>
      </c>
    </row>
    <row r="3" ht="30.0" customHeight="1">
      <c r="A3" s="399" t="s">
        <v>272</v>
      </c>
      <c r="B3" s="420" t="str">
        <f>HLOOKUP($A$1,$D$1:$H$8,3,0)</f>
        <v>#ERROR!</v>
      </c>
      <c r="C3" s="421"/>
      <c r="D3" s="412">
        <f>CD!B3</f>
        <v>0</v>
      </c>
      <c r="E3" s="412">
        <f>CD!E3</f>
        <v>42.91666667</v>
      </c>
      <c r="F3" s="412">
        <f>CD!H3</f>
        <v>64.375</v>
      </c>
      <c r="G3" s="412">
        <f>CD!K3</f>
        <v>42.91666667</v>
      </c>
      <c r="H3" s="412">
        <f>CD!N3</f>
        <v>278.9583333</v>
      </c>
      <c r="I3" s="421"/>
      <c r="J3" s="421"/>
      <c r="K3" s="421"/>
    </row>
    <row r="4" ht="30.0" customHeight="1">
      <c r="A4" s="399" t="s">
        <v>273</v>
      </c>
      <c r="B4" s="420" t="str">
        <f>HLOOKUP($A$1,$D$1:$H$8,4,0)</f>
        <v>#ERROR!</v>
      </c>
      <c r="C4" s="421"/>
      <c r="D4" s="412">
        <f>CD!B4</f>
        <v>0.4237648293</v>
      </c>
      <c r="E4" s="412">
        <f>CD!E4</f>
        <v>64.375</v>
      </c>
      <c r="F4" s="412">
        <f>CD!H4</f>
        <v>85.83333333</v>
      </c>
      <c r="G4" s="412">
        <f>CD!K4</f>
        <v>236.0416667</v>
      </c>
      <c r="H4" s="412">
        <f>CD!N4</f>
        <v>150.2083333</v>
      </c>
      <c r="I4" s="421"/>
      <c r="J4" s="421"/>
      <c r="K4" s="421"/>
    </row>
    <row r="5" ht="30.0" customHeight="1">
      <c r="A5" s="399" t="s">
        <v>274</v>
      </c>
      <c r="B5" s="420" t="str">
        <f>HLOOKUP($A$1,$D$1:$H$8,5,0)</f>
        <v>#ERROR!</v>
      </c>
      <c r="C5" s="421"/>
      <c r="D5" s="412">
        <f>CD!B5</f>
        <v>10.1703559</v>
      </c>
      <c r="E5" s="412">
        <f>CD!E5</f>
        <v>128.75</v>
      </c>
      <c r="F5" s="412">
        <f>CD!H5</f>
        <v>214.5833333</v>
      </c>
      <c r="G5" s="412">
        <f>CD!K5</f>
        <v>128.75</v>
      </c>
      <c r="H5" s="412">
        <f>CD!N5</f>
        <v>64.375</v>
      </c>
      <c r="I5" s="421"/>
      <c r="J5" s="421"/>
      <c r="K5" s="421"/>
    </row>
    <row r="6" ht="30.0" customHeight="1">
      <c r="A6" s="423" t="s">
        <v>244</v>
      </c>
      <c r="B6" s="420" t="str">
        <f>HLOOKUP($A$1,$D$1:$H$8,6,0)</f>
        <v>#ERROR!</v>
      </c>
      <c r="C6" s="421"/>
      <c r="D6" s="412">
        <f>CD!B6</f>
        <v>81.36284722</v>
      </c>
      <c r="E6" s="412">
        <f>CD!E6</f>
        <v>236.0416667</v>
      </c>
      <c r="F6" s="412">
        <f>CD!H6</f>
        <v>85.83333333</v>
      </c>
      <c r="G6" s="412">
        <f>CD!K6</f>
        <v>64.375</v>
      </c>
      <c r="H6" s="412">
        <f>CD!N6</f>
        <v>21.45833333</v>
      </c>
      <c r="I6" s="421"/>
      <c r="J6" s="421"/>
      <c r="K6" s="421"/>
    </row>
    <row r="7" ht="30.0" customHeight="1">
      <c r="A7" s="399" t="s">
        <v>282</v>
      </c>
      <c r="B7" s="420" t="str">
        <f>HLOOKUP($A$1,$D$1:$H$8,7,0)</f>
        <v>#ERROR!</v>
      </c>
      <c r="C7" s="421"/>
      <c r="D7" s="412">
        <f>CD!B7</f>
        <v>278.9583333</v>
      </c>
      <c r="E7" s="412">
        <f>CD!E7</f>
        <v>42.91666667</v>
      </c>
      <c r="F7" s="412">
        <f>CD!H7</f>
        <v>64.375</v>
      </c>
      <c r="G7" s="412">
        <f>CD!K7</f>
        <v>42.91666667</v>
      </c>
      <c r="H7" s="412">
        <f>CD!N7</f>
        <v>0</v>
      </c>
      <c r="I7" s="421"/>
      <c r="J7" s="421"/>
      <c r="K7" s="421"/>
    </row>
    <row r="8" ht="14.25" customHeight="1">
      <c r="A8" s="411" t="s">
        <v>270</v>
      </c>
      <c r="B8" s="412" t="str">
        <f>SUM(B3:B7)</f>
        <v>#ERROR!</v>
      </c>
      <c r="D8" s="434"/>
      <c r="E8" s="434"/>
      <c r="F8" s="434"/>
      <c r="G8" s="434"/>
      <c r="H8" s="434"/>
    </row>
    <row r="9" ht="14.25" customHeight="1"/>
    <row r="10" ht="14.25" customHeight="1"/>
    <row r="11" ht="14.25" customHeight="1"/>
    <row r="12" ht="14.25" customHeight="1">
      <c r="A12" s="410" t="s">
        <v>32</v>
      </c>
      <c r="B12" s="410"/>
    </row>
    <row r="13" ht="14.25" customHeight="1">
      <c r="A13" s="410">
        <v>1.0</v>
      </c>
      <c r="B13" s="410" t="s">
        <v>286</v>
      </c>
      <c r="C13" s="410">
        <v>3.0</v>
      </c>
    </row>
    <row r="14" ht="14.25" customHeight="1">
      <c r="A14" s="410">
        <v>2.0</v>
      </c>
      <c r="B14" s="410" t="s">
        <v>201</v>
      </c>
      <c r="C14" s="410">
        <v>2.0</v>
      </c>
    </row>
    <row r="15" ht="14.25" customHeight="1">
      <c r="A15" s="410">
        <v>3.0</v>
      </c>
      <c r="B15" s="410" t="s">
        <v>287</v>
      </c>
      <c r="C15" s="410">
        <v>1.0</v>
      </c>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3.29"/>
    <col customWidth="1" min="3" max="3" width="39.71"/>
    <col customWidth="1" min="4" max="4" width="2.71"/>
    <col customWidth="1" min="5" max="5" width="36.86"/>
    <col customWidth="1" min="6" max="6" width="9.14"/>
    <col customWidth="1" min="7" max="25" width="8.71"/>
    <col customWidth="1" min="26" max="26" width="14.0"/>
  </cols>
  <sheetData>
    <row r="1" ht="15.0" customHeight="1">
      <c r="A1" s="422" t="s">
        <v>275</v>
      </c>
      <c r="B1" s="422" t="s">
        <v>276</v>
      </c>
      <c r="C1" s="27"/>
      <c r="D1" s="422" t="s">
        <v>277</v>
      </c>
      <c r="E1" s="27"/>
      <c r="F1" s="410"/>
      <c r="G1" s="410"/>
      <c r="H1" s="410"/>
      <c r="I1" s="410"/>
      <c r="J1" s="410"/>
      <c r="K1" s="410"/>
      <c r="L1" s="410"/>
      <c r="M1" s="410"/>
      <c r="N1" s="410"/>
      <c r="O1" s="410"/>
      <c r="P1" s="410"/>
      <c r="Q1" s="410"/>
      <c r="R1" s="410"/>
      <c r="S1" s="410"/>
      <c r="T1" s="410"/>
      <c r="U1" s="410"/>
      <c r="V1" s="410"/>
      <c r="W1" s="410"/>
      <c r="X1" s="410"/>
      <c r="Y1" s="410"/>
    </row>
    <row r="2">
      <c r="A2" s="424">
        <v>1.0</v>
      </c>
      <c r="B2" s="424" t="s">
        <v>278</v>
      </c>
      <c r="C2" s="425" t="s">
        <v>279</v>
      </c>
      <c r="D2" s="426" t="s">
        <v>22</v>
      </c>
      <c r="E2" s="425" t="s">
        <v>280</v>
      </c>
      <c r="F2" s="410"/>
      <c r="G2" s="410"/>
      <c r="H2" s="410"/>
      <c r="I2" s="410"/>
      <c r="J2" s="410"/>
      <c r="K2" s="410"/>
      <c r="L2" s="410"/>
      <c r="M2" s="410"/>
      <c r="N2" s="410"/>
      <c r="O2" s="410"/>
      <c r="P2" s="410"/>
      <c r="Q2" s="410"/>
      <c r="R2" s="410"/>
      <c r="S2" s="410"/>
      <c r="T2" s="410"/>
      <c r="U2" s="410"/>
      <c r="V2" s="410"/>
      <c r="W2" s="410"/>
      <c r="X2" s="410"/>
      <c r="Y2" s="410"/>
    </row>
    <row r="3">
      <c r="A3" s="427"/>
      <c r="B3" s="427"/>
      <c r="C3" s="428"/>
      <c r="D3" s="429" t="s">
        <v>47</v>
      </c>
      <c r="E3" s="430" t="s">
        <v>281</v>
      </c>
      <c r="F3" s="410"/>
      <c r="G3" s="410"/>
      <c r="H3" s="410"/>
      <c r="I3" s="410"/>
      <c r="J3" s="410"/>
      <c r="K3" s="410"/>
      <c r="L3" s="410"/>
      <c r="M3" s="410"/>
      <c r="N3" s="410"/>
      <c r="O3" s="410"/>
      <c r="P3" s="410"/>
      <c r="Q3" s="410"/>
      <c r="R3" s="410"/>
      <c r="S3" s="410"/>
      <c r="T3" s="410"/>
      <c r="U3" s="410"/>
      <c r="V3" s="410"/>
      <c r="W3" s="410"/>
      <c r="X3" s="410"/>
      <c r="Y3" s="410"/>
    </row>
    <row r="4">
      <c r="A4" s="427"/>
      <c r="B4" s="427"/>
      <c r="C4" s="428"/>
      <c r="D4" s="429" t="s">
        <v>53</v>
      </c>
      <c r="E4" s="428" t="s">
        <v>283</v>
      </c>
      <c r="F4" s="410"/>
      <c r="G4" s="410"/>
      <c r="H4" s="410"/>
      <c r="I4" s="410"/>
      <c r="J4" s="410"/>
      <c r="K4" s="410"/>
      <c r="L4" s="410"/>
      <c r="M4" s="410"/>
      <c r="N4" s="410"/>
      <c r="O4" s="410"/>
      <c r="P4" s="410"/>
      <c r="Q4" s="410"/>
      <c r="R4" s="410"/>
      <c r="S4" s="410"/>
      <c r="T4" s="410"/>
      <c r="U4" s="410"/>
      <c r="V4" s="410"/>
      <c r="W4" s="410"/>
      <c r="X4" s="410"/>
      <c r="Y4" s="410"/>
    </row>
    <row r="5">
      <c r="A5" s="427"/>
      <c r="B5" s="427"/>
      <c r="C5" s="428"/>
      <c r="D5" s="431" t="s">
        <v>56</v>
      </c>
      <c r="E5" s="432" t="s">
        <v>284</v>
      </c>
      <c r="F5" s="410"/>
      <c r="G5" s="410"/>
      <c r="H5" s="410"/>
      <c r="I5" s="410"/>
      <c r="J5" s="410"/>
      <c r="K5" s="410"/>
      <c r="L5" s="410"/>
      <c r="M5" s="410"/>
      <c r="N5" s="410"/>
      <c r="O5" s="410"/>
      <c r="P5" s="410"/>
      <c r="Q5" s="410"/>
      <c r="R5" s="410"/>
      <c r="S5" s="410"/>
      <c r="T5" s="410"/>
      <c r="U5" s="410"/>
      <c r="V5" s="410"/>
      <c r="W5" s="410"/>
      <c r="X5" s="410"/>
      <c r="Y5" s="410"/>
    </row>
    <row r="6">
      <c r="A6" s="427"/>
      <c r="B6" s="427"/>
      <c r="C6" s="428"/>
      <c r="D6" s="429" t="s">
        <v>61</v>
      </c>
      <c r="E6" s="433" t="s">
        <v>62</v>
      </c>
      <c r="F6" s="410"/>
      <c r="G6" s="410"/>
      <c r="H6" s="410"/>
      <c r="I6" s="410"/>
      <c r="J6" s="410"/>
      <c r="K6" s="410"/>
      <c r="L6" s="410"/>
      <c r="M6" s="410"/>
      <c r="N6" s="410"/>
      <c r="O6" s="410"/>
      <c r="P6" s="410"/>
      <c r="Q6" s="410"/>
      <c r="R6" s="410"/>
      <c r="S6" s="410"/>
      <c r="T6" s="410"/>
      <c r="U6" s="410"/>
      <c r="V6" s="410"/>
      <c r="W6" s="410"/>
      <c r="X6" s="410"/>
      <c r="Y6" s="410"/>
    </row>
    <row r="7">
      <c r="A7" s="427"/>
      <c r="B7" s="427"/>
      <c r="C7" s="428"/>
      <c r="D7" s="435" t="s">
        <v>72</v>
      </c>
      <c r="E7" s="432" t="s">
        <v>285</v>
      </c>
      <c r="F7" s="410"/>
      <c r="G7" s="410"/>
      <c r="H7" s="410"/>
      <c r="I7" s="410"/>
      <c r="J7" s="410"/>
      <c r="K7" s="410"/>
      <c r="L7" s="410"/>
      <c r="M7" s="410"/>
      <c r="N7" s="410"/>
      <c r="O7" s="410"/>
      <c r="P7" s="410"/>
      <c r="Q7" s="410"/>
      <c r="R7" s="410"/>
      <c r="S7" s="410"/>
      <c r="T7" s="410"/>
      <c r="U7" s="410"/>
      <c r="V7" s="410"/>
      <c r="W7" s="410"/>
      <c r="X7" s="410"/>
      <c r="Y7" s="410"/>
    </row>
    <row r="8">
      <c r="A8" s="427"/>
      <c r="B8" s="427"/>
      <c r="C8" s="428"/>
      <c r="D8" s="435" t="s">
        <v>67</v>
      </c>
      <c r="E8" s="436" t="s">
        <v>288</v>
      </c>
      <c r="F8" s="410"/>
      <c r="G8" s="410"/>
      <c r="H8" s="410"/>
      <c r="I8" s="410"/>
      <c r="J8" s="410"/>
      <c r="K8" s="410"/>
      <c r="L8" s="410"/>
      <c r="M8" s="410"/>
      <c r="N8" s="410"/>
      <c r="O8" s="410"/>
      <c r="P8" s="410"/>
      <c r="Q8" s="410"/>
      <c r="R8" s="410"/>
      <c r="S8" s="410"/>
      <c r="T8" s="410"/>
      <c r="U8" s="410"/>
      <c r="V8" s="410"/>
      <c r="W8" s="410"/>
      <c r="X8" s="410"/>
      <c r="Y8" s="410"/>
    </row>
    <row r="9">
      <c r="A9" s="427"/>
      <c r="B9" s="427"/>
      <c r="C9" s="428"/>
      <c r="D9" s="427" t="s">
        <v>289</v>
      </c>
      <c r="E9" s="432" t="s">
        <v>290</v>
      </c>
      <c r="F9" s="410"/>
      <c r="G9" s="410"/>
      <c r="H9" s="410"/>
      <c r="I9" s="410"/>
      <c r="J9" s="410"/>
      <c r="K9" s="410"/>
      <c r="L9" s="410"/>
      <c r="M9" s="410"/>
      <c r="N9" s="410"/>
      <c r="O9" s="410"/>
      <c r="P9" s="410"/>
      <c r="Q9" s="410"/>
      <c r="R9" s="410"/>
      <c r="S9" s="410"/>
      <c r="T9" s="410"/>
      <c r="U9" s="410"/>
      <c r="V9" s="410"/>
      <c r="W9" s="410"/>
      <c r="X9" s="410"/>
      <c r="Y9" s="410"/>
    </row>
    <row r="10">
      <c r="A10" s="427"/>
      <c r="B10" s="427"/>
      <c r="C10" s="428"/>
      <c r="D10" s="431" t="s">
        <v>291</v>
      </c>
      <c r="E10" s="432" t="s">
        <v>292</v>
      </c>
      <c r="F10" s="410"/>
      <c r="G10" s="410"/>
      <c r="H10" s="410"/>
      <c r="I10" s="410"/>
      <c r="J10" s="410"/>
      <c r="K10" s="410"/>
      <c r="L10" s="410"/>
      <c r="M10" s="410"/>
      <c r="N10" s="410"/>
      <c r="O10" s="410"/>
      <c r="P10" s="410"/>
      <c r="Q10" s="410"/>
      <c r="R10" s="410"/>
      <c r="S10" s="410"/>
      <c r="T10" s="410"/>
      <c r="U10" s="410"/>
      <c r="V10" s="410"/>
      <c r="W10" s="410"/>
      <c r="X10" s="410"/>
      <c r="Y10" s="410"/>
    </row>
    <row r="11">
      <c r="A11" s="427"/>
      <c r="B11" s="427"/>
      <c r="C11" s="428"/>
      <c r="D11" s="435" t="s">
        <v>293</v>
      </c>
      <c r="E11" s="432" t="s">
        <v>294</v>
      </c>
      <c r="F11" s="410"/>
      <c r="G11" s="410"/>
      <c r="H11" s="410"/>
      <c r="I11" s="410"/>
      <c r="J11" s="410"/>
      <c r="K11" s="410"/>
      <c r="L11" s="410"/>
      <c r="M11" s="410"/>
      <c r="N11" s="410"/>
      <c r="O11" s="410"/>
      <c r="P11" s="410"/>
      <c r="Q11" s="410"/>
      <c r="R11" s="410"/>
      <c r="S11" s="410"/>
      <c r="T11" s="410"/>
      <c r="U11" s="410"/>
      <c r="V11" s="410"/>
      <c r="W11" s="410"/>
      <c r="X11" s="410"/>
      <c r="Y11" s="410"/>
    </row>
    <row r="12">
      <c r="A12" s="437"/>
      <c r="B12" s="437"/>
      <c r="C12" s="438"/>
      <c r="D12" s="427" t="s">
        <v>295</v>
      </c>
      <c r="E12" s="432" t="s">
        <v>296</v>
      </c>
      <c r="F12" s="410"/>
      <c r="G12" s="410"/>
      <c r="H12" s="410"/>
      <c r="I12" s="410"/>
      <c r="J12" s="410"/>
      <c r="K12" s="410"/>
      <c r="L12" s="410"/>
      <c r="M12" s="410"/>
      <c r="N12" s="410"/>
      <c r="O12" s="410"/>
      <c r="P12" s="410"/>
      <c r="Q12" s="410"/>
      <c r="R12" s="410"/>
      <c r="S12" s="410"/>
      <c r="T12" s="410"/>
      <c r="U12" s="410"/>
      <c r="V12" s="410"/>
      <c r="W12" s="410"/>
      <c r="X12" s="410"/>
      <c r="Y12" s="410"/>
    </row>
    <row r="13">
      <c r="A13" s="439"/>
      <c r="B13" s="439"/>
      <c r="C13" s="440"/>
      <c r="D13" s="439" t="s">
        <v>297</v>
      </c>
      <c r="E13" s="441" t="s">
        <v>298</v>
      </c>
      <c r="F13" s="410"/>
      <c r="G13" s="410"/>
      <c r="H13" s="410"/>
      <c r="I13" s="410"/>
      <c r="J13" s="410"/>
      <c r="K13" s="410"/>
      <c r="L13" s="410"/>
      <c r="M13" s="410"/>
      <c r="N13" s="410"/>
      <c r="O13" s="410"/>
      <c r="P13" s="410"/>
      <c r="Q13" s="410"/>
      <c r="R13" s="410"/>
      <c r="S13" s="410"/>
      <c r="T13" s="410"/>
      <c r="U13" s="410"/>
      <c r="V13" s="410"/>
      <c r="W13" s="410"/>
      <c r="X13" s="410"/>
      <c r="Y13" s="410"/>
    </row>
    <row r="14">
      <c r="A14" s="424">
        <v>2.0</v>
      </c>
      <c r="B14" s="442" t="s">
        <v>299</v>
      </c>
      <c r="C14" s="443" t="s">
        <v>300</v>
      </c>
      <c r="D14" s="444" t="s">
        <v>22</v>
      </c>
      <c r="E14" s="443" t="s">
        <v>301</v>
      </c>
      <c r="F14" s="410"/>
      <c r="G14" s="410"/>
      <c r="H14" s="410"/>
      <c r="I14" s="410"/>
      <c r="J14" s="410"/>
      <c r="K14" s="410"/>
      <c r="L14" s="410"/>
      <c r="M14" s="410"/>
      <c r="N14" s="410"/>
      <c r="O14" s="410"/>
      <c r="P14" s="410"/>
      <c r="Q14" s="410"/>
      <c r="R14" s="410"/>
      <c r="S14" s="410"/>
      <c r="T14" s="410"/>
      <c r="U14" s="410"/>
      <c r="V14" s="410"/>
      <c r="W14" s="410"/>
      <c r="X14" s="410"/>
      <c r="Y14" s="410"/>
    </row>
    <row r="15">
      <c r="A15" s="427"/>
      <c r="B15" s="427"/>
      <c r="C15" s="428"/>
      <c r="D15" s="429" t="s">
        <v>47</v>
      </c>
      <c r="E15" s="432" t="s">
        <v>302</v>
      </c>
      <c r="F15" s="410"/>
      <c r="G15" s="410"/>
      <c r="H15" s="410"/>
      <c r="I15" s="410"/>
      <c r="J15" s="410"/>
      <c r="K15" s="410"/>
      <c r="L15" s="410"/>
      <c r="M15" s="410"/>
      <c r="N15" s="410"/>
      <c r="O15" s="410"/>
      <c r="P15" s="410"/>
      <c r="Q15" s="410"/>
      <c r="R15" s="410"/>
      <c r="S15" s="410"/>
      <c r="T15" s="410"/>
      <c r="U15" s="410"/>
      <c r="V15" s="410"/>
      <c r="W15" s="410"/>
      <c r="X15" s="410"/>
      <c r="Y15" s="410"/>
    </row>
    <row r="16">
      <c r="A16" s="431"/>
      <c r="B16" s="445"/>
      <c r="C16" s="432"/>
      <c r="D16" s="427" t="s">
        <v>53</v>
      </c>
      <c r="E16" s="432" t="s">
        <v>303</v>
      </c>
      <c r="F16" s="410"/>
      <c r="G16" s="410"/>
      <c r="H16" s="410"/>
      <c r="I16" s="410"/>
      <c r="J16" s="410"/>
      <c r="K16" s="410"/>
      <c r="L16" s="410"/>
      <c r="M16" s="410"/>
      <c r="N16" s="410"/>
      <c r="O16" s="410"/>
      <c r="P16" s="410"/>
      <c r="Q16" s="410"/>
      <c r="R16" s="410"/>
      <c r="S16" s="410"/>
      <c r="T16" s="410"/>
      <c r="U16" s="410"/>
      <c r="V16" s="410"/>
      <c r="W16" s="410"/>
      <c r="X16" s="410"/>
      <c r="Y16" s="410"/>
    </row>
    <row r="17">
      <c r="A17" s="427"/>
      <c r="B17" s="427"/>
      <c r="C17" s="428"/>
      <c r="D17" s="435" t="s">
        <v>56</v>
      </c>
      <c r="E17" s="432" t="s">
        <v>304</v>
      </c>
      <c r="F17" s="410"/>
      <c r="G17" s="410"/>
      <c r="H17" s="410"/>
      <c r="I17" s="410"/>
      <c r="J17" s="410"/>
      <c r="K17" s="410"/>
      <c r="L17" s="410"/>
      <c r="M17" s="410"/>
      <c r="N17" s="410"/>
      <c r="O17" s="410"/>
      <c r="P17" s="410"/>
      <c r="Q17" s="410"/>
      <c r="R17" s="410"/>
      <c r="S17" s="410"/>
      <c r="T17" s="410"/>
      <c r="U17" s="410"/>
      <c r="V17" s="410"/>
      <c r="W17" s="410"/>
      <c r="X17" s="410"/>
      <c r="Y17" s="410"/>
    </row>
    <row r="18">
      <c r="A18" s="427"/>
      <c r="B18" s="427"/>
      <c r="C18" s="428"/>
      <c r="D18" s="431" t="s">
        <v>61</v>
      </c>
      <c r="E18" s="432" t="s">
        <v>305</v>
      </c>
      <c r="F18" s="410"/>
      <c r="G18" s="410"/>
      <c r="H18" s="410"/>
      <c r="I18" s="410"/>
      <c r="J18" s="410"/>
      <c r="K18" s="410"/>
      <c r="L18" s="410"/>
      <c r="M18" s="410"/>
      <c r="N18" s="410"/>
      <c r="O18" s="410"/>
      <c r="P18" s="410"/>
      <c r="Q18" s="410"/>
      <c r="R18" s="410"/>
      <c r="S18" s="410"/>
      <c r="T18" s="410"/>
      <c r="U18" s="410"/>
      <c r="V18" s="410"/>
      <c r="W18" s="410"/>
      <c r="X18" s="410"/>
      <c r="Y18" s="410"/>
    </row>
    <row r="19">
      <c r="A19" s="439"/>
      <c r="B19" s="439"/>
      <c r="C19" s="440"/>
      <c r="D19" s="446" t="s">
        <v>72</v>
      </c>
      <c r="E19" s="441" t="s">
        <v>306</v>
      </c>
      <c r="F19" s="410"/>
      <c r="G19" s="410"/>
      <c r="H19" s="410"/>
      <c r="I19" s="410"/>
      <c r="J19" s="410"/>
      <c r="K19" s="410"/>
      <c r="L19" s="410"/>
      <c r="M19" s="410"/>
      <c r="N19" s="410"/>
      <c r="O19" s="410"/>
      <c r="P19" s="410"/>
      <c r="Q19" s="410"/>
      <c r="R19" s="410"/>
      <c r="S19" s="410"/>
      <c r="T19" s="410"/>
      <c r="U19" s="410"/>
      <c r="V19" s="410"/>
      <c r="W19" s="410"/>
      <c r="X19" s="410"/>
      <c r="Y19" s="410"/>
    </row>
    <row r="20">
      <c r="A20" s="447"/>
      <c r="B20" s="447"/>
      <c r="C20" s="447"/>
      <c r="D20" s="447"/>
      <c r="E20" s="447"/>
      <c r="F20" s="410"/>
      <c r="G20" s="410"/>
      <c r="H20" s="410"/>
      <c r="I20" s="410"/>
      <c r="J20" s="410"/>
      <c r="K20" s="410"/>
      <c r="L20" s="410"/>
      <c r="M20" s="410"/>
      <c r="N20" s="410"/>
      <c r="O20" s="410"/>
      <c r="P20" s="410"/>
      <c r="Q20" s="410"/>
      <c r="R20" s="410"/>
      <c r="S20" s="410"/>
      <c r="T20" s="410"/>
      <c r="U20" s="410"/>
      <c r="V20" s="410"/>
      <c r="W20" s="410"/>
      <c r="X20" s="410"/>
      <c r="Y20" s="410"/>
    </row>
    <row r="21" ht="15.75" customHeight="1">
      <c r="A21" s="447"/>
      <c r="B21" s="447"/>
      <c r="C21" s="447"/>
      <c r="D21" s="447"/>
      <c r="E21" s="447"/>
      <c r="F21" s="410"/>
      <c r="G21" s="410"/>
      <c r="H21" s="410"/>
      <c r="I21" s="410"/>
      <c r="J21" s="410"/>
      <c r="K21" s="410"/>
      <c r="L21" s="410"/>
      <c r="M21" s="410"/>
      <c r="N21" s="410"/>
      <c r="O21" s="410"/>
      <c r="P21" s="410"/>
      <c r="Q21" s="410"/>
      <c r="R21" s="410"/>
      <c r="S21" s="410"/>
      <c r="T21" s="410"/>
      <c r="U21" s="410"/>
      <c r="V21" s="410"/>
      <c r="W21" s="410"/>
      <c r="X21" s="410"/>
      <c r="Y21" s="410"/>
    </row>
    <row r="22" ht="15.75" customHeight="1">
      <c r="A22" s="447"/>
      <c r="B22" s="447"/>
      <c r="C22" s="447"/>
      <c r="D22" s="447"/>
      <c r="E22" s="447"/>
      <c r="F22" s="410"/>
      <c r="G22" s="410"/>
      <c r="H22" s="410"/>
      <c r="I22" s="410"/>
      <c r="J22" s="410"/>
      <c r="K22" s="410"/>
      <c r="L22" s="410"/>
      <c r="M22" s="410"/>
      <c r="N22" s="410"/>
      <c r="O22" s="410"/>
      <c r="P22" s="410"/>
      <c r="Q22" s="410"/>
      <c r="R22" s="410"/>
      <c r="S22" s="410"/>
      <c r="T22" s="410"/>
      <c r="U22" s="410"/>
      <c r="V22" s="410"/>
      <c r="W22" s="410"/>
      <c r="X22" s="410"/>
      <c r="Y22" s="410"/>
    </row>
    <row r="23" ht="15.75" customHeight="1">
      <c r="A23" s="447"/>
      <c r="B23" s="447"/>
      <c r="C23" s="447"/>
      <c r="D23" s="447"/>
      <c r="E23" s="447"/>
      <c r="F23" s="410"/>
      <c r="G23" s="410"/>
      <c r="H23" s="410"/>
      <c r="I23" s="410"/>
      <c r="J23" s="410"/>
      <c r="K23" s="410"/>
      <c r="L23" s="410"/>
      <c r="M23" s="410"/>
      <c r="N23" s="410"/>
      <c r="O23" s="410"/>
      <c r="P23" s="410"/>
      <c r="Q23" s="410"/>
      <c r="R23" s="410"/>
      <c r="S23" s="410"/>
      <c r="T23" s="410"/>
      <c r="U23" s="410"/>
      <c r="V23" s="410"/>
      <c r="W23" s="410"/>
      <c r="X23" s="410"/>
      <c r="Y23" s="410"/>
    </row>
    <row r="24" ht="15.75" customHeight="1">
      <c r="A24" s="447"/>
      <c r="B24" s="447"/>
      <c r="C24" s="447"/>
      <c r="D24" s="447"/>
      <c r="E24" s="447"/>
      <c r="F24" s="410"/>
      <c r="G24" s="410"/>
      <c r="H24" s="410"/>
      <c r="I24" s="410"/>
      <c r="J24" s="410"/>
      <c r="K24" s="410"/>
      <c r="L24" s="410"/>
      <c r="M24" s="410"/>
      <c r="N24" s="410"/>
      <c r="O24" s="410"/>
      <c r="P24" s="410"/>
      <c r="Q24" s="410"/>
      <c r="R24" s="410"/>
      <c r="S24" s="410"/>
      <c r="T24" s="410"/>
      <c r="U24" s="410"/>
      <c r="V24" s="410"/>
      <c r="W24" s="410"/>
      <c r="X24" s="410"/>
      <c r="Y24" s="410"/>
    </row>
    <row r="25" ht="15.75" customHeight="1">
      <c r="A25" s="447"/>
      <c r="B25" s="447"/>
      <c r="C25" s="447"/>
      <c r="D25" s="447"/>
      <c r="E25" s="447"/>
      <c r="F25" s="410"/>
      <c r="G25" s="410"/>
      <c r="H25" s="410"/>
      <c r="I25" s="410"/>
      <c r="J25" s="410"/>
      <c r="K25" s="410"/>
      <c r="L25" s="410"/>
      <c r="M25" s="410"/>
      <c r="N25" s="410"/>
      <c r="O25" s="410"/>
      <c r="P25" s="410"/>
      <c r="Q25" s="410"/>
      <c r="R25" s="410"/>
      <c r="S25" s="410"/>
      <c r="T25" s="410"/>
      <c r="U25" s="410"/>
      <c r="V25" s="410"/>
      <c r="W25" s="410"/>
      <c r="X25" s="410"/>
      <c r="Y25" s="410"/>
    </row>
    <row r="26" ht="15.75" customHeight="1">
      <c r="A26" s="447"/>
      <c r="B26" s="447"/>
      <c r="C26" s="447"/>
      <c r="D26" s="447"/>
      <c r="E26" s="447"/>
      <c r="F26" s="410"/>
      <c r="G26" s="410"/>
      <c r="H26" s="410"/>
      <c r="I26" s="410"/>
      <c r="J26" s="410"/>
      <c r="K26" s="410"/>
      <c r="L26" s="410"/>
      <c r="M26" s="410"/>
      <c r="N26" s="410"/>
      <c r="O26" s="410"/>
      <c r="P26" s="410"/>
      <c r="Q26" s="410"/>
      <c r="R26" s="410"/>
      <c r="S26" s="410"/>
      <c r="T26" s="410"/>
      <c r="U26" s="410"/>
      <c r="V26" s="410"/>
      <c r="W26" s="410"/>
      <c r="X26" s="410"/>
      <c r="Y26" s="410"/>
    </row>
    <row r="27" ht="15.75" customHeight="1">
      <c r="A27" s="447"/>
      <c r="B27" s="447"/>
      <c r="C27" s="447"/>
      <c r="D27" s="447"/>
      <c r="E27" s="447"/>
      <c r="F27" s="410"/>
      <c r="G27" s="410"/>
      <c r="H27" s="410"/>
      <c r="I27" s="410"/>
      <c r="J27" s="410"/>
      <c r="K27" s="410"/>
      <c r="L27" s="410"/>
      <c r="M27" s="410"/>
      <c r="N27" s="410"/>
      <c r="O27" s="410"/>
      <c r="P27" s="410"/>
      <c r="Q27" s="410"/>
      <c r="R27" s="410"/>
      <c r="S27" s="410"/>
      <c r="T27" s="410"/>
      <c r="U27" s="410"/>
      <c r="V27" s="410"/>
      <c r="W27" s="410"/>
      <c r="X27" s="410"/>
      <c r="Y27" s="410"/>
    </row>
    <row r="28" ht="15.75" customHeight="1">
      <c r="A28" s="447"/>
      <c r="B28" s="447"/>
      <c r="C28" s="447"/>
      <c r="D28" s="447"/>
      <c r="E28" s="447"/>
      <c r="F28" s="410"/>
      <c r="G28" s="410"/>
      <c r="H28" s="410"/>
      <c r="I28" s="410"/>
      <c r="J28" s="410"/>
      <c r="K28" s="410"/>
      <c r="L28" s="410"/>
      <c r="M28" s="410"/>
      <c r="N28" s="410"/>
      <c r="O28" s="410"/>
      <c r="P28" s="410"/>
      <c r="Q28" s="410"/>
      <c r="R28" s="410"/>
      <c r="S28" s="410"/>
      <c r="T28" s="410"/>
      <c r="U28" s="410"/>
      <c r="V28" s="410"/>
      <c r="W28" s="410"/>
      <c r="X28" s="410"/>
      <c r="Y28" s="410"/>
    </row>
    <row r="29" ht="15.75" customHeight="1">
      <c r="A29" s="447"/>
      <c r="B29" s="447"/>
      <c r="C29" s="447"/>
      <c r="D29" s="447"/>
      <c r="E29" s="447"/>
      <c r="F29" s="410"/>
      <c r="G29" s="410"/>
      <c r="H29" s="410"/>
      <c r="I29" s="410"/>
      <c r="J29" s="410"/>
      <c r="K29" s="410"/>
      <c r="L29" s="410"/>
      <c r="M29" s="410"/>
      <c r="N29" s="410"/>
      <c r="O29" s="410"/>
      <c r="P29" s="410"/>
      <c r="Q29" s="410"/>
      <c r="R29" s="410"/>
      <c r="S29" s="410"/>
      <c r="T29" s="410"/>
      <c r="U29" s="410"/>
      <c r="V29" s="410"/>
      <c r="W29" s="410"/>
      <c r="X29" s="410"/>
      <c r="Y29" s="410"/>
    </row>
    <row r="30" ht="15.75" customHeight="1">
      <c r="A30" s="447"/>
      <c r="B30" s="447"/>
      <c r="C30" s="447"/>
      <c r="D30" s="447"/>
      <c r="E30" s="447"/>
      <c r="F30" s="410"/>
      <c r="G30" s="410"/>
      <c r="H30" s="410"/>
      <c r="I30" s="410"/>
      <c r="J30" s="410"/>
      <c r="K30" s="410"/>
      <c r="L30" s="410"/>
      <c r="M30" s="410"/>
      <c r="N30" s="410"/>
      <c r="O30" s="410"/>
      <c r="P30" s="410"/>
      <c r="Q30" s="410"/>
      <c r="R30" s="410"/>
      <c r="S30" s="410"/>
      <c r="T30" s="410"/>
      <c r="U30" s="410"/>
      <c r="V30" s="410"/>
      <c r="W30" s="410"/>
      <c r="X30" s="410"/>
      <c r="Y30" s="410"/>
    </row>
    <row r="31" ht="15.75" customHeight="1">
      <c r="A31" s="447"/>
      <c r="B31" s="447"/>
      <c r="C31" s="447"/>
      <c r="D31" s="447"/>
      <c r="E31" s="447"/>
      <c r="F31" s="410"/>
      <c r="G31" s="410"/>
      <c r="H31" s="410"/>
      <c r="I31" s="410"/>
      <c r="J31" s="410"/>
      <c r="K31" s="410"/>
      <c r="L31" s="410"/>
      <c r="M31" s="410"/>
      <c r="N31" s="410"/>
      <c r="O31" s="410"/>
      <c r="P31" s="410"/>
      <c r="Q31" s="410"/>
      <c r="R31" s="410"/>
      <c r="S31" s="410"/>
      <c r="T31" s="410"/>
      <c r="U31" s="410"/>
      <c r="V31" s="410"/>
      <c r="W31" s="410"/>
      <c r="X31" s="410"/>
      <c r="Y31" s="410"/>
    </row>
    <row r="32" ht="15.75" customHeight="1">
      <c r="A32" s="447"/>
      <c r="B32" s="447"/>
      <c r="C32" s="447"/>
      <c r="D32" s="447"/>
      <c r="E32" s="447"/>
      <c r="F32" s="410"/>
      <c r="G32" s="410"/>
      <c r="H32" s="410"/>
      <c r="I32" s="410"/>
      <c r="J32" s="410"/>
      <c r="K32" s="410"/>
      <c r="L32" s="410"/>
      <c r="M32" s="410"/>
      <c r="N32" s="410"/>
      <c r="O32" s="410"/>
      <c r="P32" s="410"/>
      <c r="Q32" s="410"/>
      <c r="R32" s="410"/>
      <c r="S32" s="410"/>
      <c r="T32" s="410"/>
      <c r="U32" s="410"/>
      <c r="V32" s="410"/>
      <c r="W32" s="410"/>
      <c r="X32" s="410"/>
      <c r="Y32" s="410"/>
    </row>
    <row r="33" ht="15.75" customHeight="1">
      <c r="A33" s="447"/>
      <c r="B33" s="447"/>
      <c r="C33" s="447"/>
      <c r="D33" s="447"/>
      <c r="E33" s="447"/>
      <c r="F33" s="410"/>
      <c r="G33" s="410"/>
      <c r="H33" s="410"/>
      <c r="I33" s="410"/>
      <c r="J33" s="410"/>
      <c r="K33" s="410"/>
      <c r="L33" s="410"/>
      <c r="M33" s="410"/>
      <c r="N33" s="410"/>
      <c r="O33" s="410"/>
      <c r="P33" s="410"/>
      <c r="Q33" s="410"/>
      <c r="R33" s="410"/>
      <c r="S33" s="410"/>
      <c r="T33" s="410"/>
      <c r="U33" s="410"/>
      <c r="V33" s="410"/>
      <c r="W33" s="410"/>
      <c r="X33" s="410"/>
      <c r="Y33" s="410"/>
    </row>
    <row r="34" ht="15.75" customHeight="1">
      <c r="A34" s="447"/>
      <c r="B34" s="447"/>
      <c r="C34" s="447"/>
      <c r="D34" s="447"/>
      <c r="E34" s="447"/>
      <c r="F34" s="410"/>
      <c r="G34" s="410"/>
      <c r="H34" s="410"/>
      <c r="I34" s="410"/>
      <c r="J34" s="410"/>
      <c r="K34" s="410"/>
      <c r="L34" s="410"/>
      <c r="M34" s="410"/>
      <c r="N34" s="410"/>
      <c r="O34" s="410"/>
      <c r="P34" s="410"/>
      <c r="Q34" s="410"/>
      <c r="R34" s="410"/>
      <c r="S34" s="410"/>
      <c r="T34" s="410"/>
      <c r="U34" s="410"/>
      <c r="V34" s="410"/>
      <c r="W34" s="410"/>
      <c r="X34" s="410"/>
      <c r="Y34" s="410"/>
    </row>
    <row r="35" ht="15.75" customHeight="1">
      <c r="A35" s="447"/>
      <c r="B35" s="447"/>
      <c r="C35" s="447"/>
      <c r="D35" s="447"/>
      <c r="E35" s="447"/>
      <c r="F35" s="410"/>
      <c r="G35" s="410"/>
      <c r="H35" s="410"/>
      <c r="I35" s="410"/>
      <c r="J35" s="410"/>
      <c r="K35" s="410"/>
      <c r="L35" s="410"/>
      <c r="M35" s="410"/>
      <c r="N35" s="410"/>
      <c r="O35" s="410"/>
      <c r="P35" s="410"/>
      <c r="Q35" s="410"/>
      <c r="R35" s="410"/>
      <c r="S35" s="410"/>
      <c r="T35" s="410"/>
      <c r="U35" s="410"/>
      <c r="V35" s="410"/>
      <c r="W35" s="410"/>
      <c r="X35" s="410"/>
      <c r="Y35" s="410"/>
    </row>
    <row r="36" ht="15.75" customHeight="1">
      <c r="A36" s="447"/>
      <c r="B36" s="447"/>
      <c r="C36" s="447"/>
      <c r="D36" s="447"/>
      <c r="E36" s="447"/>
      <c r="F36" s="410"/>
      <c r="G36" s="410"/>
      <c r="H36" s="410"/>
      <c r="I36" s="410"/>
      <c r="J36" s="410"/>
      <c r="K36" s="410"/>
      <c r="L36" s="410"/>
      <c r="M36" s="410"/>
      <c r="N36" s="410"/>
      <c r="O36" s="410"/>
      <c r="P36" s="410"/>
      <c r="Q36" s="410"/>
      <c r="R36" s="410"/>
      <c r="S36" s="410"/>
      <c r="T36" s="410"/>
      <c r="U36" s="410"/>
      <c r="V36" s="410"/>
      <c r="W36" s="410"/>
      <c r="X36" s="410"/>
      <c r="Y36" s="410"/>
    </row>
    <row r="37" ht="15.75" customHeight="1">
      <c r="A37" s="447"/>
      <c r="B37" s="447"/>
      <c r="C37" s="447"/>
      <c r="D37" s="447"/>
      <c r="E37" s="447"/>
      <c r="F37" s="410"/>
      <c r="G37" s="410"/>
      <c r="H37" s="410"/>
      <c r="I37" s="410"/>
      <c r="J37" s="410"/>
      <c r="K37" s="410"/>
      <c r="L37" s="410"/>
      <c r="M37" s="410"/>
      <c r="N37" s="410"/>
      <c r="O37" s="410"/>
      <c r="P37" s="410"/>
      <c r="Q37" s="410"/>
      <c r="R37" s="410"/>
      <c r="S37" s="410"/>
      <c r="T37" s="410"/>
      <c r="U37" s="410"/>
      <c r="V37" s="410"/>
      <c r="W37" s="410"/>
      <c r="X37" s="410"/>
      <c r="Y37" s="410"/>
    </row>
    <row r="38" ht="15.75" customHeight="1">
      <c r="A38" s="447"/>
      <c r="B38" s="447"/>
      <c r="C38" s="447"/>
      <c r="D38" s="447"/>
      <c r="E38" s="447"/>
      <c r="F38" s="410"/>
      <c r="G38" s="410"/>
      <c r="H38" s="410"/>
      <c r="I38" s="410"/>
      <c r="J38" s="410"/>
      <c r="K38" s="410"/>
      <c r="L38" s="410"/>
      <c r="M38" s="410"/>
      <c r="N38" s="410"/>
      <c r="O38" s="410"/>
      <c r="P38" s="410"/>
      <c r="Q38" s="410"/>
      <c r="R38" s="410"/>
      <c r="S38" s="410"/>
      <c r="T38" s="410"/>
      <c r="U38" s="410"/>
      <c r="V38" s="410"/>
      <c r="W38" s="410"/>
      <c r="X38" s="410"/>
      <c r="Y38" s="410"/>
    </row>
    <row r="39" ht="15.75" customHeight="1">
      <c r="A39" s="447"/>
      <c r="B39" s="447"/>
      <c r="C39" s="447"/>
      <c r="D39" s="447"/>
      <c r="E39" s="447"/>
      <c r="F39" s="410"/>
      <c r="G39" s="410"/>
      <c r="H39" s="410"/>
      <c r="I39" s="410"/>
      <c r="J39" s="410"/>
      <c r="K39" s="410"/>
      <c r="L39" s="410"/>
      <c r="M39" s="410"/>
      <c r="N39" s="410"/>
      <c r="O39" s="410"/>
      <c r="P39" s="410"/>
      <c r="Q39" s="410"/>
      <c r="R39" s="410"/>
      <c r="S39" s="410"/>
      <c r="T39" s="410"/>
      <c r="U39" s="410"/>
      <c r="V39" s="410"/>
      <c r="W39" s="410"/>
      <c r="X39" s="410"/>
      <c r="Y39" s="410"/>
    </row>
    <row r="40" ht="15.75" customHeight="1">
      <c r="A40" s="447"/>
      <c r="B40" s="447"/>
      <c r="C40" s="447"/>
      <c r="D40" s="447"/>
      <c r="E40" s="447"/>
      <c r="F40" s="410"/>
      <c r="G40" s="410"/>
      <c r="H40" s="410"/>
      <c r="I40" s="410"/>
      <c r="J40" s="410"/>
      <c r="K40" s="410"/>
      <c r="L40" s="410"/>
      <c r="M40" s="410"/>
      <c r="N40" s="410"/>
      <c r="O40" s="410"/>
      <c r="P40" s="410"/>
      <c r="Q40" s="410"/>
      <c r="R40" s="410"/>
      <c r="S40" s="410"/>
      <c r="T40" s="410"/>
      <c r="U40" s="410"/>
      <c r="V40" s="410"/>
      <c r="W40" s="410"/>
      <c r="X40" s="410"/>
      <c r="Y40" s="410"/>
    </row>
    <row r="41" ht="15.75" customHeight="1">
      <c r="A41" s="447"/>
      <c r="B41" s="447"/>
      <c r="C41" s="447"/>
      <c r="D41" s="447"/>
      <c r="E41" s="447"/>
      <c r="F41" s="410"/>
      <c r="G41" s="410"/>
      <c r="H41" s="410"/>
      <c r="I41" s="410"/>
      <c r="J41" s="410"/>
      <c r="K41" s="410"/>
      <c r="L41" s="410"/>
      <c r="M41" s="410"/>
      <c r="N41" s="410"/>
      <c r="O41" s="410"/>
      <c r="P41" s="410"/>
      <c r="Q41" s="410"/>
      <c r="R41" s="410"/>
      <c r="S41" s="410"/>
      <c r="T41" s="410"/>
      <c r="U41" s="410"/>
      <c r="V41" s="410"/>
      <c r="W41" s="410"/>
      <c r="X41" s="410"/>
      <c r="Y41" s="410"/>
    </row>
    <row r="42" ht="15.75" customHeight="1">
      <c r="A42" s="447"/>
      <c r="B42" s="447"/>
      <c r="C42" s="447"/>
      <c r="D42" s="447"/>
      <c r="E42" s="447"/>
      <c r="F42" s="410"/>
      <c r="G42" s="410"/>
      <c r="H42" s="410"/>
      <c r="I42" s="410"/>
      <c r="J42" s="410"/>
      <c r="K42" s="410"/>
      <c r="L42" s="410"/>
      <c r="M42" s="410"/>
      <c r="N42" s="410"/>
      <c r="O42" s="410"/>
      <c r="P42" s="410"/>
      <c r="Q42" s="410"/>
      <c r="R42" s="410"/>
      <c r="S42" s="410"/>
      <c r="T42" s="410"/>
      <c r="U42" s="410"/>
      <c r="V42" s="410"/>
      <c r="W42" s="410"/>
      <c r="X42" s="410"/>
      <c r="Y42" s="410"/>
    </row>
    <row r="43" ht="15.75" customHeight="1">
      <c r="A43" s="447"/>
      <c r="B43" s="447"/>
      <c r="C43" s="447"/>
      <c r="D43" s="447"/>
      <c r="E43" s="447"/>
      <c r="F43" s="410"/>
      <c r="G43" s="410"/>
      <c r="H43" s="410"/>
      <c r="I43" s="410"/>
      <c r="J43" s="410"/>
      <c r="K43" s="410"/>
      <c r="L43" s="410"/>
      <c r="M43" s="410"/>
      <c r="N43" s="410"/>
      <c r="O43" s="410"/>
      <c r="P43" s="410"/>
      <c r="Q43" s="410"/>
      <c r="R43" s="410"/>
      <c r="S43" s="410"/>
      <c r="T43" s="410"/>
      <c r="U43" s="410"/>
      <c r="V43" s="410"/>
      <c r="W43" s="410"/>
      <c r="X43" s="410"/>
      <c r="Y43" s="410"/>
    </row>
    <row r="44" ht="15.75" customHeight="1">
      <c r="A44" s="447"/>
      <c r="B44" s="447"/>
      <c r="C44" s="447"/>
      <c r="D44" s="447"/>
      <c r="E44" s="447"/>
      <c r="F44" s="410"/>
      <c r="G44" s="410"/>
      <c r="H44" s="410"/>
      <c r="I44" s="410"/>
      <c r="J44" s="410"/>
      <c r="K44" s="410"/>
      <c r="L44" s="410"/>
      <c r="M44" s="410"/>
      <c r="N44" s="410"/>
      <c r="O44" s="410"/>
      <c r="P44" s="410"/>
      <c r="Q44" s="410"/>
      <c r="R44" s="410"/>
      <c r="S44" s="410"/>
      <c r="T44" s="410"/>
      <c r="U44" s="410"/>
      <c r="V44" s="410"/>
      <c r="W44" s="410"/>
      <c r="X44" s="410"/>
      <c r="Y44" s="410"/>
    </row>
    <row r="45" ht="15.75" customHeight="1">
      <c r="A45" s="447"/>
      <c r="B45" s="447"/>
      <c r="C45" s="447"/>
      <c r="D45" s="447"/>
      <c r="E45" s="447"/>
      <c r="F45" s="410"/>
      <c r="G45" s="410"/>
      <c r="H45" s="410"/>
      <c r="I45" s="410"/>
      <c r="J45" s="410"/>
      <c r="K45" s="410"/>
      <c r="L45" s="410"/>
      <c r="M45" s="410"/>
      <c r="N45" s="410"/>
      <c r="O45" s="410"/>
      <c r="P45" s="410"/>
      <c r="Q45" s="410"/>
      <c r="R45" s="410"/>
      <c r="S45" s="410"/>
      <c r="T45" s="410"/>
      <c r="U45" s="410"/>
      <c r="V45" s="410"/>
      <c r="W45" s="410"/>
      <c r="X45" s="410"/>
      <c r="Y45" s="410"/>
    </row>
    <row r="46" ht="15.75" customHeight="1">
      <c r="A46" s="447"/>
      <c r="B46" s="447"/>
      <c r="C46" s="447"/>
      <c r="D46" s="447"/>
      <c r="E46" s="447"/>
      <c r="F46" s="410"/>
      <c r="G46" s="410"/>
      <c r="H46" s="410"/>
      <c r="I46" s="410"/>
      <c r="J46" s="410"/>
      <c r="K46" s="410"/>
      <c r="L46" s="410"/>
      <c r="M46" s="410"/>
      <c r="N46" s="410"/>
      <c r="O46" s="410"/>
      <c r="P46" s="410"/>
      <c r="Q46" s="410"/>
      <c r="R46" s="410"/>
      <c r="S46" s="410"/>
      <c r="T46" s="410"/>
      <c r="U46" s="410"/>
      <c r="V46" s="410"/>
      <c r="W46" s="410"/>
      <c r="X46" s="410"/>
      <c r="Y46" s="410"/>
    </row>
    <row r="47" ht="15.75" customHeight="1">
      <c r="A47" s="447"/>
      <c r="B47" s="447"/>
      <c r="C47" s="447"/>
      <c r="D47" s="447"/>
      <c r="E47" s="447"/>
      <c r="F47" s="410"/>
      <c r="G47" s="410"/>
      <c r="H47" s="410"/>
      <c r="I47" s="410"/>
      <c r="J47" s="410"/>
      <c r="K47" s="410"/>
      <c r="L47" s="410"/>
      <c r="M47" s="410"/>
      <c r="N47" s="410"/>
      <c r="O47" s="410"/>
      <c r="P47" s="410"/>
      <c r="Q47" s="410"/>
      <c r="R47" s="410"/>
      <c r="S47" s="410"/>
      <c r="T47" s="410"/>
      <c r="U47" s="410"/>
      <c r="V47" s="410"/>
      <c r="W47" s="410"/>
      <c r="X47" s="410"/>
      <c r="Y47" s="410"/>
    </row>
    <row r="48" ht="15.75" customHeight="1">
      <c r="A48" s="447"/>
      <c r="B48" s="447"/>
      <c r="C48" s="447"/>
      <c r="D48" s="447"/>
      <c r="E48" s="447"/>
      <c r="F48" s="410"/>
      <c r="G48" s="410"/>
      <c r="H48" s="410"/>
      <c r="I48" s="410"/>
      <c r="J48" s="410"/>
      <c r="K48" s="410"/>
      <c r="L48" s="410"/>
      <c r="M48" s="410"/>
      <c r="N48" s="410"/>
      <c r="O48" s="410"/>
      <c r="P48" s="410"/>
      <c r="Q48" s="410"/>
      <c r="R48" s="410"/>
      <c r="S48" s="410"/>
      <c r="T48" s="410"/>
      <c r="U48" s="410"/>
      <c r="V48" s="410"/>
      <c r="W48" s="410"/>
      <c r="X48" s="410"/>
      <c r="Y48" s="410"/>
    </row>
    <row r="49" ht="15.75" customHeight="1">
      <c r="A49" s="447"/>
      <c r="B49" s="447"/>
      <c r="C49" s="447"/>
      <c r="D49" s="447"/>
      <c r="E49" s="447"/>
      <c r="F49" s="410"/>
      <c r="G49" s="410"/>
      <c r="H49" s="410"/>
      <c r="I49" s="410"/>
      <c r="J49" s="410"/>
      <c r="K49" s="410"/>
      <c r="L49" s="410"/>
      <c r="M49" s="410"/>
      <c r="N49" s="410"/>
      <c r="O49" s="410"/>
      <c r="P49" s="410"/>
      <c r="Q49" s="410"/>
      <c r="R49" s="410"/>
      <c r="S49" s="410"/>
      <c r="T49" s="410"/>
      <c r="U49" s="410"/>
      <c r="V49" s="410"/>
      <c r="W49" s="410"/>
      <c r="X49" s="410"/>
      <c r="Y49" s="410"/>
    </row>
    <row r="50" ht="15.75" customHeight="1">
      <c r="A50" s="447"/>
      <c r="B50" s="447"/>
      <c r="C50" s="447"/>
      <c r="D50" s="447"/>
      <c r="E50" s="447"/>
      <c r="F50" s="410"/>
      <c r="G50" s="410"/>
      <c r="H50" s="410"/>
      <c r="I50" s="410"/>
      <c r="J50" s="410"/>
      <c r="K50" s="410"/>
      <c r="L50" s="410"/>
      <c r="M50" s="410"/>
      <c r="N50" s="410"/>
      <c r="O50" s="410"/>
      <c r="P50" s="410"/>
      <c r="Q50" s="410"/>
      <c r="R50" s="410"/>
      <c r="S50" s="410"/>
      <c r="T50" s="410"/>
      <c r="U50" s="410"/>
      <c r="V50" s="410"/>
      <c r="W50" s="410"/>
      <c r="X50" s="410"/>
      <c r="Y50" s="410"/>
    </row>
    <row r="51" ht="15.75" customHeight="1">
      <c r="A51" s="447"/>
      <c r="B51" s="447"/>
      <c r="C51" s="447"/>
      <c r="D51" s="447"/>
      <c r="E51" s="447"/>
      <c r="F51" s="410"/>
      <c r="G51" s="410"/>
      <c r="H51" s="410"/>
      <c r="I51" s="410"/>
      <c r="J51" s="410"/>
      <c r="K51" s="410"/>
      <c r="L51" s="410"/>
      <c r="M51" s="410"/>
      <c r="N51" s="410"/>
      <c r="O51" s="410"/>
      <c r="P51" s="410"/>
      <c r="Q51" s="410"/>
      <c r="R51" s="410"/>
      <c r="S51" s="410"/>
      <c r="T51" s="410"/>
      <c r="U51" s="410"/>
      <c r="V51" s="410"/>
      <c r="W51" s="410"/>
      <c r="X51" s="410"/>
      <c r="Y51" s="410"/>
    </row>
    <row r="52" ht="15.75" customHeight="1">
      <c r="A52" s="447"/>
      <c r="B52" s="447"/>
      <c r="C52" s="447"/>
      <c r="D52" s="447"/>
      <c r="E52" s="447"/>
      <c r="F52" s="410"/>
      <c r="G52" s="410"/>
      <c r="H52" s="410"/>
      <c r="I52" s="410"/>
      <c r="J52" s="410"/>
      <c r="K52" s="410"/>
      <c r="L52" s="410"/>
      <c r="M52" s="410"/>
      <c r="N52" s="410"/>
      <c r="O52" s="410"/>
      <c r="P52" s="410"/>
      <c r="Q52" s="410"/>
      <c r="R52" s="410"/>
      <c r="S52" s="410"/>
      <c r="T52" s="410"/>
      <c r="U52" s="410"/>
      <c r="V52" s="410"/>
      <c r="W52" s="410"/>
      <c r="X52" s="410"/>
      <c r="Y52" s="410"/>
    </row>
    <row r="53" ht="15.75" customHeight="1">
      <c r="A53" s="447"/>
      <c r="B53" s="447"/>
      <c r="C53" s="447"/>
      <c r="D53" s="447"/>
      <c r="E53" s="447"/>
      <c r="F53" s="410"/>
      <c r="G53" s="410"/>
      <c r="H53" s="410"/>
      <c r="I53" s="410"/>
      <c r="J53" s="410"/>
      <c r="K53" s="410"/>
      <c r="L53" s="410"/>
      <c r="M53" s="410"/>
      <c r="N53" s="410"/>
      <c r="O53" s="410"/>
      <c r="P53" s="410"/>
      <c r="Q53" s="410"/>
      <c r="R53" s="410"/>
      <c r="S53" s="410"/>
      <c r="T53" s="410"/>
      <c r="U53" s="410"/>
      <c r="V53" s="410"/>
      <c r="W53" s="410"/>
      <c r="X53" s="410"/>
      <c r="Y53" s="410"/>
    </row>
    <row r="54" ht="15.75" customHeight="1">
      <c r="A54" s="447"/>
      <c r="B54" s="447"/>
      <c r="C54" s="447"/>
      <c r="D54" s="447"/>
      <c r="E54" s="447"/>
      <c r="F54" s="410"/>
      <c r="G54" s="410"/>
      <c r="H54" s="410"/>
      <c r="I54" s="410"/>
      <c r="J54" s="410"/>
      <c r="K54" s="410"/>
      <c r="L54" s="410"/>
      <c r="M54" s="410"/>
      <c r="N54" s="410"/>
      <c r="O54" s="410"/>
      <c r="P54" s="410"/>
      <c r="Q54" s="410"/>
      <c r="R54" s="410"/>
      <c r="S54" s="410"/>
      <c r="T54" s="410"/>
      <c r="U54" s="410"/>
      <c r="V54" s="410"/>
      <c r="W54" s="410"/>
      <c r="X54" s="410"/>
      <c r="Y54" s="410"/>
    </row>
    <row r="55" ht="15.75" customHeight="1">
      <c r="A55" s="447"/>
      <c r="B55" s="447"/>
      <c r="C55" s="447"/>
      <c r="D55" s="447"/>
      <c r="E55" s="447"/>
      <c r="F55" s="410"/>
      <c r="G55" s="410"/>
      <c r="H55" s="410"/>
      <c r="I55" s="410"/>
      <c r="J55" s="410"/>
      <c r="K55" s="410"/>
      <c r="L55" s="410"/>
      <c r="M55" s="410"/>
      <c r="N55" s="410"/>
      <c r="O55" s="410"/>
      <c r="P55" s="410"/>
      <c r="Q55" s="410"/>
      <c r="R55" s="410"/>
      <c r="S55" s="410"/>
      <c r="T55" s="410"/>
      <c r="U55" s="410"/>
      <c r="V55" s="410"/>
      <c r="W55" s="410"/>
      <c r="X55" s="410"/>
      <c r="Y55" s="410"/>
    </row>
    <row r="56" ht="15.75" customHeight="1">
      <c r="A56" s="447"/>
      <c r="B56" s="447"/>
      <c r="C56" s="447"/>
      <c r="D56" s="447"/>
      <c r="E56" s="447"/>
      <c r="F56" s="410"/>
      <c r="G56" s="410"/>
      <c r="H56" s="410"/>
      <c r="I56" s="410"/>
      <c r="J56" s="410"/>
      <c r="K56" s="410"/>
      <c r="L56" s="410"/>
      <c r="M56" s="410"/>
      <c r="N56" s="410"/>
      <c r="O56" s="410"/>
      <c r="P56" s="410"/>
      <c r="Q56" s="410"/>
      <c r="R56" s="410"/>
      <c r="S56" s="410"/>
      <c r="T56" s="410"/>
      <c r="U56" s="410"/>
      <c r="V56" s="410"/>
      <c r="W56" s="410"/>
      <c r="X56" s="410"/>
      <c r="Y56" s="410"/>
    </row>
    <row r="57" ht="15.75" customHeight="1">
      <c r="A57" s="447"/>
      <c r="B57" s="447"/>
      <c r="C57" s="447"/>
      <c r="D57" s="447"/>
      <c r="E57" s="447"/>
      <c r="F57" s="410"/>
      <c r="G57" s="410"/>
      <c r="H57" s="410"/>
      <c r="I57" s="410"/>
      <c r="J57" s="410"/>
      <c r="K57" s="410"/>
      <c r="L57" s="410"/>
      <c r="M57" s="410"/>
      <c r="N57" s="410"/>
      <c r="O57" s="410"/>
      <c r="P57" s="410"/>
      <c r="Q57" s="410"/>
      <c r="R57" s="410"/>
      <c r="S57" s="410"/>
      <c r="T57" s="410"/>
      <c r="U57" s="410"/>
      <c r="V57" s="410"/>
      <c r="W57" s="410"/>
      <c r="X57" s="410"/>
      <c r="Y57" s="410"/>
    </row>
    <row r="58" ht="15.75" customHeight="1">
      <c r="A58" s="447"/>
      <c r="B58" s="447"/>
      <c r="C58" s="447"/>
      <c r="D58" s="447"/>
      <c r="E58" s="447"/>
      <c r="F58" s="410"/>
      <c r="G58" s="410"/>
      <c r="H58" s="410"/>
      <c r="I58" s="410"/>
      <c r="J58" s="410"/>
      <c r="K58" s="410"/>
      <c r="L58" s="410"/>
      <c r="M58" s="410"/>
      <c r="N58" s="410"/>
      <c r="O58" s="410"/>
      <c r="P58" s="410"/>
      <c r="Q58" s="410"/>
      <c r="R58" s="410"/>
      <c r="S58" s="410"/>
      <c r="T58" s="410"/>
      <c r="U58" s="410"/>
      <c r="V58" s="410"/>
      <c r="W58" s="410"/>
      <c r="X58" s="410"/>
      <c r="Y58" s="410"/>
    </row>
    <row r="59" ht="15.75" customHeight="1">
      <c r="A59" s="447"/>
      <c r="B59" s="447"/>
      <c r="C59" s="447"/>
      <c r="D59" s="447"/>
      <c r="E59" s="447"/>
      <c r="F59" s="410"/>
      <c r="G59" s="410"/>
      <c r="H59" s="410"/>
      <c r="I59" s="410"/>
      <c r="J59" s="410"/>
      <c r="K59" s="410"/>
      <c r="L59" s="410"/>
      <c r="M59" s="410"/>
      <c r="N59" s="410"/>
      <c r="O59" s="410"/>
      <c r="P59" s="410"/>
      <c r="Q59" s="410"/>
      <c r="R59" s="410"/>
      <c r="S59" s="410"/>
      <c r="T59" s="410"/>
      <c r="U59" s="410"/>
      <c r="V59" s="410"/>
      <c r="W59" s="410"/>
      <c r="X59" s="410"/>
      <c r="Y59" s="410"/>
    </row>
    <row r="60" ht="15.75" customHeight="1">
      <c r="A60" s="447"/>
      <c r="B60" s="447"/>
      <c r="C60" s="447"/>
      <c r="D60" s="447"/>
      <c r="E60" s="447"/>
      <c r="F60" s="410"/>
      <c r="G60" s="410"/>
      <c r="H60" s="410"/>
      <c r="I60" s="410"/>
      <c r="J60" s="410"/>
      <c r="K60" s="410"/>
      <c r="L60" s="410"/>
      <c r="M60" s="410"/>
      <c r="N60" s="410"/>
      <c r="O60" s="410"/>
      <c r="P60" s="410"/>
      <c r="Q60" s="410"/>
      <c r="R60" s="410"/>
      <c r="S60" s="410"/>
      <c r="T60" s="410"/>
      <c r="U60" s="410"/>
      <c r="V60" s="410"/>
      <c r="W60" s="410"/>
      <c r="X60" s="410"/>
      <c r="Y60" s="410"/>
    </row>
    <row r="61" ht="15.75" customHeight="1">
      <c r="A61" s="447"/>
      <c r="B61" s="447"/>
      <c r="C61" s="447"/>
      <c r="D61" s="447"/>
      <c r="E61" s="447"/>
      <c r="F61" s="410"/>
      <c r="G61" s="410"/>
      <c r="H61" s="410"/>
      <c r="I61" s="410"/>
      <c r="J61" s="410"/>
      <c r="K61" s="410"/>
      <c r="L61" s="410"/>
      <c r="M61" s="410"/>
      <c r="N61" s="410"/>
      <c r="O61" s="410"/>
      <c r="P61" s="410"/>
      <c r="Q61" s="410"/>
      <c r="R61" s="410"/>
      <c r="S61" s="410"/>
      <c r="T61" s="410"/>
      <c r="U61" s="410"/>
      <c r="V61" s="410"/>
      <c r="W61" s="410"/>
      <c r="X61" s="410"/>
      <c r="Y61" s="410"/>
    </row>
    <row r="62" ht="15.75" customHeight="1">
      <c r="A62" s="447"/>
      <c r="B62" s="447"/>
      <c r="C62" s="447"/>
      <c r="D62" s="447"/>
      <c r="E62" s="447"/>
      <c r="F62" s="410"/>
      <c r="G62" s="410"/>
      <c r="H62" s="410"/>
      <c r="I62" s="410"/>
      <c r="J62" s="410"/>
      <c r="K62" s="410"/>
      <c r="L62" s="410"/>
      <c r="M62" s="410"/>
      <c r="N62" s="410"/>
      <c r="O62" s="410"/>
      <c r="P62" s="410"/>
      <c r="Q62" s="410"/>
      <c r="R62" s="410"/>
      <c r="S62" s="410"/>
      <c r="T62" s="410"/>
      <c r="U62" s="410"/>
      <c r="V62" s="410"/>
      <c r="W62" s="410"/>
      <c r="X62" s="410"/>
      <c r="Y62" s="410"/>
    </row>
    <row r="63" ht="15.75" customHeight="1">
      <c r="A63" s="447"/>
      <c r="B63" s="447"/>
      <c r="C63" s="447"/>
      <c r="D63" s="447"/>
      <c r="E63" s="447"/>
      <c r="F63" s="410"/>
      <c r="G63" s="410"/>
      <c r="H63" s="410"/>
      <c r="I63" s="410"/>
      <c r="J63" s="410"/>
      <c r="K63" s="410"/>
      <c r="L63" s="410"/>
      <c r="M63" s="410"/>
      <c r="N63" s="410"/>
      <c r="O63" s="410"/>
      <c r="P63" s="410"/>
      <c r="Q63" s="410"/>
      <c r="R63" s="410"/>
      <c r="S63" s="410"/>
      <c r="T63" s="410"/>
      <c r="U63" s="410"/>
      <c r="V63" s="410"/>
      <c r="W63" s="410"/>
      <c r="X63" s="410"/>
      <c r="Y63" s="410"/>
    </row>
    <row r="64" ht="15.75" customHeight="1">
      <c r="A64" s="447"/>
      <c r="B64" s="447"/>
      <c r="C64" s="447"/>
      <c r="D64" s="447"/>
      <c r="E64" s="447"/>
      <c r="F64" s="410"/>
      <c r="G64" s="410"/>
      <c r="H64" s="410"/>
      <c r="I64" s="410"/>
      <c r="J64" s="410"/>
      <c r="K64" s="410"/>
      <c r="L64" s="410"/>
      <c r="M64" s="410"/>
      <c r="N64" s="410"/>
      <c r="O64" s="410"/>
      <c r="P64" s="410"/>
      <c r="Q64" s="410"/>
      <c r="R64" s="410"/>
      <c r="S64" s="410"/>
      <c r="T64" s="410"/>
      <c r="U64" s="410"/>
      <c r="V64" s="410"/>
      <c r="W64" s="410"/>
      <c r="X64" s="410"/>
      <c r="Y64" s="410"/>
    </row>
    <row r="65" ht="15.75" customHeight="1">
      <c r="A65" s="447"/>
      <c r="B65" s="447"/>
      <c r="C65" s="447"/>
      <c r="D65" s="447"/>
      <c r="E65" s="447"/>
      <c r="F65" s="410"/>
      <c r="G65" s="410"/>
      <c r="H65" s="410"/>
      <c r="I65" s="410"/>
      <c r="J65" s="410"/>
      <c r="K65" s="410"/>
      <c r="L65" s="410"/>
      <c r="M65" s="410"/>
      <c r="N65" s="410"/>
      <c r="O65" s="410"/>
      <c r="P65" s="410"/>
      <c r="Q65" s="410"/>
      <c r="R65" s="410"/>
      <c r="S65" s="410"/>
      <c r="T65" s="410"/>
      <c r="U65" s="410"/>
      <c r="V65" s="410"/>
      <c r="W65" s="410"/>
      <c r="X65" s="410"/>
      <c r="Y65" s="410"/>
    </row>
    <row r="66" ht="15.75" customHeight="1">
      <c r="A66" s="447"/>
      <c r="B66" s="447"/>
      <c r="C66" s="447"/>
      <c r="D66" s="447"/>
      <c r="E66" s="447"/>
      <c r="F66" s="410"/>
      <c r="G66" s="410"/>
      <c r="H66" s="410"/>
      <c r="I66" s="410"/>
      <c r="J66" s="410"/>
      <c r="K66" s="410"/>
      <c r="L66" s="410"/>
      <c r="M66" s="410"/>
      <c r="N66" s="410"/>
      <c r="O66" s="410"/>
      <c r="P66" s="410"/>
      <c r="Q66" s="410"/>
      <c r="R66" s="410"/>
      <c r="S66" s="410"/>
      <c r="T66" s="410"/>
      <c r="U66" s="410"/>
      <c r="V66" s="410"/>
      <c r="W66" s="410"/>
      <c r="X66" s="410"/>
      <c r="Y66" s="410"/>
    </row>
    <row r="67" ht="15.75" customHeight="1">
      <c r="A67" s="447"/>
      <c r="B67" s="447"/>
      <c r="C67" s="447"/>
      <c r="D67" s="447"/>
      <c r="E67" s="447"/>
      <c r="F67" s="410"/>
      <c r="G67" s="410"/>
      <c r="H67" s="410"/>
      <c r="I67" s="410"/>
      <c r="J67" s="410"/>
      <c r="K67" s="410"/>
      <c r="L67" s="410"/>
      <c r="M67" s="410"/>
      <c r="N67" s="410"/>
      <c r="O67" s="410"/>
      <c r="P67" s="410"/>
      <c r="Q67" s="410"/>
      <c r="R67" s="410"/>
      <c r="S67" s="410"/>
      <c r="T67" s="410"/>
      <c r="U67" s="410"/>
      <c r="V67" s="410"/>
      <c r="W67" s="410"/>
      <c r="X67" s="410"/>
      <c r="Y67" s="410"/>
    </row>
    <row r="68" ht="15.75" customHeight="1">
      <c r="A68" s="447"/>
      <c r="B68" s="447"/>
      <c r="C68" s="447"/>
      <c r="D68" s="447"/>
      <c r="E68" s="447"/>
      <c r="F68" s="410"/>
      <c r="G68" s="410"/>
      <c r="H68" s="410"/>
      <c r="I68" s="410"/>
      <c r="J68" s="410"/>
      <c r="K68" s="410"/>
      <c r="L68" s="410"/>
      <c r="M68" s="410"/>
      <c r="N68" s="410"/>
      <c r="O68" s="410"/>
      <c r="P68" s="410"/>
      <c r="Q68" s="410"/>
      <c r="R68" s="410"/>
      <c r="S68" s="410"/>
      <c r="T68" s="410"/>
      <c r="U68" s="410"/>
      <c r="V68" s="410"/>
      <c r="W68" s="410"/>
      <c r="X68" s="410"/>
      <c r="Y68" s="410"/>
    </row>
    <row r="69" ht="15.75" customHeight="1">
      <c r="A69" s="447"/>
      <c r="B69" s="447"/>
      <c r="C69" s="447"/>
      <c r="D69" s="447"/>
      <c r="E69" s="447"/>
      <c r="F69" s="410"/>
      <c r="G69" s="410"/>
      <c r="H69" s="410"/>
      <c r="I69" s="410"/>
      <c r="J69" s="410"/>
      <c r="K69" s="410"/>
      <c r="L69" s="410"/>
      <c r="M69" s="410"/>
      <c r="N69" s="410"/>
      <c r="O69" s="410"/>
      <c r="P69" s="410"/>
      <c r="Q69" s="410"/>
      <c r="R69" s="410"/>
      <c r="S69" s="410"/>
      <c r="T69" s="410"/>
      <c r="U69" s="410"/>
      <c r="V69" s="410"/>
      <c r="W69" s="410"/>
      <c r="X69" s="410"/>
      <c r="Y69" s="410"/>
    </row>
    <row r="70" ht="15.75" customHeight="1">
      <c r="A70" s="447"/>
      <c r="B70" s="447"/>
      <c r="C70" s="447"/>
      <c r="D70" s="447"/>
      <c r="E70" s="447"/>
      <c r="F70" s="410"/>
      <c r="G70" s="410"/>
      <c r="H70" s="410"/>
      <c r="I70" s="410"/>
      <c r="J70" s="410"/>
      <c r="K70" s="410"/>
      <c r="L70" s="410"/>
      <c r="M70" s="410"/>
      <c r="N70" s="410"/>
      <c r="O70" s="410"/>
      <c r="P70" s="410"/>
      <c r="Q70" s="410"/>
      <c r="R70" s="410"/>
      <c r="S70" s="410"/>
      <c r="T70" s="410"/>
      <c r="U70" s="410"/>
      <c r="V70" s="410"/>
      <c r="W70" s="410"/>
      <c r="X70" s="410"/>
      <c r="Y70" s="410"/>
    </row>
    <row r="71" ht="15.75" customHeight="1">
      <c r="A71" s="447"/>
      <c r="B71" s="447"/>
      <c r="C71" s="447"/>
      <c r="D71" s="447"/>
      <c r="E71" s="447"/>
      <c r="F71" s="410"/>
      <c r="G71" s="410"/>
      <c r="H71" s="410"/>
      <c r="I71" s="410"/>
      <c r="J71" s="410"/>
      <c r="K71" s="410"/>
      <c r="L71" s="410"/>
      <c r="M71" s="410"/>
      <c r="N71" s="410"/>
      <c r="O71" s="410"/>
      <c r="P71" s="410"/>
      <c r="Q71" s="410"/>
      <c r="R71" s="410"/>
      <c r="S71" s="410"/>
      <c r="T71" s="410"/>
      <c r="U71" s="410"/>
      <c r="V71" s="410"/>
      <c r="W71" s="410"/>
      <c r="X71" s="410"/>
      <c r="Y71" s="410"/>
    </row>
    <row r="72" ht="15.75" customHeight="1">
      <c r="A72" s="447"/>
      <c r="B72" s="447"/>
      <c r="C72" s="447"/>
      <c r="D72" s="447"/>
      <c r="E72" s="447"/>
      <c r="F72" s="410"/>
      <c r="G72" s="410"/>
      <c r="H72" s="410"/>
      <c r="I72" s="410"/>
      <c r="J72" s="410"/>
      <c r="K72" s="410"/>
      <c r="L72" s="410"/>
      <c r="M72" s="410"/>
      <c r="N72" s="410"/>
      <c r="O72" s="410"/>
      <c r="P72" s="410"/>
      <c r="Q72" s="410"/>
      <c r="R72" s="410"/>
      <c r="S72" s="410"/>
      <c r="T72" s="410"/>
      <c r="U72" s="410"/>
      <c r="V72" s="410"/>
      <c r="W72" s="410"/>
      <c r="X72" s="410"/>
      <c r="Y72" s="410"/>
    </row>
    <row r="73" ht="15.75" customHeight="1">
      <c r="A73" s="447"/>
      <c r="B73" s="447"/>
      <c r="C73" s="447"/>
      <c r="D73" s="447"/>
      <c r="E73" s="447"/>
      <c r="F73" s="410"/>
      <c r="G73" s="410"/>
      <c r="H73" s="410"/>
      <c r="I73" s="410"/>
      <c r="J73" s="410"/>
      <c r="K73" s="410"/>
      <c r="L73" s="410"/>
      <c r="M73" s="410"/>
      <c r="N73" s="410"/>
      <c r="O73" s="410"/>
      <c r="P73" s="410"/>
      <c r="Q73" s="410"/>
      <c r="R73" s="410"/>
      <c r="S73" s="410"/>
      <c r="T73" s="410"/>
      <c r="U73" s="410"/>
      <c r="V73" s="410"/>
      <c r="W73" s="410"/>
      <c r="X73" s="410"/>
      <c r="Y73" s="410"/>
    </row>
    <row r="74" ht="15.75" customHeight="1">
      <c r="A74" s="447"/>
      <c r="B74" s="447"/>
      <c r="C74" s="447"/>
      <c r="D74" s="447"/>
      <c r="E74" s="447"/>
      <c r="F74" s="410"/>
      <c r="G74" s="410"/>
      <c r="H74" s="410"/>
      <c r="I74" s="410"/>
      <c r="J74" s="410"/>
      <c r="K74" s="410"/>
      <c r="L74" s="410"/>
      <c r="M74" s="410"/>
      <c r="N74" s="410"/>
      <c r="O74" s="410"/>
      <c r="P74" s="410"/>
      <c r="Q74" s="410"/>
      <c r="R74" s="410"/>
      <c r="S74" s="410"/>
      <c r="T74" s="410"/>
      <c r="U74" s="410"/>
      <c r="V74" s="410"/>
      <c r="W74" s="410"/>
      <c r="X74" s="410"/>
      <c r="Y74" s="410"/>
    </row>
    <row r="75" ht="15.75" customHeight="1">
      <c r="A75" s="447"/>
      <c r="B75" s="447"/>
      <c r="C75" s="447"/>
      <c r="D75" s="447"/>
      <c r="E75" s="447"/>
      <c r="F75" s="410"/>
      <c r="G75" s="410"/>
      <c r="H75" s="410"/>
      <c r="I75" s="410"/>
      <c r="J75" s="410"/>
      <c r="K75" s="410"/>
      <c r="L75" s="410"/>
      <c r="M75" s="410"/>
      <c r="N75" s="410"/>
      <c r="O75" s="410"/>
      <c r="P75" s="410"/>
      <c r="Q75" s="410"/>
      <c r="R75" s="410"/>
      <c r="S75" s="410"/>
      <c r="T75" s="410"/>
      <c r="U75" s="410"/>
      <c r="V75" s="410"/>
      <c r="W75" s="410"/>
      <c r="X75" s="410"/>
      <c r="Y75" s="410"/>
    </row>
    <row r="76" ht="15.75" customHeight="1">
      <c r="A76" s="447"/>
      <c r="B76" s="447"/>
      <c r="C76" s="447"/>
      <c r="D76" s="447"/>
      <c r="E76" s="447"/>
      <c r="F76" s="410"/>
      <c r="G76" s="410"/>
      <c r="H76" s="410"/>
      <c r="I76" s="410"/>
      <c r="J76" s="410"/>
      <c r="K76" s="410"/>
      <c r="L76" s="410"/>
      <c r="M76" s="410"/>
      <c r="N76" s="410"/>
      <c r="O76" s="410"/>
      <c r="P76" s="410"/>
      <c r="Q76" s="410"/>
      <c r="R76" s="410"/>
      <c r="S76" s="410"/>
      <c r="T76" s="410"/>
      <c r="U76" s="410"/>
      <c r="V76" s="410"/>
      <c r="W76" s="410"/>
      <c r="X76" s="410"/>
      <c r="Y76" s="410"/>
    </row>
    <row r="77" ht="15.75" customHeight="1">
      <c r="A77" s="447"/>
      <c r="B77" s="447"/>
      <c r="C77" s="447"/>
      <c r="D77" s="447"/>
      <c r="E77" s="447"/>
      <c r="F77" s="410"/>
      <c r="G77" s="410"/>
      <c r="H77" s="410"/>
      <c r="I77" s="410"/>
      <c r="J77" s="410"/>
      <c r="K77" s="410"/>
      <c r="L77" s="410"/>
      <c r="M77" s="410"/>
      <c r="N77" s="410"/>
      <c r="O77" s="410"/>
      <c r="P77" s="410"/>
      <c r="Q77" s="410"/>
      <c r="R77" s="410"/>
      <c r="S77" s="410"/>
      <c r="T77" s="410"/>
      <c r="U77" s="410"/>
      <c r="V77" s="410"/>
      <c r="W77" s="410"/>
      <c r="X77" s="410"/>
      <c r="Y77" s="410"/>
    </row>
    <row r="78" ht="15.75" customHeight="1">
      <c r="A78" s="447"/>
      <c r="B78" s="447"/>
      <c r="C78" s="447"/>
      <c r="D78" s="447"/>
      <c r="E78" s="447"/>
      <c r="F78" s="410"/>
      <c r="G78" s="410"/>
      <c r="H78" s="410"/>
      <c r="I78" s="410"/>
      <c r="J78" s="410"/>
      <c r="K78" s="410"/>
      <c r="L78" s="410"/>
      <c r="M78" s="410"/>
      <c r="N78" s="410"/>
      <c r="O78" s="410"/>
      <c r="P78" s="410"/>
      <c r="Q78" s="410"/>
      <c r="R78" s="410"/>
      <c r="S78" s="410"/>
      <c r="T78" s="410"/>
      <c r="U78" s="410"/>
      <c r="V78" s="410"/>
      <c r="W78" s="410"/>
      <c r="X78" s="410"/>
      <c r="Y78" s="410"/>
    </row>
    <row r="79" ht="15.75" customHeight="1">
      <c r="A79" s="447"/>
      <c r="B79" s="447"/>
      <c r="C79" s="447"/>
      <c r="D79" s="447"/>
      <c r="E79" s="447"/>
      <c r="F79" s="410"/>
      <c r="G79" s="410"/>
      <c r="H79" s="410"/>
      <c r="I79" s="410"/>
      <c r="J79" s="410"/>
      <c r="K79" s="410"/>
      <c r="L79" s="410"/>
      <c r="M79" s="410"/>
      <c r="N79" s="410"/>
      <c r="O79" s="410"/>
      <c r="P79" s="410"/>
      <c r="Q79" s="410"/>
      <c r="R79" s="410"/>
      <c r="S79" s="410"/>
      <c r="T79" s="410"/>
      <c r="U79" s="410"/>
      <c r="V79" s="410"/>
      <c r="W79" s="410"/>
      <c r="X79" s="410"/>
      <c r="Y79" s="410"/>
    </row>
    <row r="80" ht="15.75" customHeight="1">
      <c r="A80" s="447"/>
      <c r="B80" s="447"/>
      <c r="C80" s="447"/>
      <c r="D80" s="447"/>
      <c r="E80" s="447"/>
      <c r="F80" s="410"/>
      <c r="G80" s="410"/>
      <c r="H80" s="410"/>
      <c r="I80" s="410"/>
      <c r="J80" s="410"/>
      <c r="K80" s="410"/>
      <c r="L80" s="410"/>
      <c r="M80" s="410"/>
      <c r="N80" s="410"/>
      <c r="O80" s="410"/>
      <c r="P80" s="410"/>
      <c r="Q80" s="410"/>
      <c r="R80" s="410"/>
      <c r="S80" s="410"/>
      <c r="T80" s="410"/>
      <c r="U80" s="410"/>
      <c r="V80" s="410"/>
      <c r="W80" s="410"/>
      <c r="X80" s="410"/>
      <c r="Y80" s="410"/>
    </row>
    <row r="81" ht="15.75" customHeight="1">
      <c r="A81" s="447"/>
      <c r="B81" s="447"/>
      <c r="C81" s="447"/>
      <c r="D81" s="447"/>
      <c r="E81" s="447"/>
      <c r="F81" s="410"/>
      <c r="G81" s="410"/>
      <c r="H81" s="410"/>
      <c r="I81" s="410"/>
      <c r="J81" s="410"/>
      <c r="K81" s="410"/>
      <c r="L81" s="410"/>
      <c r="M81" s="410"/>
      <c r="N81" s="410"/>
      <c r="O81" s="410"/>
      <c r="P81" s="410"/>
      <c r="Q81" s="410"/>
      <c r="R81" s="410"/>
      <c r="S81" s="410"/>
      <c r="T81" s="410"/>
      <c r="U81" s="410"/>
      <c r="V81" s="410"/>
      <c r="W81" s="410"/>
      <c r="X81" s="410"/>
      <c r="Y81" s="410"/>
    </row>
    <row r="82" ht="15.75" customHeight="1">
      <c r="A82" s="447"/>
      <c r="B82" s="447"/>
      <c r="C82" s="447"/>
      <c r="D82" s="447"/>
      <c r="E82" s="447"/>
      <c r="F82" s="410"/>
      <c r="G82" s="410"/>
      <c r="H82" s="410"/>
      <c r="I82" s="410"/>
      <c r="J82" s="410"/>
      <c r="K82" s="410"/>
      <c r="L82" s="410"/>
      <c r="M82" s="410"/>
      <c r="N82" s="410"/>
      <c r="O82" s="410"/>
      <c r="P82" s="410"/>
      <c r="Q82" s="410"/>
      <c r="R82" s="410"/>
      <c r="S82" s="410"/>
      <c r="T82" s="410"/>
      <c r="U82" s="410"/>
      <c r="V82" s="410"/>
      <c r="W82" s="410"/>
      <c r="X82" s="410"/>
      <c r="Y82" s="410"/>
    </row>
    <row r="83" ht="15.75" customHeight="1">
      <c r="A83" s="447"/>
      <c r="B83" s="447"/>
      <c r="C83" s="447"/>
      <c r="D83" s="447"/>
      <c r="E83" s="447"/>
      <c r="F83" s="410"/>
      <c r="G83" s="410"/>
      <c r="H83" s="410"/>
      <c r="I83" s="410"/>
      <c r="J83" s="410"/>
      <c r="K83" s="410"/>
      <c r="L83" s="410"/>
      <c r="M83" s="410"/>
      <c r="N83" s="410"/>
      <c r="O83" s="410"/>
      <c r="P83" s="410"/>
      <c r="Q83" s="410"/>
      <c r="R83" s="410"/>
      <c r="S83" s="410"/>
      <c r="T83" s="410"/>
      <c r="U83" s="410"/>
      <c r="V83" s="410"/>
      <c r="W83" s="410"/>
      <c r="X83" s="410"/>
      <c r="Y83" s="410"/>
    </row>
    <row r="84" ht="15.75" customHeight="1">
      <c r="A84" s="447"/>
      <c r="B84" s="447"/>
      <c r="C84" s="447"/>
      <c r="D84" s="447"/>
      <c r="E84" s="447"/>
      <c r="F84" s="410"/>
      <c r="G84" s="410"/>
      <c r="H84" s="410"/>
      <c r="I84" s="410"/>
      <c r="J84" s="410"/>
      <c r="K84" s="410"/>
      <c r="L84" s="410"/>
      <c r="M84" s="410"/>
      <c r="N84" s="410"/>
      <c r="O84" s="410"/>
      <c r="P84" s="410"/>
      <c r="Q84" s="410"/>
      <c r="R84" s="410"/>
      <c r="S84" s="410"/>
      <c r="T84" s="410"/>
      <c r="U84" s="410"/>
      <c r="V84" s="410"/>
      <c r="W84" s="410"/>
      <c r="X84" s="410"/>
      <c r="Y84" s="410"/>
    </row>
    <row r="85" ht="15.75" customHeight="1">
      <c r="A85" s="447"/>
      <c r="B85" s="447"/>
      <c r="C85" s="447"/>
      <c r="D85" s="447"/>
      <c r="E85" s="447"/>
      <c r="F85" s="410"/>
      <c r="G85" s="410"/>
      <c r="H85" s="410"/>
      <c r="I85" s="410"/>
      <c r="J85" s="410"/>
      <c r="K85" s="410"/>
      <c r="L85" s="410"/>
      <c r="M85" s="410"/>
      <c r="N85" s="410"/>
      <c r="O85" s="410"/>
      <c r="P85" s="410"/>
      <c r="Q85" s="410"/>
      <c r="R85" s="410"/>
      <c r="S85" s="410"/>
      <c r="T85" s="410"/>
      <c r="U85" s="410"/>
      <c r="V85" s="410"/>
      <c r="W85" s="410"/>
      <c r="X85" s="410"/>
      <c r="Y85" s="410"/>
    </row>
    <row r="86" ht="15.75" customHeight="1">
      <c r="A86" s="447"/>
      <c r="B86" s="447"/>
      <c r="C86" s="447"/>
      <c r="D86" s="447"/>
      <c r="E86" s="447"/>
      <c r="F86" s="410"/>
      <c r="G86" s="410"/>
      <c r="H86" s="410"/>
      <c r="I86" s="410"/>
      <c r="J86" s="410"/>
      <c r="K86" s="410"/>
      <c r="L86" s="410"/>
      <c r="M86" s="410"/>
      <c r="N86" s="410"/>
      <c r="O86" s="410"/>
      <c r="P86" s="410"/>
      <c r="Q86" s="410"/>
      <c r="R86" s="410"/>
      <c r="S86" s="410"/>
      <c r="T86" s="410"/>
      <c r="U86" s="410"/>
      <c r="V86" s="410"/>
      <c r="W86" s="410"/>
      <c r="X86" s="410"/>
      <c r="Y86" s="410"/>
    </row>
    <row r="87" ht="15.75" customHeight="1">
      <c r="A87" s="447"/>
      <c r="B87" s="447"/>
      <c r="C87" s="447"/>
      <c r="D87" s="447"/>
      <c r="E87" s="447"/>
      <c r="F87" s="410"/>
      <c r="G87" s="410"/>
      <c r="H87" s="410"/>
      <c r="I87" s="410"/>
      <c r="J87" s="410"/>
      <c r="K87" s="410"/>
      <c r="L87" s="410"/>
      <c r="M87" s="410"/>
      <c r="N87" s="410"/>
      <c r="O87" s="410"/>
      <c r="P87" s="410"/>
      <c r="Q87" s="410"/>
      <c r="R87" s="410"/>
      <c r="S87" s="410"/>
      <c r="T87" s="410"/>
      <c r="U87" s="410"/>
      <c r="V87" s="410"/>
      <c r="W87" s="410"/>
      <c r="X87" s="410"/>
      <c r="Y87" s="410"/>
    </row>
    <row r="88" ht="15.75" customHeight="1">
      <c r="A88" s="447"/>
      <c r="B88" s="447"/>
      <c r="C88" s="447"/>
      <c r="D88" s="447"/>
      <c r="E88" s="447"/>
      <c r="F88" s="410"/>
      <c r="G88" s="410"/>
      <c r="H88" s="410"/>
      <c r="I88" s="410"/>
      <c r="J88" s="410"/>
      <c r="K88" s="410"/>
      <c r="L88" s="410"/>
      <c r="M88" s="410"/>
      <c r="N88" s="410"/>
      <c r="O88" s="410"/>
      <c r="P88" s="410"/>
      <c r="Q88" s="410"/>
      <c r="R88" s="410"/>
      <c r="S88" s="410"/>
      <c r="T88" s="410"/>
      <c r="U88" s="410"/>
      <c r="V88" s="410"/>
      <c r="W88" s="410"/>
      <c r="X88" s="410"/>
      <c r="Y88" s="410"/>
    </row>
    <row r="89" ht="15.75" customHeight="1">
      <c r="A89" s="447"/>
      <c r="B89" s="447"/>
      <c r="C89" s="447"/>
      <c r="D89" s="447"/>
      <c r="E89" s="447"/>
      <c r="F89" s="410"/>
      <c r="G89" s="410"/>
      <c r="H89" s="410"/>
      <c r="I89" s="410"/>
      <c r="J89" s="410"/>
      <c r="K89" s="410"/>
      <c r="L89" s="410"/>
      <c r="M89" s="410"/>
      <c r="N89" s="410"/>
      <c r="O89" s="410"/>
      <c r="P89" s="410"/>
      <c r="Q89" s="410"/>
      <c r="R89" s="410"/>
      <c r="S89" s="410"/>
      <c r="T89" s="410"/>
      <c r="U89" s="410"/>
      <c r="V89" s="410"/>
      <c r="W89" s="410"/>
      <c r="X89" s="410"/>
      <c r="Y89" s="410"/>
    </row>
    <row r="90" ht="15.75" customHeight="1">
      <c r="A90" s="447"/>
      <c r="B90" s="447"/>
      <c r="C90" s="447"/>
      <c r="D90" s="447"/>
      <c r="E90" s="447"/>
      <c r="F90" s="410"/>
      <c r="G90" s="410"/>
      <c r="H90" s="410"/>
      <c r="I90" s="410"/>
      <c r="J90" s="410"/>
      <c r="K90" s="410"/>
      <c r="L90" s="410"/>
      <c r="M90" s="410"/>
      <c r="N90" s="410"/>
      <c r="O90" s="410"/>
      <c r="P90" s="410"/>
      <c r="Q90" s="410"/>
      <c r="R90" s="410"/>
      <c r="S90" s="410"/>
      <c r="T90" s="410"/>
      <c r="U90" s="410"/>
      <c r="V90" s="410"/>
      <c r="W90" s="410"/>
      <c r="X90" s="410"/>
      <c r="Y90" s="410"/>
    </row>
    <row r="91" ht="15.75" customHeight="1">
      <c r="A91" s="447"/>
      <c r="B91" s="447"/>
      <c r="C91" s="447"/>
      <c r="D91" s="447"/>
      <c r="E91" s="447"/>
      <c r="F91" s="410"/>
      <c r="G91" s="410"/>
      <c r="H91" s="410"/>
      <c r="I91" s="410"/>
      <c r="J91" s="410"/>
      <c r="K91" s="410"/>
      <c r="L91" s="410"/>
      <c r="M91" s="410"/>
      <c r="N91" s="410"/>
      <c r="O91" s="410"/>
      <c r="P91" s="410"/>
      <c r="Q91" s="410"/>
      <c r="R91" s="410"/>
      <c r="S91" s="410"/>
      <c r="T91" s="410"/>
      <c r="U91" s="410"/>
      <c r="V91" s="410"/>
      <c r="W91" s="410"/>
      <c r="X91" s="410"/>
      <c r="Y91" s="410"/>
    </row>
    <row r="92" ht="15.75" customHeight="1">
      <c r="A92" s="447"/>
      <c r="B92" s="447"/>
      <c r="C92" s="447"/>
      <c r="D92" s="447"/>
      <c r="E92" s="447"/>
      <c r="F92" s="410"/>
      <c r="G92" s="410"/>
      <c r="H92" s="410"/>
      <c r="I92" s="410"/>
      <c r="J92" s="410"/>
      <c r="K92" s="410"/>
      <c r="L92" s="410"/>
      <c r="M92" s="410"/>
      <c r="N92" s="410"/>
      <c r="O92" s="410"/>
      <c r="P92" s="410"/>
      <c r="Q92" s="410"/>
      <c r="R92" s="410"/>
      <c r="S92" s="410"/>
      <c r="T92" s="410"/>
      <c r="U92" s="410"/>
      <c r="V92" s="410"/>
      <c r="W92" s="410"/>
      <c r="X92" s="410"/>
      <c r="Y92" s="410"/>
    </row>
    <row r="93" ht="15.75" customHeight="1">
      <c r="A93" s="447"/>
      <c r="B93" s="447"/>
      <c r="C93" s="447"/>
      <c r="D93" s="447"/>
      <c r="E93" s="447"/>
      <c r="F93" s="410"/>
      <c r="G93" s="410"/>
      <c r="H93" s="410"/>
      <c r="I93" s="410"/>
      <c r="J93" s="410"/>
      <c r="K93" s="410"/>
      <c r="L93" s="410"/>
      <c r="M93" s="410"/>
      <c r="N93" s="410"/>
      <c r="O93" s="410"/>
      <c r="P93" s="410"/>
      <c r="Q93" s="410"/>
      <c r="R93" s="410"/>
      <c r="S93" s="410"/>
      <c r="T93" s="410"/>
      <c r="U93" s="410"/>
      <c r="V93" s="410"/>
      <c r="W93" s="410"/>
      <c r="X93" s="410"/>
      <c r="Y93" s="410"/>
    </row>
    <row r="94" ht="15.75" customHeight="1">
      <c r="A94" s="447"/>
      <c r="B94" s="447"/>
      <c r="C94" s="447"/>
      <c r="D94" s="447"/>
      <c r="E94" s="447"/>
      <c r="F94" s="410"/>
      <c r="G94" s="410"/>
      <c r="H94" s="410"/>
      <c r="I94" s="410"/>
      <c r="J94" s="410"/>
      <c r="K94" s="410"/>
      <c r="L94" s="410"/>
      <c r="M94" s="410"/>
      <c r="N94" s="410"/>
      <c r="O94" s="410"/>
      <c r="P94" s="410"/>
      <c r="Q94" s="410"/>
      <c r="R94" s="410"/>
      <c r="S94" s="410"/>
      <c r="T94" s="410"/>
      <c r="U94" s="410"/>
      <c r="V94" s="410"/>
      <c r="W94" s="410"/>
      <c r="X94" s="410"/>
      <c r="Y94" s="410"/>
    </row>
    <row r="95" ht="15.75" customHeight="1">
      <c r="A95" s="447"/>
      <c r="B95" s="447"/>
      <c r="C95" s="447"/>
      <c r="D95" s="447"/>
      <c r="E95" s="447"/>
      <c r="F95" s="410"/>
      <c r="G95" s="410"/>
      <c r="H95" s="410"/>
      <c r="I95" s="410"/>
      <c r="J95" s="410"/>
      <c r="K95" s="410"/>
      <c r="L95" s="410"/>
      <c r="M95" s="410"/>
      <c r="N95" s="410"/>
      <c r="O95" s="410"/>
      <c r="P95" s="410"/>
      <c r="Q95" s="410"/>
      <c r="R95" s="410"/>
      <c r="S95" s="410"/>
      <c r="T95" s="410"/>
      <c r="U95" s="410"/>
      <c r="V95" s="410"/>
      <c r="W95" s="410"/>
      <c r="X95" s="410"/>
      <c r="Y95" s="410"/>
    </row>
    <row r="96" ht="15.75" customHeight="1">
      <c r="A96" s="447"/>
      <c r="B96" s="447"/>
      <c r="C96" s="447"/>
      <c r="D96" s="447"/>
      <c r="E96" s="447"/>
      <c r="F96" s="410"/>
      <c r="G96" s="410"/>
      <c r="H96" s="410"/>
      <c r="I96" s="410"/>
      <c r="J96" s="410"/>
      <c r="K96" s="410"/>
      <c r="L96" s="410"/>
      <c r="M96" s="410"/>
      <c r="N96" s="410"/>
      <c r="O96" s="410"/>
      <c r="P96" s="410"/>
      <c r="Q96" s="410"/>
      <c r="R96" s="410"/>
      <c r="S96" s="410"/>
      <c r="T96" s="410"/>
      <c r="U96" s="410"/>
      <c r="V96" s="410"/>
      <c r="W96" s="410"/>
      <c r="X96" s="410"/>
      <c r="Y96" s="410"/>
    </row>
    <row r="97" ht="15.75" customHeight="1">
      <c r="A97" s="447"/>
      <c r="B97" s="447"/>
      <c r="C97" s="447"/>
      <c r="D97" s="447"/>
      <c r="E97" s="447"/>
      <c r="F97" s="410"/>
      <c r="G97" s="410"/>
      <c r="H97" s="410"/>
      <c r="I97" s="410"/>
      <c r="J97" s="410"/>
      <c r="K97" s="410"/>
      <c r="L97" s="410"/>
      <c r="M97" s="410"/>
      <c r="N97" s="410"/>
      <c r="O97" s="410"/>
      <c r="P97" s="410"/>
      <c r="Q97" s="410"/>
      <c r="R97" s="410"/>
      <c r="S97" s="410"/>
      <c r="T97" s="410"/>
      <c r="U97" s="410"/>
      <c r="V97" s="410"/>
      <c r="W97" s="410"/>
      <c r="X97" s="410"/>
      <c r="Y97" s="410"/>
    </row>
    <row r="98" ht="15.75" customHeight="1">
      <c r="A98" s="447"/>
      <c r="B98" s="447"/>
      <c r="C98" s="447"/>
      <c r="D98" s="447"/>
      <c r="E98" s="447"/>
      <c r="F98" s="410"/>
      <c r="G98" s="410"/>
      <c r="H98" s="410"/>
      <c r="I98" s="410"/>
      <c r="J98" s="410"/>
      <c r="K98" s="410"/>
      <c r="L98" s="410"/>
      <c r="M98" s="410"/>
      <c r="N98" s="410"/>
      <c r="O98" s="410"/>
      <c r="P98" s="410"/>
      <c r="Q98" s="410"/>
      <c r="R98" s="410"/>
      <c r="S98" s="410"/>
      <c r="T98" s="410"/>
      <c r="U98" s="410"/>
      <c r="V98" s="410"/>
      <c r="W98" s="410"/>
      <c r="X98" s="410"/>
      <c r="Y98" s="410"/>
    </row>
    <row r="99" ht="15.75" customHeight="1">
      <c r="A99" s="447"/>
      <c r="B99" s="447"/>
      <c r="C99" s="447"/>
      <c r="D99" s="447"/>
      <c r="E99" s="447"/>
      <c r="F99" s="410"/>
      <c r="G99" s="410"/>
      <c r="H99" s="410"/>
      <c r="I99" s="410"/>
      <c r="J99" s="410"/>
      <c r="K99" s="410"/>
      <c r="L99" s="410"/>
      <c r="M99" s="410"/>
      <c r="N99" s="410"/>
      <c r="O99" s="410"/>
      <c r="P99" s="410"/>
      <c r="Q99" s="410"/>
      <c r="R99" s="410"/>
      <c r="S99" s="410"/>
      <c r="T99" s="410"/>
      <c r="U99" s="410"/>
      <c r="V99" s="410"/>
      <c r="W99" s="410"/>
      <c r="X99" s="410"/>
      <c r="Y99" s="410"/>
    </row>
    <row r="100" ht="15.75" customHeight="1">
      <c r="A100" s="447"/>
      <c r="B100" s="447"/>
      <c r="C100" s="447"/>
      <c r="D100" s="447"/>
      <c r="E100" s="447"/>
      <c r="F100" s="410"/>
      <c r="G100" s="410"/>
      <c r="H100" s="410"/>
      <c r="I100" s="410"/>
      <c r="J100" s="410"/>
      <c r="K100" s="410"/>
      <c r="L100" s="410"/>
      <c r="M100" s="410"/>
      <c r="N100" s="410"/>
      <c r="O100" s="410"/>
      <c r="P100" s="410"/>
      <c r="Q100" s="410"/>
      <c r="R100" s="410"/>
      <c r="S100" s="410"/>
      <c r="T100" s="410"/>
      <c r="U100" s="410"/>
      <c r="V100" s="410"/>
      <c r="W100" s="410"/>
      <c r="X100" s="410"/>
      <c r="Y100" s="410"/>
    </row>
    <row r="101" ht="15.75" customHeight="1">
      <c r="A101" s="447"/>
      <c r="B101" s="447"/>
      <c r="C101" s="447"/>
      <c r="D101" s="447"/>
      <c r="E101" s="447"/>
      <c r="F101" s="410"/>
      <c r="G101" s="410"/>
      <c r="H101" s="410"/>
      <c r="I101" s="410"/>
      <c r="J101" s="410"/>
      <c r="K101" s="410"/>
      <c r="L101" s="410"/>
      <c r="M101" s="410"/>
      <c r="N101" s="410"/>
      <c r="O101" s="410"/>
      <c r="P101" s="410"/>
      <c r="Q101" s="410"/>
      <c r="R101" s="410"/>
      <c r="S101" s="410"/>
      <c r="T101" s="410"/>
      <c r="U101" s="410"/>
      <c r="V101" s="410"/>
      <c r="W101" s="410"/>
      <c r="X101" s="410"/>
      <c r="Y101" s="410"/>
    </row>
    <row r="102" ht="15.75" customHeight="1">
      <c r="A102" s="447"/>
      <c r="B102" s="447"/>
      <c r="C102" s="447"/>
      <c r="D102" s="447"/>
      <c r="E102" s="447"/>
      <c r="F102" s="410"/>
      <c r="G102" s="410"/>
      <c r="H102" s="410"/>
      <c r="I102" s="410"/>
      <c r="J102" s="410"/>
      <c r="K102" s="410"/>
      <c r="L102" s="410"/>
      <c r="M102" s="410"/>
      <c r="N102" s="410"/>
      <c r="O102" s="410"/>
      <c r="P102" s="410"/>
      <c r="Q102" s="410"/>
      <c r="R102" s="410"/>
      <c r="S102" s="410"/>
      <c r="T102" s="410"/>
      <c r="U102" s="410"/>
      <c r="V102" s="410"/>
      <c r="W102" s="410"/>
      <c r="X102" s="410"/>
      <c r="Y102" s="410"/>
    </row>
    <row r="103" ht="15.75" customHeight="1">
      <c r="A103" s="447"/>
      <c r="B103" s="447"/>
      <c r="C103" s="447"/>
      <c r="D103" s="447"/>
      <c r="E103" s="447"/>
      <c r="F103" s="410"/>
      <c r="G103" s="410"/>
      <c r="H103" s="410"/>
      <c r="I103" s="410"/>
      <c r="J103" s="410"/>
      <c r="K103" s="410"/>
      <c r="L103" s="410"/>
      <c r="M103" s="410"/>
      <c r="N103" s="410"/>
      <c r="O103" s="410"/>
      <c r="P103" s="410"/>
      <c r="Q103" s="410"/>
      <c r="R103" s="410"/>
      <c r="S103" s="410"/>
      <c r="T103" s="410"/>
      <c r="U103" s="410"/>
      <c r="V103" s="410"/>
      <c r="W103" s="410"/>
      <c r="X103" s="410"/>
      <c r="Y103" s="410"/>
    </row>
    <row r="104" ht="15.75" customHeight="1">
      <c r="A104" s="447"/>
      <c r="B104" s="447"/>
      <c r="C104" s="447"/>
      <c r="D104" s="447"/>
      <c r="E104" s="447"/>
      <c r="F104" s="410"/>
      <c r="G104" s="410"/>
      <c r="H104" s="410"/>
      <c r="I104" s="410"/>
      <c r="J104" s="410"/>
      <c r="K104" s="410"/>
      <c r="L104" s="410"/>
      <c r="M104" s="410"/>
      <c r="N104" s="410"/>
      <c r="O104" s="410"/>
      <c r="P104" s="410"/>
      <c r="Q104" s="410"/>
      <c r="R104" s="410"/>
      <c r="S104" s="410"/>
      <c r="T104" s="410"/>
      <c r="U104" s="410"/>
      <c r="V104" s="410"/>
      <c r="W104" s="410"/>
      <c r="X104" s="410"/>
      <c r="Y104" s="410"/>
    </row>
    <row r="105" ht="15.75" customHeight="1">
      <c r="A105" s="447"/>
      <c r="B105" s="447"/>
      <c r="C105" s="447"/>
      <c r="D105" s="447"/>
      <c r="E105" s="447"/>
      <c r="F105" s="410"/>
      <c r="G105" s="410"/>
      <c r="H105" s="410"/>
      <c r="I105" s="410"/>
      <c r="J105" s="410"/>
      <c r="K105" s="410"/>
      <c r="L105" s="410"/>
      <c r="M105" s="410"/>
      <c r="N105" s="410"/>
      <c r="O105" s="410"/>
      <c r="P105" s="410"/>
      <c r="Q105" s="410"/>
      <c r="R105" s="410"/>
      <c r="S105" s="410"/>
      <c r="T105" s="410"/>
      <c r="U105" s="410"/>
      <c r="V105" s="410"/>
      <c r="W105" s="410"/>
      <c r="X105" s="410"/>
      <c r="Y105" s="410"/>
    </row>
    <row r="106" ht="15.75" customHeight="1">
      <c r="A106" s="447"/>
      <c r="B106" s="447"/>
      <c r="C106" s="447"/>
      <c r="D106" s="447"/>
      <c r="E106" s="447"/>
      <c r="F106" s="410"/>
      <c r="G106" s="410"/>
      <c r="H106" s="410"/>
      <c r="I106" s="410"/>
      <c r="J106" s="410"/>
      <c r="K106" s="410"/>
      <c r="L106" s="410"/>
      <c r="M106" s="410"/>
      <c r="N106" s="410"/>
      <c r="O106" s="410"/>
      <c r="P106" s="410"/>
      <c r="Q106" s="410"/>
      <c r="R106" s="410"/>
      <c r="S106" s="410"/>
      <c r="T106" s="410"/>
      <c r="U106" s="410"/>
      <c r="V106" s="410"/>
      <c r="W106" s="410"/>
      <c r="X106" s="410"/>
      <c r="Y106" s="410"/>
    </row>
    <row r="107" ht="15.75" customHeight="1">
      <c r="A107" s="447"/>
      <c r="B107" s="447"/>
      <c r="C107" s="447"/>
      <c r="D107" s="447"/>
      <c r="E107" s="447"/>
      <c r="F107" s="410"/>
      <c r="G107" s="410"/>
      <c r="H107" s="410"/>
      <c r="I107" s="410"/>
      <c r="J107" s="410"/>
      <c r="K107" s="410"/>
      <c r="L107" s="410"/>
      <c r="M107" s="410"/>
      <c r="N107" s="410"/>
      <c r="O107" s="410"/>
      <c r="P107" s="410"/>
      <c r="Q107" s="410"/>
      <c r="R107" s="410"/>
      <c r="S107" s="410"/>
      <c r="T107" s="410"/>
      <c r="U107" s="410"/>
      <c r="V107" s="410"/>
      <c r="W107" s="410"/>
      <c r="X107" s="410"/>
      <c r="Y107" s="410"/>
    </row>
    <row r="108" ht="15.75" customHeight="1">
      <c r="A108" s="447"/>
      <c r="B108" s="447"/>
      <c r="C108" s="447"/>
      <c r="D108" s="447"/>
      <c r="E108" s="447"/>
      <c r="F108" s="410"/>
      <c r="G108" s="410"/>
      <c r="H108" s="410"/>
      <c r="I108" s="410"/>
      <c r="J108" s="410"/>
      <c r="K108" s="410"/>
      <c r="L108" s="410"/>
      <c r="M108" s="410"/>
      <c r="N108" s="410"/>
      <c r="O108" s="410"/>
      <c r="P108" s="410"/>
      <c r="Q108" s="410"/>
      <c r="R108" s="410"/>
      <c r="S108" s="410"/>
      <c r="T108" s="410"/>
      <c r="U108" s="410"/>
      <c r="V108" s="410"/>
      <c r="W108" s="410"/>
      <c r="X108" s="410"/>
      <c r="Y108" s="410"/>
    </row>
    <row r="109" ht="15.75" customHeight="1">
      <c r="A109" s="447"/>
      <c r="B109" s="447"/>
      <c r="C109" s="447"/>
      <c r="D109" s="447"/>
      <c r="E109" s="447"/>
      <c r="F109" s="410"/>
      <c r="G109" s="410"/>
      <c r="H109" s="410"/>
      <c r="I109" s="410"/>
      <c r="J109" s="410"/>
      <c r="K109" s="410"/>
      <c r="L109" s="410"/>
      <c r="M109" s="410"/>
      <c r="N109" s="410"/>
      <c r="O109" s="410"/>
      <c r="P109" s="410"/>
      <c r="Q109" s="410"/>
      <c r="R109" s="410"/>
      <c r="S109" s="410"/>
      <c r="T109" s="410"/>
      <c r="U109" s="410"/>
      <c r="V109" s="410"/>
      <c r="W109" s="410"/>
      <c r="X109" s="410"/>
      <c r="Y109" s="410"/>
    </row>
    <row r="110" ht="15.75" customHeight="1">
      <c r="A110" s="447"/>
      <c r="B110" s="447"/>
      <c r="C110" s="447"/>
      <c r="D110" s="447"/>
      <c r="E110" s="447"/>
      <c r="F110" s="410"/>
      <c r="G110" s="410"/>
      <c r="H110" s="410"/>
      <c r="I110" s="410"/>
      <c r="J110" s="410"/>
      <c r="K110" s="410"/>
      <c r="L110" s="410"/>
      <c r="M110" s="410"/>
      <c r="N110" s="410"/>
      <c r="O110" s="410"/>
      <c r="P110" s="410"/>
      <c r="Q110" s="410"/>
      <c r="R110" s="410"/>
      <c r="S110" s="410"/>
      <c r="T110" s="410"/>
      <c r="U110" s="410"/>
      <c r="V110" s="410"/>
      <c r="W110" s="410"/>
      <c r="X110" s="410"/>
      <c r="Y110" s="410"/>
    </row>
    <row r="111" ht="15.75" customHeight="1">
      <c r="A111" s="447"/>
      <c r="B111" s="447"/>
      <c r="C111" s="447"/>
      <c r="D111" s="447"/>
      <c r="E111" s="447"/>
      <c r="F111" s="410"/>
      <c r="G111" s="410"/>
      <c r="H111" s="410"/>
      <c r="I111" s="410"/>
      <c r="J111" s="410"/>
      <c r="K111" s="410"/>
      <c r="L111" s="410"/>
      <c r="M111" s="410"/>
      <c r="N111" s="410"/>
      <c r="O111" s="410"/>
      <c r="P111" s="410"/>
      <c r="Q111" s="410"/>
      <c r="R111" s="410"/>
      <c r="S111" s="410"/>
      <c r="T111" s="410"/>
      <c r="U111" s="410"/>
      <c r="V111" s="410"/>
      <c r="W111" s="410"/>
      <c r="X111" s="410"/>
      <c r="Y111" s="410"/>
    </row>
    <row r="112" ht="15.75" customHeight="1">
      <c r="A112" s="447"/>
      <c r="B112" s="447"/>
      <c r="C112" s="447"/>
      <c r="D112" s="447"/>
      <c r="E112" s="447"/>
      <c r="F112" s="410"/>
      <c r="G112" s="410"/>
      <c r="H112" s="410"/>
      <c r="I112" s="410"/>
      <c r="J112" s="410"/>
      <c r="K112" s="410"/>
      <c r="L112" s="410"/>
      <c r="M112" s="410"/>
      <c r="N112" s="410"/>
      <c r="O112" s="410"/>
      <c r="P112" s="410"/>
      <c r="Q112" s="410"/>
      <c r="R112" s="410"/>
      <c r="S112" s="410"/>
      <c r="T112" s="410"/>
      <c r="U112" s="410"/>
      <c r="V112" s="410"/>
      <c r="W112" s="410"/>
      <c r="X112" s="410"/>
      <c r="Y112" s="410"/>
    </row>
    <row r="113" ht="15.75" customHeight="1">
      <c r="A113" s="447"/>
      <c r="B113" s="447"/>
      <c r="C113" s="447"/>
      <c r="D113" s="447"/>
      <c r="E113" s="447"/>
      <c r="F113" s="410"/>
      <c r="G113" s="410"/>
      <c r="H113" s="410"/>
      <c r="I113" s="410"/>
      <c r="J113" s="410"/>
      <c r="K113" s="410"/>
      <c r="L113" s="410"/>
      <c r="M113" s="410"/>
      <c r="N113" s="410"/>
      <c r="O113" s="410"/>
      <c r="P113" s="410"/>
      <c r="Q113" s="410"/>
      <c r="R113" s="410"/>
      <c r="S113" s="410"/>
      <c r="T113" s="410"/>
      <c r="U113" s="410"/>
      <c r="V113" s="410"/>
      <c r="W113" s="410"/>
      <c r="X113" s="410"/>
      <c r="Y113" s="410"/>
    </row>
    <row r="114" ht="15.75" customHeight="1">
      <c r="A114" s="447"/>
      <c r="B114" s="447"/>
      <c r="C114" s="447"/>
      <c r="D114" s="447"/>
      <c r="E114" s="447"/>
      <c r="F114" s="410"/>
      <c r="G114" s="410"/>
      <c r="H114" s="410"/>
      <c r="I114" s="410"/>
      <c r="J114" s="410"/>
      <c r="K114" s="410"/>
      <c r="L114" s="410"/>
      <c r="M114" s="410"/>
      <c r="N114" s="410"/>
      <c r="O114" s="410"/>
      <c r="P114" s="410"/>
      <c r="Q114" s="410"/>
      <c r="R114" s="410"/>
      <c r="S114" s="410"/>
      <c r="T114" s="410"/>
      <c r="U114" s="410"/>
      <c r="V114" s="410"/>
      <c r="W114" s="410"/>
      <c r="X114" s="410"/>
      <c r="Y114" s="410"/>
    </row>
    <row r="115" ht="15.75" customHeight="1">
      <c r="A115" s="447"/>
      <c r="B115" s="447"/>
      <c r="C115" s="447"/>
      <c r="D115" s="447"/>
      <c r="E115" s="447"/>
      <c r="F115" s="410"/>
      <c r="G115" s="410"/>
      <c r="H115" s="410"/>
      <c r="I115" s="410"/>
      <c r="J115" s="410"/>
      <c r="K115" s="410"/>
      <c r="L115" s="410"/>
      <c r="M115" s="410"/>
      <c r="N115" s="410"/>
      <c r="O115" s="410"/>
      <c r="P115" s="410"/>
      <c r="Q115" s="410"/>
      <c r="R115" s="410"/>
      <c r="S115" s="410"/>
      <c r="T115" s="410"/>
      <c r="U115" s="410"/>
      <c r="V115" s="410"/>
      <c r="W115" s="410"/>
      <c r="X115" s="410"/>
      <c r="Y115" s="410"/>
    </row>
    <row r="116" ht="15.75" customHeight="1">
      <c r="A116" s="447"/>
      <c r="B116" s="447"/>
      <c r="C116" s="447"/>
      <c r="D116" s="447"/>
      <c r="E116" s="447"/>
      <c r="F116" s="410"/>
      <c r="G116" s="410"/>
      <c r="H116" s="410"/>
      <c r="I116" s="410"/>
      <c r="J116" s="410"/>
      <c r="K116" s="410"/>
      <c r="L116" s="410"/>
      <c r="M116" s="410"/>
      <c r="N116" s="410"/>
      <c r="O116" s="410"/>
      <c r="P116" s="410"/>
      <c r="Q116" s="410"/>
      <c r="R116" s="410"/>
      <c r="S116" s="410"/>
      <c r="T116" s="410"/>
      <c r="U116" s="410"/>
      <c r="V116" s="410"/>
      <c r="W116" s="410"/>
      <c r="X116" s="410"/>
      <c r="Y116" s="410"/>
    </row>
    <row r="117" ht="15.75" customHeight="1">
      <c r="A117" s="447"/>
      <c r="B117" s="447"/>
      <c r="C117" s="447"/>
      <c r="D117" s="447"/>
      <c r="E117" s="447"/>
      <c r="F117" s="410"/>
      <c r="G117" s="410"/>
      <c r="H117" s="410"/>
      <c r="I117" s="410"/>
      <c r="J117" s="410"/>
      <c r="K117" s="410"/>
      <c r="L117" s="410"/>
      <c r="M117" s="410"/>
      <c r="N117" s="410"/>
      <c r="O117" s="410"/>
      <c r="P117" s="410"/>
      <c r="Q117" s="410"/>
      <c r="R117" s="410"/>
      <c r="S117" s="410"/>
      <c r="T117" s="410"/>
      <c r="U117" s="410"/>
      <c r="V117" s="410"/>
      <c r="W117" s="410"/>
      <c r="X117" s="410"/>
      <c r="Y117" s="410"/>
    </row>
    <row r="118" ht="15.75" customHeight="1">
      <c r="A118" s="447"/>
      <c r="B118" s="447"/>
      <c r="C118" s="447"/>
      <c r="D118" s="447"/>
      <c r="E118" s="447"/>
      <c r="F118" s="410"/>
      <c r="G118" s="410"/>
      <c r="H118" s="410"/>
      <c r="I118" s="410"/>
      <c r="J118" s="410"/>
      <c r="K118" s="410"/>
      <c r="L118" s="410"/>
      <c r="M118" s="410"/>
      <c r="N118" s="410"/>
      <c r="O118" s="410"/>
      <c r="P118" s="410"/>
      <c r="Q118" s="410"/>
      <c r="R118" s="410"/>
      <c r="S118" s="410"/>
      <c r="T118" s="410"/>
      <c r="U118" s="410"/>
      <c r="V118" s="410"/>
      <c r="W118" s="410"/>
      <c r="X118" s="410"/>
      <c r="Y118" s="410"/>
    </row>
    <row r="119" ht="15.75" customHeight="1">
      <c r="A119" s="447"/>
      <c r="B119" s="447"/>
      <c r="C119" s="447"/>
      <c r="D119" s="447"/>
      <c r="E119" s="447"/>
      <c r="F119" s="410"/>
      <c r="G119" s="410"/>
      <c r="H119" s="410"/>
      <c r="I119" s="410"/>
      <c r="J119" s="410"/>
      <c r="K119" s="410"/>
      <c r="L119" s="410"/>
      <c r="M119" s="410"/>
      <c r="N119" s="410"/>
      <c r="O119" s="410"/>
      <c r="P119" s="410"/>
      <c r="Q119" s="410"/>
      <c r="R119" s="410"/>
      <c r="S119" s="410"/>
      <c r="T119" s="410"/>
      <c r="U119" s="410"/>
      <c r="V119" s="410"/>
      <c r="W119" s="410"/>
      <c r="X119" s="410"/>
      <c r="Y119" s="410"/>
    </row>
    <row r="120" ht="15.75" customHeight="1">
      <c r="A120" s="447"/>
      <c r="B120" s="447"/>
      <c r="C120" s="447"/>
      <c r="D120" s="447"/>
      <c r="E120" s="447"/>
      <c r="F120" s="410"/>
      <c r="G120" s="410"/>
      <c r="H120" s="410"/>
      <c r="I120" s="410"/>
      <c r="J120" s="410"/>
      <c r="K120" s="410"/>
      <c r="L120" s="410"/>
      <c r="M120" s="410"/>
      <c r="N120" s="410"/>
      <c r="O120" s="410"/>
      <c r="P120" s="410"/>
      <c r="Q120" s="410"/>
      <c r="R120" s="410"/>
      <c r="S120" s="410"/>
      <c r="T120" s="410"/>
      <c r="U120" s="410"/>
      <c r="V120" s="410"/>
      <c r="W120" s="410"/>
      <c r="X120" s="410"/>
      <c r="Y120" s="410"/>
    </row>
    <row r="121" ht="15.75" customHeight="1">
      <c r="A121" s="447"/>
      <c r="B121" s="447"/>
      <c r="C121" s="447"/>
      <c r="D121" s="447"/>
      <c r="E121" s="447"/>
      <c r="F121" s="410"/>
      <c r="G121" s="410"/>
      <c r="H121" s="410"/>
      <c r="I121" s="410"/>
      <c r="J121" s="410"/>
      <c r="K121" s="410"/>
      <c r="L121" s="410"/>
      <c r="M121" s="410"/>
      <c r="N121" s="410"/>
      <c r="O121" s="410"/>
      <c r="P121" s="410"/>
      <c r="Q121" s="410"/>
      <c r="R121" s="410"/>
      <c r="S121" s="410"/>
      <c r="T121" s="410"/>
      <c r="U121" s="410"/>
      <c r="V121" s="410"/>
      <c r="W121" s="410"/>
      <c r="X121" s="410"/>
      <c r="Y121" s="410"/>
    </row>
    <row r="122" ht="15.75" customHeight="1">
      <c r="A122" s="447"/>
      <c r="B122" s="447"/>
      <c r="C122" s="447"/>
      <c r="D122" s="447"/>
      <c r="E122" s="447"/>
      <c r="F122" s="410"/>
      <c r="G122" s="410"/>
      <c r="H122" s="410"/>
      <c r="I122" s="410"/>
      <c r="J122" s="410"/>
      <c r="K122" s="410"/>
      <c r="L122" s="410"/>
      <c r="M122" s="410"/>
      <c r="N122" s="410"/>
      <c r="O122" s="410"/>
      <c r="P122" s="410"/>
      <c r="Q122" s="410"/>
      <c r="R122" s="410"/>
      <c r="S122" s="410"/>
      <c r="T122" s="410"/>
      <c r="U122" s="410"/>
      <c r="V122" s="410"/>
      <c r="W122" s="410"/>
      <c r="X122" s="410"/>
      <c r="Y122" s="410"/>
    </row>
    <row r="123" ht="15.75" customHeight="1">
      <c r="A123" s="447"/>
      <c r="B123" s="447"/>
      <c r="C123" s="447"/>
      <c r="D123" s="447"/>
      <c r="E123" s="447"/>
      <c r="F123" s="410"/>
      <c r="G123" s="410"/>
      <c r="H123" s="410"/>
      <c r="I123" s="410"/>
      <c r="J123" s="410"/>
      <c r="K123" s="410"/>
      <c r="L123" s="410"/>
      <c r="M123" s="410"/>
      <c r="N123" s="410"/>
      <c r="O123" s="410"/>
      <c r="P123" s="410"/>
      <c r="Q123" s="410"/>
      <c r="R123" s="410"/>
      <c r="S123" s="410"/>
      <c r="T123" s="410"/>
      <c r="U123" s="410"/>
      <c r="V123" s="410"/>
      <c r="W123" s="410"/>
      <c r="X123" s="410"/>
      <c r="Y123" s="410"/>
    </row>
    <row r="124" ht="15.75" customHeight="1">
      <c r="A124" s="447"/>
      <c r="B124" s="447"/>
      <c r="C124" s="447"/>
      <c r="D124" s="447"/>
      <c r="E124" s="447"/>
      <c r="F124" s="410"/>
      <c r="G124" s="410"/>
      <c r="H124" s="410"/>
      <c r="I124" s="410"/>
      <c r="J124" s="410"/>
      <c r="K124" s="410"/>
      <c r="L124" s="410"/>
      <c r="M124" s="410"/>
      <c r="N124" s="410"/>
      <c r="O124" s="410"/>
      <c r="P124" s="410"/>
      <c r="Q124" s="410"/>
      <c r="R124" s="410"/>
      <c r="S124" s="410"/>
      <c r="T124" s="410"/>
      <c r="U124" s="410"/>
      <c r="V124" s="410"/>
      <c r="W124" s="410"/>
      <c r="X124" s="410"/>
      <c r="Y124" s="410"/>
    </row>
    <row r="125" ht="15.75" customHeight="1">
      <c r="A125" s="447"/>
      <c r="B125" s="447"/>
      <c r="C125" s="447"/>
      <c r="D125" s="447"/>
      <c r="E125" s="447"/>
      <c r="F125" s="410"/>
      <c r="G125" s="410"/>
      <c r="H125" s="410"/>
      <c r="I125" s="410"/>
      <c r="J125" s="410"/>
      <c r="K125" s="410"/>
      <c r="L125" s="410"/>
      <c r="M125" s="410"/>
      <c r="N125" s="410"/>
      <c r="O125" s="410"/>
      <c r="P125" s="410"/>
      <c r="Q125" s="410"/>
      <c r="R125" s="410"/>
      <c r="S125" s="410"/>
      <c r="T125" s="410"/>
      <c r="U125" s="410"/>
      <c r="V125" s="410"/>
      <c r="W125" s="410"/>
      <c r="X125" s="410"/>
      <c r="Y125" s="410"/>
    </row>
    <row r="126" ht="15.75" customHeight="1">
      <c r="A126" s="447"/>
      <c r="B126" s="447"/>
      <c r="C126" s="447"/>
      <c r="D126" s="447"/>
      <c r="E126" s="447"/>
      <c r="F126" s="410"/>
      <c r="G126" s="410"/>
      <c r="H126" s="410"/>
      <c r="I126" s="410"/>
      <c r="J126" s="410"/>
      <c r="K126" s="410"/>
      <c r="L126" s="410"/>
      <c r="M126" s="410"/>
      <c r="N126" s="410"/>
      <c r="O126" s="410"/>
      <c r="P126" s="410"/>
      <c r="Q126" s="410"/>
      <c r="R126" s="410"/>
      <c r="S126" s="410"/>
      <c r="T126" s="410"/>
      <c r="U126" s="410"/>
      <c r="V126" s="410"/>
      <c r="W126" s="410"/>
      <c r="X126" s="410"/>
      <c r="Y126" s="410"/>
    </row>
    <row r="127" ht="15.75" customHeight="1">
      <c r="A127" s="447"/>
      <c r="B127" s="447"/>
      <c r="C127" s="447"/>
      <c r="D127" s="447"/>
      <c r="E127" s="447"/>
      <c r="F127" s="410"/>
      <c r="G127" s="410"/>
      <c r="H127" s="410"/>
      <c r="I127" s="410"/>
      <c r="J127" s="410"/>
      <c r="K127" s="410"/>
      <c r="L127" s="410"/>
      <c r="M127" s="410"/>
      <c r="N127" s="410"/>
      <c r="O127" s="410"/>
      <c r="P127" s="410"/>
      <c r="Q127" s="410"/>
      <c r="R127" s="410"/>
      <c r="S127" s="410"/>
      <c r="T127" s="410"/>
      <c r="U127" s="410"/>
      <c r="V127" s="410"/>
      <c r="W127" s="410"/>
      <c r="X127" s="410"/>
      <c r="Y127" s="410"/>
    </row>
    <row r="128" ht="15.75" customHeight="1">
      <c r="A128" s="447"/>
      <c r="B128" s="447"/>
      <c r="C128" s="447"/>
      <c r="D128" s="447"/>
      <c r="E128" s="447"/>
      <c r="F128" s="410"/>
      <c r="G128" s="410"/>
      <c r="H128" s="410"/>
      <c r="I128" s="410"/>
      <c r="J128" s="410"/>
      <c r="K128" s="410"/>
      <c r="L128" s="410"/>
      <c r="M128" s="410"/>
      <c r="N128" s="410"/>
      <c r="O128" s="410"/>
      <c r="P128" s="410"/>
      <c r="Q128" s="410"/>
      <c r="R128" s="410"/>
      <c r="S128" s="410"/>
      <c r="T128" s="410"/>
      <c r="U128" s="410"/>
      <c r="V128" s="410"/>
      <c r="W128" s="410"/>
      <c r="X128" s="410"/>
      <c r="Y128" s="410"/>
    </row>
    <row r="129" ht="15.75" customHeight="1">
      <c r="A129" s="447"/>
      <c r="B129" s="447"/>
      <c r="C129" s="447"/>
      <c r="D129" s="447"/>
      <c r="E129" s="447"/>
      <c r="F129" s="410"/>
      <c r="G129" s="410"/>
      <c r="H129" s="410"/>
      <c r="I129" s="410"/>
      <c r="J129" s="410"/>
      <c r="K129" s="410"/>
      <c r="L129" s="410"/>
      <c r="M129" s="410"/>
      <c r="N129" s="410"/>
      <c r="O129" s="410"/>
      <c r="P129" s="410"/>
      <c r="Q129" s="410"/>
      <c r="R129" s="410"/>
      <c r="S129" s="410"/>
      <c r="T129" s="410"/>
      <c r="U129" s="410"/>
      <c r="V129" s="410"/>
      <c r="W129" s="410"/>
      <c r="X129" s="410"/>
      <c r="Y129" s="410"/>
    </row>
    <row r="130" ht="15.75" customHeight="1">
      <c r="A130" s="447"/>
      <c r="B130" s="447"/>
      <c r="C130" s="447"/>
      <c r="D130" s="447"/>
      <c r="E130" s="447"/>
      <c r="F130" s="410"/>
      <c r="G130" s="410"/>
      <c r="H130" s="410"/>
      <c r="I130" s="410"/>
      <c r="J130" s="410"/>
      <c r="K130" s="410"/>
      <c r="L130" s="410"/>
      <c r="M130" s="410"/>
      <c r="N130" s="410"/>
      <c r="O130" s="410"/>
      <c r="P130" s="410"/>
      <c r="Q130" s="410"/>
      <c r="R130" s="410"/>
      <c r="S130" s="410"/>
      <c r="T130" s="410"/>
      <c r="U130" s="410"/>
      <c r="V130" s="410"/>
      <c r="W130" s="410"/>
      <c r="X130" s="410"/>
      <c r="Y130" s="410"/>
    </row>
    <row r="131" ht="15.75" customHeight="1">
      <c r="A131" s="447"/>
      <c r="B131" s="447"/>
      <c r="C131" s="447"/>
      <c r="D131" s="447"/>
      <c r="E131" s="447"/>
      <c r="F131" s="410"/>
      <c r="G131" s="410"/>
      <c r="H131" s="410"/>
      <c r="I131" s="410"/>
      <c r="J131" s="410"/>
      <c r="K131" s="410"/>
      <c r="L131" s="410"/>
      <c r="M131" s="410"/>
      <c r="N131" s="410"/>
      <c r="O131" s="410"/>
      <c r="P131" s="410"/>
      <c r="Q131" s="410"/>
      <c r="R131" s="410"/>
      <c r="S131" s="410"/>
      <c r="T131" s="410"/>
      <c r="U131" s="410"/>
      <c r="V131" s="410"/>
      <c r="W131" s="410"/>
      <c r="X131" s="410"/>
      <c r="Y131" s="410"/>
    </row>
    <row r="132" ht="15.75" customHeight="1">
      <c r="A132" s="447"/>
      <c r="B132" s="447"/>
      <c r="C132" s="447"/>
      <c r="D132" s="447"/>
      <c r="E132" s="447"/>
      <c r="F132" s="410"/>
      <c r="G132" s="410"/>
      <c r="H132" s="410"/>
      <c r="I132" s="410"/>
      <c r="J132" s="410"/>
      <c r="K132" s="410"/>
      <c r="L132" s="410"/>
      <c r="M132" s="410"/>
      <c r="N132" s="410"/>
      <c r="O132" s="410"/>
      <c r="P132" s="410"/>
      <c r="Q132" s="410"/>
      <c r="R132" s="410"/>
      <c r="S132" s="410"/>
      <c r="T132" s="410"/>
      <c r="U132" s="410"/>
      <c r="V132" s="410"/>
      <c r="W132" s="410"/>
      <c r="X132" s="410"/>
      <c r="Y132" s="410"/>
    </row>
    <row r="133" ht="15.75" customHeight="1">
      <c r="A133" s="447"/>
      <c r="B133" s="447"/>
      <c r="C133" s="447"/>
      <c r="D133" s="447"/>
      <c r="E133" s="447"/>
      <c r="F133" s="410"/>
      <c r="G133" s="410"/>
      <c r="H133" s="410"/>
      <c r="I133" s="410"/>
      <c r="J133" s="410"/>
      <c r="K133" s="410"/>
      <c r="L133" s="410"/>
      <c r="M133" s="410"/>
      <c r="N133" s="410"/>
      <c r="O133" s="410"/>
      <c r="P133" s="410"/>
      <c r="Q133" s="410"/>
      <c r="R133" s="410"/>
      <c r="S133" s="410"/>
      <c r="T133" s="410"/>
      <c r="U133" s="410"/>
      <c r="V133" s="410"/>
      <c r="W133" s="410"/>
      <c r="X133" s="410"/>
      <c r="Y133" s="410"/>
    </row>
    <row r="134" ht="15.75" customHeight="1">
      <c r="A134" s="447"/>
      <c r="B134" s="447"/>
      <c r="C134" s="447"/>
      <c r="D134" s="447"/>
      <c r="E134" s="447"/>
      <c r="F134" s="410"/>
      <c r="G134" s="410"/>
      <c r="H134" s="410"/>
      <c r="I134" s="410"/>
      <c r="J134" s="410"/>
      <c r="K134" s="410"/>
      <c r="L134" s="410"/>
      <c r="M134" s="410"/>
      <c r="N134" s="410"/>
      <c r="O134" s="410"/>
      <c r="P134" s="410"/>
      <c r="Q134" s="410"/>
      <c r="R134" s="410"/>
      <c r="S134" s="410"/>
      <c r="T134" s="410"/>
      <c r="U134" s="410"/>
      <c r="V134" s="410"/>
      <c r="W134" s="410"/>
      <c r="X134" s="410"/>
      <c r="Y134" s="410"/>
    </row>
    <row r="135" ht="15.75" customHeight="1">
      <c r="A135" s="447"/>
      <c r="B135" s="447"/>
      <c r="C135" s="447"/>
      <c r="D135" s="447"/>
      <c r="E135" s="447"/>
      <c r="F135" s="410"/>
      <c r="G135" s="410"/>
      <c r="H135" s="410"/>
      <c r="I135" s="410"/>
      <c r="J135" s="410"/>
      <c r="K135" s="410"/>
      <c r="L135" s="410"/>
      <c r="M135" s="410"/>
      <c r="N135" s="410"/>
      <c r="O135" s="410"/>
      <c r="P135" s="410"/>
      <c r="Q135" s="410"/>
      <c r="R135" s="410"/>
      <c r="S135" s="410"/>
      <c r="T135" s="410"/>
      <c r="U135" s="410"/>
      <c r="V135" s="410"/>
      <c r="W135" s="410"/>
      <c r="X135" s="410"/>
      <c r="Y135" s="410"/>
    </row>
    <row r="136" ht="15.75" customHeight="1">
      <c r="A136" s="447"/>
      <c r="B136" s="447"/>
      <c r="C136" s="447"/>
      <c r="D136" s="447"/>
      <c r="E136" s="447"/>
      <c r="F136" s="410"/>
      <c r="G136" s="410"/>
      <c r="H136" s="410"/>
      <c r="I136" s="410"/>
      <c r="J136" s="410"/>
      <c r="K136" s="410"/>
      <c r="L136" s="410"/>
      <c r="M136" s="410"/>
      <c r="N136" s="410"/>
      <c r="O136" s="410"/>
      <c r="P136" s="410"/>
      <c r="Q136" s="410"/>
      <c r="R136" s="410"/>
      <c r="S136" s="410"/>
      <c r="T136" s="410"/>
      <c r="U136" s="410"/>
      <c r="V136" s="410"/>
      <c r="W136" s="410"/>
      <c r="X136" s="410"/>
      <c r="Y136" s="410"/>
    </row>
    <row r="137" ht="15.75" customHeight="1">
      <c r="A137" s="447"/>
      <c r="B137" s="447"/>
      <c r="C137" s="447"/>
      <c r="D137" s="447"/>
      <c r="E137" s="447"/>
      <c r="F137" s="410"/>
      <c r="G137" s="410"/>
      <c r="H137" s="410"/>
      <c r="I137" s="410"/>
      <c r="J137" s="410"/>
      <c r="K137" s="410"/>
      <c r="L137" s="410"/>
      <c r="M137" s="410"/>
      <c r="N137" s="410"/>
      <c r="O137" s="410"/>
      <c r="P137" s="410"/>
      <c r="Q137" s="410"/>
      <c r="R137" s="410"/>
      <c r="S137" s="410"/>
      <c r="T137" s="410"/>
      <c r="U137" s="410"/>
      <c r="V137" s="410"/>
      <c r="W137" s="410"/>
      <c r="X137" s="410"/>
      <c r="Y137" s="410"/>
    </row>
    <row r="138" ht="15.75" customHeight="1">
      <c r="A138" s="447"/>
      <c r="B138" s="447"/>
      <c r="C138" s="447"/>
      <c r="D138" s="447"/>
      <c r="E138" s="447"/>
      <c r="F138" s="410"/>
      <c r="G138" s="410"/>
      <c r="H138" s="410"/>
      <c r="I138" s="410"/>
      <c r="J138" s="410"/>
      <c r="K138" s="410"/>
      <c r="L138" s="410"/>
      <c r="M138" s="410"/>
      <c r="N138" s="410"/>
      <c r="O138" s="410"/>
      <c r="P138" s="410"/>
      <c r="Q138" s="410"/>
      <c r="R138" s="410"/>
      <c r="S138" s="410"/>
      <c r="T138" s="410"/>
      <c r="U138" s="410"/>
      <c r="V138" s="410"/>
      <c r="W138" s="410"/>
      <c r="X138" s="410"/>
      <c r="Y138" s="410"/>
    </row>
    <row r="139" ht="15.75" customHeight="1">
      <c r="A139" s="447"/>
      <c r="B139" s="447"/>
      <c r="C139" s="447"/>
      <c r="D139" s="447"/>
      <c r="E139" s="447"/>
      <c r="F139" s="410"/>
      <c r="G139" s="410"/>
      <c r="H139" s="410"/>
      <c r="I139" s="410"/>
      <c r="J139" s="410"/>
      <c r="K139" s="410"/>
      <c r="L139" s="410"/>
      <c r="M139" s="410"/>
      <c r="N139" s="410"/>
      <c r="O139" s="410"/>
      <c r="P139" s="410"/>
      <c r="Q139" s="410"/>
      <c r="R139" s="410"/>
      <c r="S139" s="410"/>
      <c r="T139" s="410"/>
      <c r="U139" s="410"/>
      <c r="V139" s="410"/>
      <c r="W139" s="410"/>
      <c r="X139" s="410"/>
      <c r="Y139" s="410"/>
    </row>
    <row r="140" ht="15.75" customHeight="1">
      <c r="A140" s="447"/>
      <c r="B140" s="447"/>
      <c r="C140" s="447"/>
      <c r="D140" s="447"/>
      <c r="E140" s="447"/>
      <c r="F140" s="410"/>
      <c r="G140" s="410"/>
      <c r="H140" s="410"/>
      <c r="I140" s="410"/>
      <c r="J140" s="410"/>
      <c r="K140" s="410"/>
      <c r="L140" s="410"/>
      <c r="M140" s="410"/>
      <c r="N140" s="410"/>
      <c r="O140" s="410"/>
      <c r="P140" s="410"/>
      <c r="Q140" s="410"/>
      <c r="R140" s="410"/>
      <c r="S140" s="410"/>
      <c r="T140" s="410"/>
      <c r="U140" s="410"/>
      <c r="V140" s="410"/>
      <c r="W140" s="410"/>
      <c r="X140" s="410"/>
      <c r="Y140" s="410"/>
    </row>
    <row r="141" ht="15.75" customHeight="1">
      <c r="A141" s="447"/>
      <c r="B141" s="447"/>
      <c r="C141" s="447"/>
      <c r="D141" s="447"/>
      <c r="E141" s="447"/>
      <c r="F141" s="410"/>
      <c r="G141" s="410"/>
      <c r="H141" s="410"/>
      <c r="I141" s="410"/>
      <c r="J141" s="410"/>
      <c r="K141" s="410"/>
      <c r="L141" s="410"/>
      <c r="M141" s="410"/>
      <c r="N141" s="410"/>
      <c r="O141" s="410"/>
      <c r="P141" s="410"/>
      <c r="Q141" s="410"/>
      <c r="R141" s="410"/>
      <c r="S141" s="410"/>
      <c r="T141" s="410"/>
      <c r="U141" s="410"/>
      <c r="V141" s="410"/>
      <c r="W141" s="410"/>
      <c r="X141" s="410"/>
      <c r="Y141" s="410"/>
    </row>
    <row r="142" ht="15.75" customHeight="1">
      <c r="A142" s="447"/>
      <c r="B142" s="447"/>
      <c r="C142" s="447"/>
      <c r="D142" s="447"/>
      <c r="E142" s="447"/>
      <c r="F142" s="410"/>
      <c r="G142" s="410"/>
      <c r="H142" s="410"/>
      <c r="I142" s="410"/>
      <c r="J142" s="410"/>
      <c r="K142" s="410"/>
      <c r="L142" s="410"/>
      <c r="M142" s="410"/>
      <c r="N142" s="410"/>
      <c r="O142" s="410"/>
      <c r="P142" s="410"/>
      <c r="Q142" s="410"/>
      <c r="R142" s="410"/>
      <c r="S142" s="410"/>
      <c r="T142" s="410"/>
      <c r="U142" s="410"/>
      <c r="V142" s="410"/>
      <c r="W142" s="410"/>
      <c r="X142" s="410"/>
      <c r="Y142" s="410"/>
    </row>
    <row r="143" ht="15.75" customHeight="1">
      <c r="A143" s="447"/>
      <c r="B143" s="447"/>
      <c r="C143" s="447"/>
      <c r="D143" s="447"/>
      <c r="E143" s="447"/>
      <c r="F143" s="410"/>
      <c r="G143" s="410"/>
      <c r="H143" s="410"/>
      <c r="I143" s="410"/>
      <c r="J143" s="410"/>
      <c r="K143" s="410"/>
      <c r="L143" s="410"/>
      <c r="M143" s="410"/>
      <c r="N143" s="410"/>
      <c r="O143" s="410"/>
      <c r="P143" s="410"/>
      <c r="Q143" s="410"/>
      <c r="R143" s="410"/>
      <c r="S143" s="410"/>
      <c r="T143" s="410"/>
      <c r="U143" s="410"/>
      <c r="V143" s="410"/>
      <c r="W143" s="410"/>
      <c r="X143" s="410"/>
      <c r="Y143" s="410"/>
    </row>
    <row r="144" ht="15.75" customHeight="1">
      <c r="A144" s="447"/>
      <c r="B144" s="447"/>
      <c r="C144" s="447"/>
      <c r="D144" s="447"/>
      <c r="E144" s="447"/>
      <c r="F144" s="410"/>
      <c r="G144" s="410"/>
      <c r="H144" s="410"/>
      <c r="I144" s="410"/>
      <c r="J144" s="410"/>
      <c r="K144" s="410"/>
      <c r="L144" s="410"/>
      <c r="M144" s="410"/>
      <c r="N144" s="410"/>
      <c r="O144" s="410"/>
      <c r="P144" s="410"/>
      <c r="Q144" s="410"/>
      <c r="R144" s="410"/>
      <c r="S144" s="410"/>
      <c r="T144" s="410"/>
      <c r="U144" s="410"/>
      <c r="V144" s="410"/>
      <c r="W144" s="410"/>
      <c r="X144" s="410"/>
      <c r="Y144" s="410"/>
    </row>
    <row r="145" ht="15.75" customHeight="1">
      <c r="A145" s="447"/>
      <c r="B145" s="447"/>
      <c r="C145" s="447"/>
      <c r="D145" s="447"/>
      <c r="E145" s="447"/>
      <c r="F145" s="410"/>
      <c r="G145" s="410"/>
      <c r="H145" s="410"/>
      <c r="I145" s="410"/>
      <c r="J145" s="410"/>
      <c r="K145" s="410"/>
      <c r="L145" s="410"/>
      <c r="M145" s="410"/>
      <c r="N145" s="410"/>
      <c r="O145" s="410"/>
      <c r="P145" s="410"/>
      <c r="Q145" s="410"/>
      <c r="R145" s="410"/>
      <c r="S145" s="410"/>
      <c r="T145" s="410"/>
      <c r="U145" s="410"/>
      <c r="V145" s="410"/>
      <c r="W145" s="410"/>
      <c r="X145" s="410"/>
      <c r="Y145" s="410"/>
    </row>
    <row r="146" ht="15.75" customHeight="1">
      <c r="A146" s="447"/>
      <c r="B146" s="447"/>
      <c r="C146" s="447"/>
      <c r="D146" s="447"/>
      <c r="E146" s="447"/>
      <c r="F146" s="410"/>
      <c r="G146" s="410"/>
      <c r="H146" s="410"/>
      <c r="I146" s="410"/>
      <c r="J146" s="410"/>
      <c r="K146" s="410"/>
      <c r="L146" s="410"/>
      <c r="M146" s="410"/>
      <c r="N146" s="410"/>
      <c r="O146" s="410"/>
      <c r="P146" s="410"/>
      <c r="Q146" s="410"/>
      <c r="R146" s="410"/>
      <c r="S146" s="410"/>
      <c r="T146" s="410"/>
      <c r="U146" s="410"/>
      <c r="V146" s="410"/>
      <c r="W146" s="410"/>
      <c r="X146" s="410"/>
      <c r="Y146" s="410"/>
    </row>
    <row r="147" ht="15.75" customHeight="1">
      <c r="A147" s="447"/>
      <c r="B147" s="447"/>
      <c r="C147" s="447"/>
      <c r="D147" s="447"/>
      <c r="E147" s="447"/>
      <c r="F147" s="410"/>
      <c r="G147" s="410"/>
      <c r="H147" s="410"/>
      <c r="I147" s="410"/>
      <c r="J147" s="410"/>
      <c r="K147" s="410"/>
      <c r="L147" s="410"/>
      <c r="M147" s="410"/>
      <c r="N147" s="410"/>
      <c r="O147" s="410"/>
      <c r="P147" s="410"/>
      <c r="Q147" s="410"/>
      <c r="R147" s="410"/>
      <c r="S147" s="410"/>
      <c r="T147" s="410"/>
      <c r="U147" s="410"/>
      <c r="V147" s="410"/>
      <c r="W147" s="410"/>
      <c r="X147" s="410"/>
      <c r="Y147" s="410"/>
    </row>
    <row r="148" ht="15.75" customHeight="1">
      <c r="A148" s="447"/>
      <c r="B148" s="447"/>
      <c r="C148" s="447"/>
      <c r="D148" s="447"/>
      <c r="E148" s="447"/>
      <c r="F148" s="410"/>
      <c r="G148" s="410"/>
      <c r="H148" s="410"/>
      <c r="I148" s="410"/>
      <c r="J148" s="410"/>
      <c r="K148" s="410"/>
      <c r="L148" s="410"/>
      <c r="M148" s="410"/>
      <c r="N148" s="410"/>
      <c r="O148" s="410"/>
      <c r="P148" s="410"/>
      <c r="Q148" s="410"/>
      <c r="R148" s="410"/>
      <c r="S148" s="410"/>
      <c r="T148" s="410"/>
      <c r="U148" s="410"/>
      <c r="V148" s="410"/>
      <c r="W148" s="410"/>
      <c r="X148" s="410"/>
      <c r="Y148" s="410"/>
    </row>
    <row r="149" ht="15.75" customHeight="1">
      <c r="A149" s="447"/>
      <c r="B149" s="447"/>
      <c r="C149" s="447"/>
      <c r="D149" s="447"/>
      <c r="E149" s="447"/>
      <c r="F149" s="410"/>
      <c r="G149" s="410"/>
      <c r="H149" s="410"/>
      <c r="I149" s="410"/>
      <c r="J149" s="410"/>
      <c r="K149" s="410"/>
      <c r="L149" s="410"/>
      <c r="M149" s="410"/>
      <c r="N149" s="410"/>
      <c r="O149" s="410"/>
      <c r="P149" s="410"/>
      <c r="Q149" s="410"/>
      <c r="R149" s="410"/>
      <c r="S149" s="410"/>
      <c r="T149" s="410"/>
      <c r="U149" s="410"/>
      <c r="V149" s="410"/>
      <c r="W149" s="410"/>
      <c r="X149" s="410"/>
      <c r="Y149" s="410"/>
    </row>
    <row r="150" ht="15.75" customHeight="1">
      <c r="A150" s="447"/>
      <c r="B150" s="447"/>
      <c r="C150" s="447"/>
      <c r="D150" s="447"/>
      <c r="E150" s="447"/>
      <c r="F150" s="410"/>
      <c r="G150" s="410"/>
      <c r="H150" s="410"/>
      <c r="I150" s="410"/>
      <c r="J150" s="410"/>
      <c r="K150" s="410"/>
      <c r="L150" s="410"/>
      <c r="M150" s="410"/>
      <c r="N150" s="410"/>
      <c r="O150" s="410"/>
      <c r="P150" s="410"/>
      <c r="Q150" s="410"/>
      <c r="R150" s="410"/>
      <c r="S150" s="410"/>
      <c r="T150" s="410"/>
      <c r="U150" s="410"/>
      <c r="V150" s="410"/>
      <c r="W150" s="410"/>
      <c r="X150" s="410"/>
      <c r="Y150" s="410"/>
    </row>
    <row r="151" ht="15.75" customHeight="1">
      <c r="A151" s="447"/>
      <c r="B151" s="447"/>
      <c r="C151" s="447"/>
      <c r="D151" s="447"/>
      <c r="E151" s="447"/>
      <c r="F151" s="410"/>
      <c r="G151" s="410"/>
      <c r="H151" s="410"/>
      <c r="I151" s="410"/>
      <c r="J151" s="410"/>
      <c r="K151" s="410"/>
      <c r="L151" s="410"/>
      <c r="M151" s="410"/>
      <c r="N151" s="410"/>
      <c r="O151" s="410"/>
      <c r="P151" s="410"/>
      <c r="Q151" s="410"/>
      <c r="R151" s="410"/>
      <c r="S151" s="410"/>
      <c r="T151" s="410"/>
      <c r="U151" s="410"/>
      <c r="V151" s="410"/>
      <c r="W151" s="410"/>
      <c r="X151" s="410"/>
      <c r="Y151" s="410"/>
    </row>
    <row r="152" ht="15.75" customHeight="1">
      <c r="A152" s="447"/>
      <c r="B152" s="447"/>
      <c r="C152" s="447"/>
      <c r="D152" s="447"/>
      <c r="E152" s="447"/>
      <c r="F152" s="410"/>
      <c r="G152" s="410"/>
      <c r="H152" s="410"/>
      <c r="I152" s="410"/>
      <c r="J152" s="410"/>
      <c r="K152" s="410"/>
      <c r="L152" s="410"/>
      <c r="M152" s="410"/>
      <c r="N152" s="410"/>
      <c r="O152" s="410"/>
      <c r="P152" s="410"/>
      <c r="Q152" s="410"/>
      <c r="R152" s="410"/>
      <c r="S152" s="410"/>
      <c r="T152" s="410"/>
      <c r="U152" s="410"/>
      <c r="V152" s="410"/>
      <c r="W152" s="410"/>
      <c r="X152" s="410"/>
      <c r="Y152" s="410"/>
    </row>
    <row r="153" ht="15.75" customHeight="1">
      <c r="A153" s="447"/>
      <c r="B153" s="447"/>
      <c r="C153" s="447"/>
      <c r="D153" s="447"/>
      <c r="E153" s="447"/>
      <c r="F153" s="410"/>
      <c r="G153" s="410"/>
      <c r="H153" s="410"/>
      <c r="I153" s="410"/>
      <c r="J153" s="410"/>
      <c r="K153" s="410"/>
      <c r="L153" s="410"/>
      <c r="M153" s="410"/>
      <c r="N153" s="410"/>
      <c r="O153" s="410"/>
      <c r="P153" s="410"/>
      <c r="Q153" s="410"/>
      <c r="R153" s="410"/>
      <c r="S153" s="410"/>
      <c r="T153" s="410"/>
      <c r="U153" s="410"/>
      <c r="V153" s="410"/>
      <c r="W153" s="410"/>
      <c r="X153" s="410"/>
      <c r="Y153" s="410"/>
    </row>
    <row r="154" ht="15.75" customHeight="1">
      <c r="A154" s="447"/>
      <c r="B154" s="447"/>
      <c r="C154" s="447"/>
      <c r="D154" s="447"/>
      <c r="E154" s="447"/>
      <c r="F154" s="410"/>
      <c r="G154" s="410"/>
      <c r="H154" s="410"/>
      <c r="I154" s="410"/>
      <c r="J154" s="410"/>
      <c r="K154" s="410"/>
      <c r="L154" s="410"/>
      <c r="M154" s="410"/>
      <c r="N154" s="410"/>
      <c r="O154" s="410"/>
      <c r="P154" s="410"/>
      <c r="Q154" s="410"/>
      <c r="R154" s="410"/>
      <c r="S154" s="410"/>
      <c r="T154" s="410"/>
      <c r="U154" s="410"/>
      <c r="V154" s="410"/>
      <c r="W154" s="410"/>
      <c r="X154" s="410"/>
      <c r="Y154" s="410"/>
    </row>
    <row r="155" ht="15.75" customHeight="1">
      <c r="A155" s="447"/>
      <c r="B155" s="447"/>
      <c r="C155" s="447"/>
      <c r="D155" s="447"/>
      <c r="E155" s="447"/>
      <c r="F155" s="410"/>
      <c r="G155" s="410"/>
      <c r="H155" s="410"/>
      <c r="I155" s="410"/>
      <c r="J155" s="410"/>
      <c r="K155" s="410"/>
      <c r="L155" s="410"/>
      <c r="M155" s="410"/>
      <c r="N155" s="410"/>
      <c r="O155" s="410"/>
      <c r="P155" s="410"/>
      <c r="Q155" s="410"/>
      <c r="R155" s="410"/>
      <c r="S155" s="410"/>
      <c r="T155" s="410"/>
      <c r="U155" s="410"/>
      <c r="V155" s="410"/>
      <c r="W155" s="410"/>
      <c r="X155" s="410"/>
      <c r="Y155" s="410"/>
    </row>
    <row r="156" ht="15.75" customHeight="1">
      <c r="A156" s="447"/>
      <c r="B156" s="447"/>
      <c r="C156" s="447"/>
      <c r="D156" s="447"/>
      <c r="E156" s="447"/>
      <c r="F156" s="410"/>
      <c r="G156" s="410"/>
      <c r="H156" s="410"/>
      <c r="I156" s="410"/>
      <c r="J156" s="410"/>
      <c r="K156" s="410"/>
      <c r="L156" s="410"/>
      <c r="M156" s="410"/>
      <c r="N156" s="410"/>
      <c r="O156" s="410"/>
      <c r="P156" s="410"/>
      <c r="Q156" s="410"/>
      <c r="R156" s="410"/>
      <c r="S156" s="410"/>
      <c r="T156" s="410"/>
      <c r="U156" s="410"/>
      <c r="V156" s="410"/>
      <c r="W156" s="410"/>
      <c r="X156" s="410"/>
      <c r="Y156" s="410"/>
    </row>
    <row r="157" ht="15.75" customHeight="1">
      <c r="A157" s="447"/>
      <c r="B157" s="447"/>
      <c r="C157" s="447"/>
      <c r="D157" s="447"/>
      <c r="E157" s="447"/>
      <c r="F157" s="410"/>
      <c r="G157" s="410"/>
      <c r="H157" s="410"/>
      <c r="I157" s="410"/>
      <c r="J157" s="410"/>
      <c r="K157" s="410"/>
      <c r="L157" s="410"/>
      <c r="M157" s="410"/>
      <c r="N157" s="410"/>
      <c r="O157" s="410"/>
      <c r="P157" s="410"/>
      <c r="Q157" s="410"/>
      <c r="R157" s="410"/>
      <c r="S157" s="410"/>
      <c r="T157" s="410"/>
      <c r="U157" s="410"/>
      <c r="V157" s="410"/>
      <c r="W157" s="410"/>
      <c r="X157" s="410"/>
      <c r="Y157" s="410"/>
    </row>
    <row r="158" ht="15.75" customHeight="1">
      <c r="A158" s="447"/>
      <c r="B158" s="447"/>
      <c r="C158" s="447"/>
      <c r="D158" s="447"/>
      <c r="E158" s="447"/>
      <c r="F158" s="410"/>
      <c r="G158" s="410"/>
      <c r="H158" s="410"/>
      <c r="I158" s="410"/>
      <c r="J158" s="410"/>
      <c r="K158" s="410"/>
      <c r="L158" s="410"/>
      <c r="M158" s="410"/>
      <c r="N158" s="410"/>
      <c r="O158" s="410"/>
      <c r="P158" s="410"/>
      <c r="Q158" s="410"/>
      <c r="R158" s="410"/>
      <c r="S158" s="410"/>
      <c r="T158" s="410"/>
      <c r="U158" s="410"/>
      <c r="V158" s="410"/>
      <c r="W158" s="410"/>
      <c r="X158" s="410"/>
      <c r="Y158" s="410"/>
    </row>
    <row r="159" ht="15.75" customHeight="1">
      <c r="A159" s="447"/>
      <c r="B159" s="447"/>
      <c r="C159" s="447"/>
      <c r="D159" s="447"/>
      <c r="E159" s="447"/>
      <c r="F159" s="410"/>
      <c r="G159" s="410"/>
      <c r="H159" s="410"/>
      <c r="I159" s="410"/>
      <c r="J159" s="410"/>
      <c r="K159" s="410"/>
      <c r="L159" s="410"/>
      <c r="M159" s="410"/>
      <c r="N159" s="410"/>
      <c r="O159" s="410"/>
      <c r="P159" s="410"/>
      <c r="Q159" s="410"/>
      <c r="R159" s="410"/>
      <c r="S159" s="410"/>
      <c r="T159" s="410"/>
      <c r="U159" s="410"/>
      <c r="V159" s="410"/>
      <c r="W159" s="410"/>
      <c r="X159" s="410"/>
      <c r="Y159" s="410"/>
    </row>
    <row r="160" ht="15.75" customHeight="1">
      <c r="A160" s="447"/>
      <c r="B160" s="447"/>
      <c r="C160" s="447"/>
      <c r="D160" s="447"/>
      <c r="E160" s="447"/>
      <c r="F160" s="410"/>
      <c r="G160" s="410"/>
      <c r="H160" s="410"/>
      <c r="I160" s="410"/>
      <c r="J160" s="410"/>
      <c r="K160" s="410"/>
      <c r="L160" s="410"/>
      <c r="M160" s="410"/>
      <c r="N160" s="410"/>
      <c r="O160" s="410"/>
      <c r="P160" s="410"/>
      <c r="Q160" s="410"/>
      <c r="R160" s="410"/>
      <c r="S160" s="410"/>
      <c r="T160" s="410"/>
      <c r="U160" s="410"/>
      <c r="V160" s="410"/>
      <c r="W160" s="410"/>
      <c r="X160" s="410"/>
      <c r="Y160" s="410"/>
    </row>
    <row r="161" ht="15.75" customHeight="1">
      <c r="A161" s="447"/>
      <c r="B161" s="447"/>
      <c r="C161" s="447"/>
      <c r="D161" s="447"/>
      <c r="E161" s="447"/>
      <c r="F161" s="410"/>
      <c r="G161" s="410"/>
      <c r="H161" s="410"/>
      <c r="I161" s="410"/>
      <c r="J161" s="410"/>
      <c r="K161" s="410"/>
      <c r="L161" s="410"/>
      <c r="M161" s="410"/>
      <c r="N161" s="410"/>
      <c r="O161" s="410"/>
      <c r="P161" s="410"/>
      <c r="Q161" s="410"/>
      <c r="R161" s="410"/>
      <c r="S161" s="410"/>
      <c r="T161" s="410"/>
      <c r="U161" s="410"/>
      <c r="V161" s="410"/>
      <c r="W161" s="410"/>
      <c r="X161" s="410"/>
      <c r="Y161" s="410"/>
    </row>
    <row r="162" ht="15.75" customHeight="1">
      <c r="A162" s="447"/>
      <c r="B162" s="447"/>
      <c r="C162" s="447"/>
      <c r="D162" s="447"/>
      <c r="E162" s="447"/>
      <c r="F162" s="410"/>
      <c r="G162" s="410"/>
      <c r="H162" s="410"/>
      <c r="I162" s="410"/>
      <c r="J162" s="410"/>
      <c r="K162" s="410"/>
      <c r="L162" s="410"/>
      <c r="M162" s="410"/>
      <c r="N162" s="410"/>
      <c r="O162" s="410"/>
      <c r="P162" s="410"/>
      <c r="Q162" s="410"/>
      <c r="R162" s="410"/>
      <c r="S162" s="410"/>
      <c r="T162" s="410"/>
      <c r="U162" s="410"/>
      <c r="V162" s="410"/>
      <c r="W162" s="410"/>
      <c r="X162" s="410"/>
      <c r="Y162" s="410"/>
    </row>
    <row r="163" ht="15.75" customHeight="1">
      <c r="A163" s="447"/>
      <c r="B163" s="447"/>
      <c r="C163" s="447"/>
      <c r="D163" s="447"/>
      <c r="E163" s="447"/>
      <c r="F163" s="410"/>
      <c r="G163" s="410"/>
      <c r="H163" s="410"/>
      <c r="I163" s="410"/>
      <c r="J163" s="410"/>
      <c r="K163" s="410"/>
      <c r="L163" s="410"/>
      <c r="M163" s="410"/>
      <c r="N163" s="410"/>
      <c r="O163" s="410"/>
      <c r="P163" s="410"/>
      <c r="Q163" s="410"/>
      <c r="R163" s="410"/>
      <c r="S163" s="410"/>
      <c r="T163" s="410"/>
      <c r="U163" s="410"/>
      <c r="V163" s="410"/>
      <c r="W163" s="410"/>
      <c r="X163" s="410"/>
      <c r="Y163" s="410"/>
    </row>
    <row r="164" ht="15.75" customHeight="1">
      <c r="A164" s="447"/>
      <c r="B164" s="447"/>
      <c r="C164" s="447"/>
      <c r="D164" s="447"/>
      <c r="E164" s="447"/>
      <c r="F164" s="410"/>
      <c r="G164" s="410"/>
      <c r="H164" s="410"/>
      <c r="I164" s="410"/>
      <c r="J164" s="410"/>
      <c r="K164" s="410"/>
      <c r="L164" s="410"/>
      <c r="M164" s="410"/>
      <c r="N164" s="410"/>
      <c r="O164" s="410"/>
      <c r="P164" s="410"/>
      <c r="Q164" s="410"/>
      <c r="R164" s="410"/>
      <c r="S164" s="410"/>
      <c r="T164" s="410"/>
      <c r="U164" s="410"/>
      <c r="V164" s="410"/>
      <c r="W164" s="410"/>
      <c r="X164" s="410"/>
      <c r="Y164" s="410"/>
    </row>
    <row r="165" ht="15.75" customHeight="1">
      <c r="A165" s="447"/>
      <c r="B165" s="447"/>
      <c r="C165" s="447"/>
      <c r="D165" s="447"/>
      <c r="E165" s="447"/>
      <c r="F165" s="410"/>
      <c r="G165" s="410"/>
      <c r="H165" s="410"/>
      <c r="I165" s="410"/>
      <c r="J165" s="410"/>
      <c r="K165" s="410"/>
      <c r="L165" s="410"/>
      <c r="M165" s="410"/>
      <c r="N165" s="410"/>
      <c r="O165" s="410"/>
      <c r="P165" s="410"/>
      <c r="Q165" s="410"/>
      <c r="R165" s="410"/>
      <c r="S165" s="410"/>
      <c r="T165" s="410"/>
      <c r="U165" s="410"/>
      <c r="V165" s="410"/>
      <c r="W165" s="410"/>
      <c r="X165" s="410"/>
      <c r="Y165" s="410"/>
    </row>
    <row r="166" ht="15.75" customHeight="1">
      <c r="A166" s="447"/>
      <c r="B166" s="447"/>
      <c r="C166" s="447"/>
      <c r="D166" s="447"/>
      <c r="E166" s="447"/>
      <c r="F166" s="410"/>
      <c r="G166" s="410"/>
      <c r="H166" s="410"/>
      <c r="I166" s="410"/>
      <c r="J166" s="410"/>
      <c r="K166" s="410"/>
      <c r="L166" s="410"/>
      <c r="M166" s="410"/>
      <c r="N166" s="410"/>
      <c r="O166" s="410"/>
      <c r="P166" s="410"/>
      <c r="Q166" s="410"/>
      <c r="R166" s="410"/>
      <c r="S166" s="410"/>
      <c r="T166" s="410"/>
      <c r="U166" s="410"/>
      <c r="V166" s="410"/>
      <c r="W166" s="410"/>
      <c r="X166" s="410"/>
      <c r="Y166" s="410"/>
    </row>
    <row r="167" ht="15.75" customHeight="1">
      <c r="A167" s="447"/>
      <c r="B167" s="447"/>
      <c r="C167" s="447"/>
      <c r="D167" s="447"/>
      <c r="E167" s="447"/>
      <c r="F167" s="410"/>
      <c r="G167" s="410"/>
      <c r="H167" s="410"/>
      <c r="I167" s="410"/>
      <c r="J167" s="410"/>
      <c r="K167" s="410"/>
      <c r="L167" s="410"/>
      <c r="M167" s="410"/>
      <c r="N167" s="410"/>
      <c r="O167" s="410"/>
      <c r="P167" s="410"/>
      <c r="Q167" s="410"/>
      <c r="R167" s="410"/>
      <c r="S167" s="410"/>
      <c r="T167" s="410"/>
      <c r="U167" s="410"/>
      <c r="V167" s="410"/>
      <c r="W167" s="410"/>
      <c r="X167" s="410"/>
      <c r="Y167" s="410"/>
    </row>
    <row r="168" ht="15.75" customHeight="1">
      <c r="A168" s="447"/>
      <c r="B168" s="447"/>
      <c r="C168" s="447"/>
      <c r="D168" s="447"/>
      <c r="E168" s="447"/>
      <c r="F168" s="410"/>
      <c r="G168" s="410"/>
      <c r="H168" s="410"/>
      <c r="I168" s="410"/>
      <c r="J168" s="410"/>
      <c r="K168" s="410"/>
      <c r="L168" s="410"/>
      <c r="M168" s="410"/>
      <c r="N168" s="410"/>
      <c r="O168" s="410"/>
      <c r="P168" s="410"/>
      <c r="Q168" s="410"/>
      <c r="R168" s="410"/>
      <c r="S168" s="410"/>
      <c r="T168" s="410"/>
      <c r="U168" s="410"/>
      <c r="V168" s="410"/>
      <c r="W168" s="410"/>
      <c r="X168" s="410"/>
      <c r="Y168" s="410"/>
    </row>
    <row r="169" ht="15.75" customHeight="1">
      <c r="A169" s="447"/>
      <c r="B169" s="447"/>
      <c r="C169" s="447"/>
      <c r="D169" s="447"/>
      <c r="E169" s="447"/>
      <c r="F169" s="410"/>
      <c r="G169" s="410"/>
      <c r="H169" s="410"/>
      <c r="I169" s="410"/>
      <c r="J169" s="410"/>
      <c r="K169" s="410"/>
      <c r="L169" s="410"/>
      <c r="M169" s="410"/>
      <c r="N169" s="410"/>
      <c r="O169" s="410"/>
      <c r="P169" s="410"/>
      <c r="Q169" s="410"/>
      <c r="R169" s="410"/>
      <c r="S169" s="410"/>
      <c r="T169" s="410"/>
      <c r="U169" s="410"/>
      <c r="V169" s="410"/>
      <c r="W169" s="410"/>
      <c r="X169" s="410"/>
      <c r="Y169" s="410"/>
    </row>
    <row r="170" ht="15.75" customHeight="1">
      <c r="A170" s="447"/>
      <c r="B170" s="447"/>
      <c r="C170" s="447"/>
      <c r="D170" s="447"/>
      <c r="E170" s="447"/>
      <c r="F170" s="410"/>
      <c r="G170" s="410"/>
      <c r="H170" s="410"/>
      <c r="I170" s="410"/>
      <c r="J170" s="410"/>
      <c r="K170" s="410"/>
      <c r="L170" s="410"/>
      <c r="M170" s="410"/>
      <c r="N170" s="410"/>
      <c r="O170" s="410"/>
      <c r="P170" s="410"/>
      <c r="Q170" s="410"/>
      <c r="R170" s="410"/>
      <c r="S170" s="410"/>
      <c r="T170" s="410"/>
      <c r="U170" s="410"/>
      <c r="V170" s="410"/>
      <c r="W170" s="410"/>
      <c r="X170" s="410"/>
      <c r="Y170" s="410"/>
    </row>
    <row r="171" ht="15.75" customHeight="1">
      <c r="A171" s="447"/>
      <c r="B171" s="447"/>
      <c r="C171" s="447"/>
      <c r="D171" s="447"/>
      <c r="E171" s="447"/>
      <c r="F171" s="410"/>
      <c r="G171" s="410"/>
      <c r="H171" s="410"/>
      <c r="I171" s="410"/>
      <c r="J171" s="410"/>
      <c r="K171" s="410"/>
      <c r="L171" s="410"/>
      <c r="M171" s="410"/>
      <c r="N171" s="410"/>
      <c r="O171" s="410"/>
      <c r="P171" s="410"/>
      <c r="Q171" s="410"/>
      <c r="R171" s="410"/>
      <c r="S171" s="410"/>
      <c r="T171" s="410"/>
      <c r="U171" s="410"/>
      <c r="V171" s="410"/>
      <c r="W171" s="410"/>
      <c r="X171" s="410"/>
      <c r="Y171" s="410"/>
    </row>
    <row r="172" ht="15.75" customHeight="1">
      <c r="A172" s="447"/>
      <c r="B172" s="447"/>
      <c r="C172" s="447"/>
      <c r="D172" s="447"/>
      <c r="E172" s="447"/>
      <c r="F172" s="410"/>
      <c r="G172" s="410"/>
      <c r="H172" s="410"/>
      <c r="I172" s="410"/>
      <c r="J172" s="410"/>
      <c r="K172" s="410"/>
      <c r="L172" s="410"/>
      <c r="M172" s="410"/>
      <c r="N172" s="410"/>
      <c r="O172" s="410"/>
      <c r="P172" s="410"/>
      <c r="Q172" s="410"/>
      <c r="R172" s="410"/>
      <c r="S172" s="410"/>
      <c r="T172" s="410"/>
      <c r="U172" s="410"/>
      <c r="V172" s="410"/>
      <c r="W172" s="410"/>
      <c r="X172" s="410"/>
      <c r="Y172" s="410"/>
    </row>
    <row r="173" ht="15.75" customHeight="1">
      <c r="A173" s="447"/>
      <c r="B173" s="447"/>
      <c r="C173" s="447"/>
      <c r="D173" s="447"/>
      <c r="E173" s="447"/>
      <c r="F173" s="410"/>
      <c r="G173" s="410"/>
      <c r="H173" s="410"/>
      <c r="I173" s="410"/>
      <c r="J173" s="410"/>
      <c r="K173" s="410"/>
      <c r="L173" s="410"/>
      <c r="M173" s="410"/>
      <c r="N173" s="410"/>
      <c r="O173" s="410"/>
      <c r="P173" s="410"/>
      <c r="Q173" s="410"/>
      <c r="R173" s="410"/>
      <c r="S173" s="410"/>
      <c r="T173" s="410"/>
      <c r="U173" s="410"/>
      <c r="V173" s="410"/>
      <c r="W173" s="410"/>
      <c r="X173" s="410"/>
      <c r="Y173" s="410"/>
    </row>
    <row r="174" ht="15.75" customHeight="1">
      <c r="A174" s="447"/>
      <c r="B174" s="447"/>
      <c r="C174" s="447"/>
      <c r="D174" s="447"/>
      <c r="E174" s="447"/>
      <c r="F174" s="410"/>
      <c r="G174" s="410"/>
      <c r="H174" s="410"/>
      <c r="I174" s="410"/>
      <c r="J174" s="410"/>
      <c r="K174" s="410"/>
      <c r="L174" s="410"/>
      <c r="M174" s="410"/>
      <c r="N174" s="410"/>
      <c r="O174" s="410"/>
      <c r="P174" s="410"/>
      <c r="Q174" s="410"/>
      <c r="R174" s="410"/>
      <c r="S174" s="410"/>
      <c r="T174" s="410"/>
      <c r="U174" s="410"/>
      <c r="V174" s="410"/>
      <c r="W174" s="410"/>
      <c r="X174" s="410"/>
      <c r="Y174" s="410"/>
    </row>
    <row r="175" ht="15.75" customHeight="1">
      <c r="A175" s="447"/>
      <c r="B175" s="447"/>
      <c r="C175" s="447"/>
      <c r="D175" s="447"/>
      <c r="E175" s="447"/>
      <c r="F175" s="410"/>
      <c r="G175" s="410"/>
      <c r="H175" s="410"/>
      <c r="I175" s="410"/>
      <c r="J175" s="410"/>
      <c r="K175" s="410"/>
      <c r="L175" s="410"/>
      <c r="M175" s="410"/>
      <c r="N175" s="410"/>
      <c r="O175" s="410"/>
      <c r="P175" s="410"/>
      <c r="Q175" s="410"/>
      <c r="R175" s="410"/>
      <c r="S175" s="410"/>
      <c r="T175" s="410"/>
      <c r="U175" s="410"/>
      <c r="V175" s="410"/>
      <c r="W175" s="410"/>
      <c r="X175" s="410"/>
      <c r="Y175" s="410"/>
    </row>
    <row r="176" ht="15.75" customHeight="1">
      <c r="A176" s="447"/>
      <c r="B176" s="447"/>
      <c r="C176" s="447"/>
      <c r="D176" s="447"/>
      <c r="E176" s="447"/>
      <c r="F176" s="410"/>
      <c r="G176" s="410"/>
      <c r="H176" s="410"/>
      <c r="I176" s="410"/>
      <c r="J176" s="410"/>
      <c r="K176" s="410"/>
      <c r="L176" s="410"/>
      <c r="M176" s="410"/>
      <c r="N176" s="410"/>
      <c r="O176" s="410"/>
      <c r="P176" s="410"/>
      <c r="Q176" s="410"/>
      <c r="R176" s="410"/>
      <c r="S176" s="410"/>
      <c r="T176" s="410"/>
      <c r="U176" s="410"/>
      <c r="V176" s="410"/>
      <c r="W176" s="410"/>
      <c r="X176" s="410"/>
      <c r="Y176" s="410"/>
    </row>
    <row r="177" ht="15.75" customHeight="1">
      <c r="A177" s="447"/>
      <c r="B177" s="447"/>
      <c r="C177" s="447"/>
      <c r="D177" s="447"/>
      <c r="E177" s="447"/>
      <c r="F177" s="410"/>
      <c r="G177" s="410"/>
      <c r="H177" s="410"/>
      <c r="I177" s="410"/>
      <c r="J177" s="410"/>
      <c r="K177" s="410"/>
      <c r="L177" s="410"/>
      <c r="M177" s="410"/>
      <c r="N177" s="410"/>
      <c r="O177" s="410"/>
      <c r="P177" s="410"/>
      <c r="Q177" s="410"/>
      <c r="R177" s="410"/>
      <c r="S177" s="410"/>
      <c r="T177" s="410"/>
      <c r="U177" s="410"/>
      <c r="V177" s="410"/>
      <c r="W177" s="410"/>
      <c r="X177" s="410"/>
      <c r="Y177" s="410"/>
    </row>
    <row r="178" ht="15.75" customHeight="1">
      <c r="A178" s="447"/>
      <c r="B178" s="447"/>
      <c r="C178" s="447"/>
      <c r="D178" s="447"/>
      <c r="E178" s="447"/>
      <c r="F178" s="410"/>
      <c r="G178" s="410"/>
      <c r="H178" s="410"/>
      <c r="I178" s="410"/>
      <c r="J178" s="410"/>
      <c r="K178" s="410"/>
      <c r="L178" s="410"/>
      <c r="M178" s="410"/>
      <c r="N178" s="410"/>
      <c r="O178" s="410"/>
      <c r="P178" s="410"/>
      <c r="Q178" s="410"/>
      <c r="R178" s="410"/>
      <c r="S178" s="410"/>
      <c r="T178" s="410"/>
      <c r="U178" s="410"/>
      <c r="V178" s="410"/>
      <c r="W178" s="410"/>
      <c r="X178" s="410"/>
      <c r="Y178" s="410"/>
    </row>
    <row r="179" ht="15.75" customHeight="1">
      <c r="A179" s="447"/>
      <c r="B179" s="447"/>
      <c r="C179" s="447"/>
      <c r="D179" s="447"/>
      <c r="E179" s="447"/>
      <c r="F179" s="410"/>
      <c r="G179" s="410"/>
      <c r="H179" s="410"/>
      <c r="I179" s="410"/>
      <c r="J179" s="410"/>
      <c r="K179" s="410"/>
      <c r="L179" s="410"/>
      <c r="M179" s="410"/>
      <c r="N179" s="410"/>
      <c r="O179" s="410"/>
      <c r="P179" s="410"/>
      <c r="Q179" s="410"/>
      <c r="R179" s="410"/>
      <c r="S179" s="410"/>
      <c r="T179" s="410"/>
      <c r="U179" s="410"/>
      <c r="V179" s="410"/>
      <c r="W179" s="410"/>
      <c r="X179" s="410"/>
      <c r="Y179" s="410"/>
    </row>
    <row r="180" ht="15.75" customHeight="1">
      <c r="A180" s="447"/>
      <c r="B180" s="447"/>
      <c r="C180" s="447"/>
      <c r="D180" s="447"/>
      <c r="E180" s="447"/>
      <c r="F180" s="410"/>
      <c r="G180" s="410"/>
      <c r="H180" s="410"/>
      <c r="I180" s="410"/>
      <c r="J180" s="410"/>
      <c r="K180" s="410"/>
      <c r="L180" s="410"/>
      <c r="M180" s="410"/>
      <c r="N180" s="410"/>
      <c r="O180" s="410"/>
      <c r="P180" s="410"/>
      <c r="Q180" s="410"/>
      <c r="R180" s="410"/>
      <c r="S180" s="410"/>
      <c r="T180" s="410"/>
      <c r="U180" s="410"/>
      <c r="V180" s="410"/>
      <c r="W180" s="410"/>
      <c r="X180" s="410"/>
      <c r="Y180" s="410"/>
    </row>
    <row r="181" ht="15.75" customHeight="1">
      <c r="A181" s="447"/>
      <c r="B181" s="447"/>
      <c r="C181" s="447"/>
      <c r="D181" s="447"/>
      <c r="E181" s="447"/>
      <c r="F181" s="410"/>
      <c r="G181" s="410"/>
      <c r="H181" s="410"/>
      <c r="I181" s="410"/>
      <c r="J181" s="410"/>
      <c r="K181" s="410"/>
      <c r="L181" s="410"/>
      <c r="M181" s="410"/>
      <c r="N181" s="410"/>
      <c r="O181" s="410"/>
      <c r="P181" s="410"/>
      <c r="Q181" s="410"/>
      <c r="R181" s="410"/>
      <c r="S181" s="410"/>
      <c r="T181" s="410"/>
      <c r="U181" s="410"/>
      <c r="V181" s="410"/>
      <c r="W181" s="410"/>
      <c r="X181" s="410"/>
      <c r="Y181" s="410"/>
    </row>
    <row r="182" ht="15.75" customHeight="1">
      <c r="A182" s="447"/>
      <c r="B182" s="447"/>
      <c r="C182" s="447"/>
      <c r="D182" s="447"/>
      <c r="E182" s="447"/>
      <c r="F182" s="410"/>
      <c r="G182" s="410"/>
      <c r="H182" s="410"/>
      <c r="I182" s="410"/>
      <c r="J182" s="410"/>
      <c r="K182" s="410"/>
      <c r="L182" s="410"/>
      <c r="M182" s="410"/>
      <c r="N182" s="410"/>
      <c r="O182" s="410"/>
      <c r="P182" s="410"/>
      <c r="Q182" s="410"/>
      <c r="R182" s="410"/>
      <c r="S182" s="410"/>
      <c r="T182" s="410"/>
      <c r="U182" s="410"/>
      <c r="V182" s="410"/>
      <c r="W182" s="410"/>
      <c r="X182" s="410"/>
      <c r="Y182" s="410"/>
    </row>
    <row r="183" ht="15.75" customHeight="1">
      <c r="A183" s="447"/>
      <c r="B183" s="447"/>
      <c r="C183" s="447"/>
      <c r="D183" s="447"/>
      <c r="E183" s="447"/>
      <c r="F183" s="410"/>
      <c r="G183" s="410"/>
      <c r="H183" s="410"/>
      <c r="I183" s="410"/>
      <c r="J183" s="410"/>
      <c r="K183" s="410"/>
      <c r="L183" s="410"/>
      <c r="M183" s="410"/>
      <c r="N183" s="410"/>
      <c r="O183" s="410"/>
      <c r="P183" s="410"/>
      <c r="Q183" s="410"/>
      <c r="R183" s="410"/>
      <c r="S183" s="410"/>
      <c r="T183" s="410"/>
      <c r="U183" s="410"/>
      <c r="V183" s="410"/>
      <c r="W183" s="410"/>
      <c r="X183" s="410"/>
      <c r="Y183" s="410"/>
    </row>
    <row r="184" ht="15.75" customHeight="1">
      <c r="A184" s="447"/>
      <c r="B184" s="447"/>
      <c r="C184" s="447"/>
      <c r="D184" s="447"/>
      <c r="E184" s="447"/>
      <c r="F184" s="410"/>
      <c r="G184" s="410"/>
      <c r="H184" s="410"/>
      <c r="I184" s="410"/>
      <c r="J184" s="410"/>
      <c r="K184" s="410"/>
      <c r="L184" s="410"/>
      <c r="M184" s="410"/>
      <c r="N184" s="410"/>
      <c r="O184" s="410"/>
      <c r="P184" s="410"/>
      <c r="Q184" s="410"/>
      <c r="R184" s="410"/>
      <c r="S184" s="410"/>
      <c r="T184" s="410"/>
      <c r="U184" s="410"/>
      <c r="V184" s="410"/>
      <c r="W184" s="410"/>
      <c r="X184" s="410"/>
      <c r="Y184" s="410"/>
    </row>
    <row r="185" ht="15.75" customHeight="1">
      <c r="A185" s="447"/>
      <c r="B185" s="447"/>
      <c r="C185" s="447"/>
      <c r="D185" s="447"/>
      <c r="E185" s="447"/>
      <c r="F185" s="410"/>
      <c r="G185" s="410"/>
      <c r="H185" s="410"/>
      <c r="I185" s="410"/>
      <c r="J185" s="410"/>
      <c r="K185" s="410"/>
      <c r="L185" s="410"/>
      <c r="M185" s="410"/>
      <c r="N185" s="410"/>
      <c r="O185" s="410"/>
      <c r="P185" s="410"/>
      <c r="Q185" s="410"/>
      <c r="R185" s="410"/>
      <c r="S185" s="410"/>
      <c r="T185" s="410"/>
      <c r="U185" s="410"/>
      <c r="V185" s="410"/>
      <c r="W185" s="410"/>
      <c r="X185" s="410"/>
      <c r="Y185" s="410"/>
    </row>
    <row r="186" ht="15.75" customHeight="1">
      <c r="A186" s="447"/>
      <c r="B186" s="447"/>
      <c r="C186" s="447"/>
      <c r="D186" s="447"/>
      <c r="E186" s="447"/>
      <c r="F186" s="410"/>
      <c r="G186" s="410"/>
      <c r="H186" s="410"/>
      <c r="I186" s="410"/>
      <c r="J186" s="410"/>
      <c r="K186" s="410"/>
      <c r="L186" s="410"/>
      <c r="M186" s="410"/>
      <c r="N186" s="410"/>
      <c r="O186" s="410"/>
      <c r="P186" s="410"/>
      <c r="Q186" s="410"/>
      <c r="R186" s="410"/>
      <c r="S186" s="410"/>
      <c r="T186" s="410"/>
      <c r="U186" s="410"/>
      <c r="V186" s="410"/>
      <c r="W186" s="410"/>
      <c r="X186" s="410"/>
      <c r="Y186" s="410"/>
    </row>
    <row r="187" ht="15.75" customHeight="1">
      <c r="A187" s="447"/>
      <c r="B187" s="447"/>
      <c r="C187" s="447"/>
      <c r="D187" s="447"/>
      <c r="E187" s="447"/>
      <c r="F187" s="410"/>
      <c r="G187" s="410"/>
      <c r="H187" s="410"/>
      <c r="I187" s="410"/>
      <c r="J187" s="410"/>
      <c r="K187" s="410"/>
      <c r="L187" s="410"/>
      <c r="M187" s="410"/>
      <c r="N187" s="410"/>
      <c r="O187" s="410"/>
      <c r="P187" s="410"/>
      <c r="Q187" s="410"/>
      <c r="R187" s="410"/>
      <c r="S187" s="410"/>
      <c r="T187" s="410"/>
      <c r="U187" s="410"/>
      <c r="V187" s="410"/>
      <c r="W187" s="410"/>
      <c r="X187" s="410"/>
      <c r="Y187" s="410"/>
    </row>
    <row r="188" ht="15.75" customHeight="1">
      <c r="A188" s="447"/>
      <c r="B188" s="447"/>
      <c r="C188" s="447"/>
      <c r="D188" s="447"/>
      <c r="E188" s="447"/>
      <c r="F188" s="410"/>
      <c r="G188" s="410"/>
      <c r="H188" s="410"/>
      <c r="I188" s="410"/>
      <c r="J188" s="410"/>
      <c r="K188" s="410"/>
      <c r="L188" s="410"/>
      <c r="M188" s="410"/>
      <c r="N188" s="410"/>
      <c r="O188" s="410"/>
      <c r="P188" s="410"/>
      <c r="Q188" s="410"/>
      <c r="R188" s="410"/>
      <c r="S188" s="410"/>
      <c r="T188" s="410"/>
      <c r="U188" s="410"/>
      <c r="V188" s="410"/>
      <c r="W188" s="410"/>
      <c r="X188" s="410"/>
      <c r="Y188" s="410"/>
    </row>
    <row r="189" ht="15.75" customHeight="1">
      <c r="A189" s="447"/>
      <c r="B189" s="447"/>
      <c r="C189" s="447"/>
      <c r="D189" s="447"/>
      <c r="E189" s="447"/>
      <c r="F189" s="410"/>
      <c r="G189" s="410"/>
      <c r="H189" s="410"/>
      <c r="I189" s="410"/>
      <c r="J189" s="410"/>
      <c r="K189" s="410"/>
      <c r="L189" s="410"/>
      <c r="M189" s="410"/>
      <c r="N189" s="410"/>
      <c r="O189" s="410"/>
      <c r="P189" s="410"/>
      <c r="Q189" s="410"/>
      <c r="R189" s="410"/>
      <c r="S189" s="410"/>
      <c r="T189" s="410"/>
      <c r="U189" s="410"/>
      <c r="V189" s="410"/>
      <c r="W189" s="410"/>
      <c r="X189" s="410"/>
      <c r="Y189" s="410"/>
    </row>
    <row r="190" ht="15.75" customHeight="1">
      <c r="A190" s="447"/>
      <c r="B190" s="447"/>
      <c r="C190" s="447"/>
      <c r="D190" s="447"/>
      <c r="E190" s="447"/>
      <c r="F190" s="410"/>
      <c r="G190" s="410"/>
      <c r="H190" s="410"/>
      <c r="I190" s="410"/>
      <c r="J190" s="410"/>
      <c r="K190" s="410"/>
      <c r="L190" s="410"/>
      <c r="M190" s="410"/>
      <c r="N190" s="410"/>
      <c r="O190" s="410"/>
      <c r="P190" s="410"/>
      <c r="Q190" s="410"/>
      <c r="R190" s="410"/>
      <c r="S190" s="410"/>
      <c r="T190" s="410"/>
      <c r="U190" s="410"/>
      <c r="V190" s="410"/>
      <c r="W190" s="410"/>
      <c r="X190" s="410"/>
      <c r="Y190" s="410"/>
    </row>
    <row r="191" ht="15.75" customHeight="1">
      <c r="A191" s="447"/>
      <c r="B191" s="447"/>
      <c r="C191" s="447"/>
      <c r="D191" s="447"/>
      <c r="E191" s="447"/>
      <c r="F191" s="410"/>
      <c r="G191" s="410"/>
      <c r="H191" s="410"/>
      <c r="I191" s="410"/>
      <c r="J191" s="410"/>
      <c r="K191" s="410"/>
      <c r="L191" s="410"/>
      <c r="M191" s="410"/>
      <c r="N191" s="410"/>
      <c r="O191" s="410"/>
      <c r="P191" s="410"/>
      <c r="Q191" s="410"/>
      <c r="R191" s="410"/>
      <c r="S191" s="410"/>
      <c r="T191" s="410"/>
      <c r="U191" s="410"/>
      <c r="V191" s="410"/>
      <c r="W191" s="410"/>
      <c r="X191" s="410"/>
      <c r="Y191" s="410"/>
    </row>
    <row r="192" ht="15.75" customHeight="1">
      <c r="A192" s="447"/>
      <c r="B192" s="447"/>
      <c r="C192" s="447"/>
      <c r="D192" s="447"/>
      <c r="E192" s="447"/>
      <c r="F192" s="410"/>
      <c r="G192" s="410"/>
      <c r="H192" s="410"/>
      <c r="I192" s="410"/>
      <c r="J192" s="410"/>
      <c r="K192" s="410"/>
      <c r="L192" s="410"/>
      <c r="M192" s="410"/>
      <c r="N192" s="410"/>
      <c r="O192" s="410"/>
      <c r="P192" s="410"/>
      <c r="Q192" s="410"/>
      <c r="R192" s="410"/>
      <c r="S192" s="410"/>
      <c r="T192" s="410"/>
      <c r="U192" s="410"/>
      <c r="V192" s="410"/>
      <c r="W192" s="410"/>
      <c r="X192" s="410"/>
      <c r="Y192" s="410"/>
    </row>
    <row r="193" ht="15.75" customHeight="1">
      <c r="A193" s="447"/>
      <c r="B193" s="447"/>
      <c r="C193" s="447"/>
      <c r="D193" s="447"/>
      <c r="E193" s="447"/>
      <c r="F193" s="410"/>
      <c r="G193" s="410"/>
      <c r="H193" s="410"/>
      <c r="I193" s="410"/>
      <c r="J193" s="410"/>
      <c r="K193" s="410"/>
      <c r="L193" s="410"/>
      <c r="M193" s="410"/>
      <c r="N193" s="410"/>
      <c r="O193" s="410"/>
      <c r="P193" s="410"/>
      <c r="Q193" s="410"/>
      <c r="R193" s="410"/>
      <c r="S193" s="410"/>
      <c r="T193" s="410"/>
      <c r="U193" s="410"/>
      <c r="V193" s="410"/>
      <c r="W193" s="410"/>
      <c r="X193" s="410"/>
      <c r="Y193" s="410"/>
    </row>
    <row r="194" ht="15.75" customHeight="1">
      <c r="A194" s="447"/>
      <c r="B194" s="447"/>
      <c r="C194" s="447"/>
      <c r="D194" s="447"/>
      <c r="E194" s="447"/>
      <c r="F194" s="410"/>
      <c r="G194" s="410"/>
      <c r="H194" s="410"/>
      <c r="I194" s="410"/>
      <c r="J194" s="410"/>
      <c r="K194" s="410"/>
      <c r="L194" s="410"/>
      <c r="M194" s="410"/>
      <c r="N194" s="410"/>
      <c r="O194" s="410"/>
      <c r="P194" s="410"/>
      <c r="Q194" s="410"/>
      <c r="R194" s="410"/>
      <c r="S194" s="410"/>
      <c r="T194" s="410"/>
      <c r="U194" s="410"/>
      <c r="V194" s="410"/>
      <c r="W194" s="410"/>
      <c r="X194" s="410"/>
      <c r="Y194" s="410"/>
    </row>
    <row r="195" ht="15.75" customHeight="1">
      <c r="A195" s="447"/>
      <c r="B195" s="447"/>
      <c r="C195" s="447"/>
      <c r="D195" s="447"/>
      <c r="E195" s="447"/>
      <c r="F195" s="410"/>
      <c r="G195" s="410"/>
      <c r="H195" s="410"/>
      <c r="I195" s="410"/>
      <c r="J195" s="410"/>
      <c r="K195" s="410"/>
      <c r="L195" s="410"/>
      <c r="M195" s="410"/>
      <c r="N195" s="410"/>
      <c r="O195" s="410"/>
      <c r="P195" s="410"/>
      <c r="Q195" s="410"/>
      <c r="R195" s="410"/>
      <c r="S195" s="410"/>
      <c r="T195" s="410"/>
      <c r="U195" s="410"/>
      <c r="V195" s="410"/>
      <c r="W195" s="410"/>
      <c r="X195" s="410"/>
      <c r="Y195" s="410"/>
    </row>
    <row r="196" ht="15.75" customHeight="1">
      <c r="A196" s="447"/>
      <c r="B196" s="447"/>
      <c r="C196" s="447"/>
      <c r="D196" s="447"/>
      <c r="E196" s="447"/>
      <c r="F196" s="410"/>
      <c r="G196" s="410"/>
      <c r="H196" s="410"/>
      <c r="I196" s="410"/>
      <c r="J196" s="410"/>
      <c r="K196" s="410"/>
      <c r="L196" s="410"/>
      <c r="M196" s="410"/>
      <c r="N196" s="410"/>
      <c r="O196" s="410"/>
      <c r="P196" s="410"/>
      <c r="Q196" s="410"/>
      <c r="R196" s="410"/>
      <c r="S196" s="410"/>
      <c r="T196" s="410"/>
      <c r="U196" s="410"/>
      <c r="V196" s="410"/>
      <c r="W196" s="410"/>
      <c r="X196" s="410"/>
      <c r="Y196" s="410"/>
    </row>
    <row r="197" ht="15.75" customHeight="1">
      <c r="A197" s="447"/>
      <c r="B197" s="447"/>
      <c r="C197" s="447"/>
      <c r="D197" s="447"/>
      <c r="E197" s="447"/>
      <c r="F197" s="410"/>
      <c r="G197" s="410"/>
      <c r="H197" s="410"/>
      <c r="I197" s="410"/>
      <c r="J197" s="410"/>
      <c r="K197" s="410"/>
      <c r="L197" s="410"/>
      <c r="M197" s="410"/>
      <c r="N197" s="410"/>
      <c r="O197" s="410"/>
      <c r="P197" s="410"/>
      <c r="Q197" s="410"/>
      <c r="R197" s="410"/>
      <c r="S197" s="410"/>
      <c r="T197" s="410"/>
      <c r="U197" s="410"/>
      <c r="V197" s="410"/>
      <c r="W197" s="410"/>
      <c r="X197" s="410"/>
      <c r="Y197" s="410"/>
    </row>
    <row r="198" ht="15.75" customHeight="1">
      <c r="A198" s="447"/>
      <c r="B198" s="447"/>
      <c r="C198" s="447"/>
      <c r="D198" s="447"/>
      <c r="E198" s="447"/>
      <c r="F198" s="410"/>
      <c r="G198" s="410"/>
      <c r="H198" s="410"/>
      <c r="I198" s="410"/>
      <c r="J198" s="410"/>
      <c r="K198" s="410"/>
      <c r="L198" s="410"/>
      <c r="M198" s="410"/>
      <c r="N198" s="410"/>
      <c r="O198" s="410"/>
      <c r="P198" s="410"/>
      <c r="Q198" s="410"/>
      <c r="R198" s="410"/>
      <c r="S198" s="410"/>
      <c r="T198" s="410"/>
      <c r="U198" s="410"/>
      <c r="V198" s="410"/>
      <c r="W198" s="410"/>
      <c r="X198" s="410"/>
      <c r="Y198" s="410"/>
    </row>
    <row r="199" ht="15.75" customHeight="1">
      <c r="A199" s="447"/>
      <c r="B199" s="447"/>
      <c r="C199" s="447"/>
      <c r="D199" s="447"/>
      <c r="E199" s="447"/>
      <c r="F199" s="410"/>
      <c r="G199" s="410"/>
      <c r="H199" s="410"/>
      <c r="I199" s="410"/>
      <c r="J199" s="410"/>
      <c r="K199" s="410"/>
      <c r="L199" s="410"/>
      <c r="M199" s="410"/>
      <c r="N199" s="410"/>
      <c r="O199" s="410"/>
      <c r="P199" s="410"/>
      <c r="Q199" s="410"/>
      <c r="R199" s="410"/>
      <c r="S199" s="410"/>
      <c r="T199" s="410"/>
      <c r="U199" s="410"/>
      <c r="V199" s="410"/>
      <c r="W199" s="410"/>
      <c r="X199" s="410"/>
      <c r="Y199" s="410"/>
    </row>
    <row r="200" ht="15.75" customHeight="1">
      <c r="A200" s="447"/>
      <c r="B200" s="447"/>
      <c r="C200" s="447"/>
      <c r="D200" s="447"/>
      <c r="E200" s="447"/>
      <c r="F200" s="410"/>
      <c r="G200" s="410"/>
      <c r="H200" s="410"/>
      <c r="I200" s="410"/>
      <c r="J200" s="410"/>
      <c r="K200" s="410"/>
      <c r="L200" s="410"/>
      <c r="M200" s="410"/>
      <c r="N200" s="410"/>
      <c r="O200" s="410"/>
      <c r="P200" s="410"/>
      <c r="Q200" s="410"/>
      <c r="R200" s="410"/>
      <c r="S200" s="410"/>
      <c r="T200" s="410"/>
      <c r="U200" s="410"/>
      <c r="V200" s="410"/>
      <c r="W200" s="410"/>
      <c r="X200" s="410"/>
      <c r="Y200" s="410"/>
    </row>
    <row r="201" ht="15.75" customHeight="1">
      <c r="A201" s="447"/>
      <c r="B201" s="447"/>
      <c r="C201" s="447"/>
      <c r="D201" s="447"/>
      <c r="E201" s="447"/>
      <c r="F201" s="410"/>
      <c r="G201" s="410"/>
      <c r="H201" s="410"/>
      <c r="I201" s="410"/>
      <c r="J201" s="410"/>
      <c r="K201" s="410"/>
      <c r="L201" s="410"/>
      <c r="M201" s="410"/>
      <c r="N201" s="410"/>
      <c r="O201" s="410"/>
      <c r="P201" s="410"/>
      <c r="Q201" s="410"/>
      <c r="R201" s="410"/>
      <c r="S201" s="410"/>
      <c r="T201" s="410"/>
      <c r="U201" s="410"/>
      <c r="V201" s="410"/>
      <c r="W201" s="410"/>
      <c r="X201" s="410"/>
      <c r="Y201" s="410"/>
    </row>
    <row r="202" ht="15.75" customHeight="1">
      <c r="A202" s="447"/>
      <c r="B202" s="447"/>
      <c r="C202" s="447"/>
      <c r="D202" s="447"/>
      <c r="E202" s="447"/>
      <c r="F202" s="410"/>
      <c r="G202" s="410"/>
      <c r="H202" s="410"/>
      <c r="I202" s="410"/>
      <c r="J202" s="410"/>
      <c r="K202" s="410"/>
      <c r="L202" s="410"/>
      <c r="M202" s="410"/>
      <c r="N202" s="410"/>
      <c r="O202" s="410"/>
      <c r="P202" s="410"/>
      <c r="Q202" s="410"/>
      <c r="R202" s="410"/>
      <c r="S202" s="410"/>
      <c r="T202" s="410"/>
      <c r="U202" s="410"/>
      <c r="V202" s="410"/>
      <c r="W202" s="410"/>
      <c r="X202" s="410"/>
      <c r="Y202" s="410"/>
    </row>
    <row r="203" ht="15.75" customHeight="1">
      <c r="A203" s="447"/>
      <c r="B203" s="447"/>
      <c r="C203" s="447"/>
      <c r="D203" s="447"/>
      <c r="E203" s="447"/>
      <c r="F203" s="410"/>
      <c r="G203" s="410"/>
      <c r="H203" s="410"/>
      <c r="I203" s="410"/>
      <c r="J203" s="410"/>
      <c r="K203" s="410"/>
      <c r="L203" s="410"/>
      <c r="M203" s="410"/>
      <c r="N203" s="410"/>
      <c r="O203" s="410"/>
      <c r="P203" s="410"/>
      <c r="Q203" s="410"/>
      <c r="R203" s="410"/>
      <c r="S203" s="410"/>
      <c r="T203" s="410"/>
      <c r="U203" s="410"/>
      <c r="V203" s="410"/>
      <c r="W203" s="410"/>
      <c r="X203" s="410"/>
      <c r="Y203" s="410"/>
    </row>
    <row r="204" ht="15.75" customHeight="1">
      <c r="A204" s="447"/>
      <c r="B204" s="447"/>
      <c r="C204" s="447"/>
      <c r="D204" s="447"/>
      <c r="E204" s="447"/>
      <c r="F204" s="410"/>
      <c r="G204" s="410"/>
      <c r="H204" s="410"/>
      <c r="I204" s="410"/>
      <c r="J204" s="410"/>
      <c r="K204" s="410"/>
      <c r="L204" s="410"/>
      <c r="M204" s="410"/>
      <c r="N204" s="410"/>
      <c r="O204" s="410"/>
      <c r="P204" s="410"/>
      <c r="Q204" s="410"/>
      <c r="R204" s="410"/>
      <c r="S204" s="410"/>
      <c r="T204" s="410"/>
      <c r="U204" s="410"/>
      <c r="V204" s="410"/>
      <c r="W204" s="410"/>
      <c r="X204" s="410"/>
      <c r="Y204" s="410"/>
    </row>
    <row r="205" ht="15.75" customHeight="1">
      <c r="A205" s="447"/>
      <c r="B205" s="447"/>
      <c r="C205" s="447"/>
      <c r="D205" s="447"/>
      <c r="E205" s="447"/>
      <c r="F205" s="410"/>
      <c r="G205" s="410"/>
      <c r="H205" s="410"/>
      <c r="I205" s="410"/>
      <c r="J205" s="410"/>
      <c r="K205" s="410"/>
      <c r="L205" s="410"/>
      <c r="M205" s="410"/>
      <c r="N205" s="410"/>
      <c r="O205" s="410"/>
      <c r="P205" s="410"/>
      <c r="Q205" s="410"/>
      <c r="R205" s="410"/>
      <c r="S205" s="410"/>
      <c r="T205" s="410"/>
      <c r="U205" s="410"/>
      <c r="V205" s="410"/>
      <c r="W205" s="410"/>
      <c r="X205" s="410"/>
      <c r="Y205" s="410"/>
    </row>
    <row r="206" ht="15.75" customHeight="1">
      <c r="A206" s="447"/>
      <c r="B206" s="447"/>
      <c r="C206" s="447"/>
      <c r="D206" s="447"/>
      <c r="E206" s="447"/>
      <c r="F206" s="410"/>
      <c r="G206" s="410"/>
      <c r="H206" s="410"/>
      <c r="I206" s="410"/>
      <c r="J206" s="410"/>
      <c r="K206" s="410"/>
      <c r="L206" s="410"/>
      <c r="M206" s="410"/>
      <c r="N206" s="410"/>
      <c r="O206" s="410"/>
      <c r="P206" s="410"/>
      <c r="Q206" s="410"/>
      <c r="R206" s="410"/>
      <c r="S206" s="410"/>
      <c r="T206" s="410"/>
      <c r="U206" s="410"/>
      <c r="V206" s="410"/>
      <c r="W206" s="410"/>
      <c r="X206" s="410"/>
      <c r="Y206" s="410"/>
    </row>
    <row r="207" ht="15.75" customHeight="1">
      <c r="A207" s="447"/>
      <c r="B207" s="447"/>
      <c r="C207" s="447"/>
      <c r="D207" s="447"/>
      <c r="E207" s="447"/>
      <c r="F207" s="410"/>
      <c r="G207" s="410"/>
      <c r="H207" s="410"/>
      <c r="I207" s="410"/>
      <c r="J207" s="410"/>
      <c r="K207" s="410"/>
      <c r="L207" s="410"/>
      <c r="M207" s="410"/>
      <c r="N207" s="410"/>
      <c r="O207" s="410"/>
      <c r="P207" s="410"/>
      <c r="Q207" s="410"/>
      <c r="R207" s="410"/>
      <c r="S207" s="410"/>
      <c r="T207" s="410"/>
      <c r="U207" s="410"/>
      <c r="V207" s="410"/>
      <c r="W207" s="410"/>
      <c r="X207" s="410"/>
      <c r="Y207" s="410"/>
    </row>
    <row r="208" ht="15.75" customHeight="1">
      <c r="A208" s="447"/>
      <c r="B208" s="447"/>
      <c r="C208" s="447"/>
      <c r="D208" s="447"/>
      <c r="E208" s="447"/>
      <c r="F208" s="410"/>
      <c r="G208" s="410"/>
      <c r="H208" s="410"/>
      <c r="I208" s="410"/>
      <c r="J208" s="410"/>
      <c r="K208" s="410"/>
      <c r="L208" s="410"/>
      <c r="M208" s="410"/>
      <c r="N208" s="410"/>
      <c r="O208" s="410"/>
      <c r="P208" s="410"/>
      <c r="Q208" s="410"/>
      <c r="R208" s="410"/>
      <c r="S208" s="410"/>
      <c r="T208" s="410"/>
      <c r="U208" s="410"/>
      <c r="V208" s="410"/>
      <c r="W208" s="410"/>
      <c r="X208" s="410"/>
      <c r="Y208" s="410"/>
    </row>
    <row r="209" ht="15.75" customHeight="1">
      <c r="A209" s="447"/>
      <c r="B209" s="447"/>
      <c r="C209" s="447"/>
      <c r="D209" s="447"/>
      <c r="E209" s="447"/>
      <c r="F209" s="410"/>
      <c r="G209" s="410"/>
      <c r="H209" s="410"/>
      <c r="I209" s="410"/>
      <c r="J209" s="410"/>
      <c r="K209" s="410"/>
      <c r="L209" s="410"/>
      <c r="M209" s="410"/>
      <c r="N209" s="410"/>
      <c r="O209" s="410"/>
      <c r="P209" s="410"/>
      <c r="Q209" s="410"/>
      <c r="R209" s="410"/>
      <c r="S209" s="410"/>
      <c r="T209" s="410"/>
      <c r="U209" s="410"/>
      <c r="V209" s="410"/>
      <c r="W209" s="410"/>
      <c r="X209" s="410"/>
      <c r="Y209" s="410"/>
    </row>
    <row r="210" ht="15.75" customHeight="1">
      <c r="A210" s="447"/>
      <c r="B210" s="447"/>
      <c r="C210" s="447"/>
      <c r="D210" s="447"/>
      <c r="E210" s="447"/>
      <c r="F210" s="410"/>
      <c r="G210" s="410"/>
      <c r="H210" s="410"/>
      <c r="I210" s="410"/>
      <c r="J210" s="410"/>
      <c r="K210" s="410"/>
      <c r="L210" s="410"/>
      <c r="M210" s="410"/>
      <c r="N210" s="410"/>
      <c r="O210" s="410"/>
      <c r="P210" s="410"/>
      <c r="Q210" s="410"/>
      <c r="R210" s="410"/>
      <c r="S210" s="410"/>
      <c r="T210" s="410"/>
      <c r="U210" s="410"/>
      <c r="V210" s="410"/>
      <c r="W210" s="410"/>
      <c r="X210" s="410"/>
      <c r="Y210" s="410"/>
    </row>
    <row r="211" ht="15.75" customHeight="1">
      <c r="A211" s="447"/>
      <c r="B211" s="447"/>
      <c r="C211" s="447"/>
      <c r="D211" s="447"/>
      <c r="E211" s="447"/>
      <c r="F211" s="410"/>
      <c r="G211" s="410"/>
      <c r="H211" s="410"/>
      <c r="I211" s="410"/>
      <c r="J211" s="410"/>
      <c r="K211" s="410"/>
      <c r="L211" s="410"/>
      <c r="M211" s="410"/>
      <c r="N211" s="410"/>
      <c r="O211" s="410"/>
      <c r="P211" s="410"/>
      <c r="Q211" s="410"/>
      <c r="R211" s="410"/>
      <c r="S211" s="410"/>
      <c r="T211" s="410"/>
      <c r="U211" s="410"/>
      <c r="V211" s="410"/>
      <c r="W211" s="410"/>
      <c r="X211" s="410"/>
      <c r="Y211" s="410"/>
    </row>
    <row r="212" ht="15.75" customHeight="1">
      <c r="A212" s="447"/>
      <c r="B212" s="447"/>
      <c r="C212" s="447"/>
      <c r="D212" s="447"/>
      <c r="E212" s="447"/>
      <c r="F212" s="410"/>
      <c r="G212" s="410"/>
      <c r="H212" s="410"/>
      <c r="I212" s="410"/>
      <c r="J212" s="410"/>
      <c r="K212" s="410"/>
      <c r="L212" s="410"/>
      <c r="M212" s="410"/>
      <c r="N212" s="410"/>
      <c r="O212" s="410"/>
      <c r="P212" s="410"/>
      <c r="Q212" s="410"/>
      <c r="R212" s="410"/>
      <c r="S212" s="410"/>
      <c r="T212" s="410"/>
      <c r="U212" s="410"/>
      <c r="V212" s="410"/>
      <c r="W212" s="410"/>
      <c r="X212" s="410"/>
      <c r="Y212" s="410"/>
    </row>
    <row r="213" ht="15.75" customHeight="1">
      <c r="A213" s="447"/>
      <c r="B213" s="447"/>
      <c r="C213" s="447"/>
      <c r="D213" s="447"/>
      <c r="E213" s="447"/>
      <c r="F213" s="410"/>
      <c r="G213" s="410"/>
      <c r="H213" s="410"/>
      <c r="I213" s="410"/>
      <c r="J213" s="410"/>
      <c r="K213" s="410"/>
      <c r="L213" s="410"/>
      <c r="M213" s="410"/>
      <c r="N213" s="410"/>
      <c r="O213" s="410"/>
      <c r="P213" s="410"/>
      <c r="Q213" s="410"/>
      <c r="R213" s="410"/>
      <c r="S213" s="410"/>
      <c r="T213" s="410"/>
      <c r="U213" s="410"/>
      <c r="V213" s="410"/>
      <c r="W213" s="410"/>
      <c r="X213" s="410"/>
      <c r="Y213" s="410"/>
    </row>
    <row r="214" ht="15.75" customHeight="1">
      <c r="A214" s="447"/>
      <c r="B214" s="447"/>
      <c r="C214" s="447"/>
      <c r="D214" s="447"/>
      <c r="E214" s="447"/>
      <c r="F214" s="410"/>
      <c r="G214" s="410"/>
      <c r="H214" s="410"/>
      <c r="I214" s="410"/>
      <c r="J214" s="410"/>
      <c r="K214" s="410"/>
      <c r="L214" s="410"/>
      <c r="M214" s="410"/>
      <c r="N214" s="410"/>
      <c r="O214" s="410"/>
      <c r="P214" s="410"/>
      <c r="Q214" s="410"/>
      <c r="R214" s="410"/>
      <c r="S214" s="410"/>
      <c r="T214" s="410"/>
      <c r="U214" s="410"/>
      <c r="V214" s="410"/>
      <c r="W214" s="410"/>
      <c r="X214" s="410"/>
      <c r="Y214" s="410"/>
    </row>
    <row r="215" ht="15.75" customHeight="1">
      <c r="A215" s="447"/>
      <c r="B215" s="447"/>
      <c r="C215" s="447"/>
      <c r="D215" s="447"/>
      <c r="E215" s="447"/>
      <c r="F215" s="410"/>
      <c r="G215" s="410"/>
      <c r="H215" s="410"/>
      <c r="I215" s="410"/>
      <c r="J215" s="410"/>
      <c r="K215" s="410"/>
      <c r="L215" s="410"/>
      <c r="M215" s="410"/>
      <c r="N215" s="410"/>
      <c r="O215" s="410"/>
      <c r="P215" s="410"/>
      <c r="Q215" s="410"/>
      <c r="R215" s="410"/>
      <c r="S215" s="410"/>
      <c r="T215" s="410"/>
      <c r="U215" s="410"/>
      <c r="V215" s="410"/>
      <c r="W215" s="410"/>
      <c r="X215" s="410"/>
      <c r="Y215" s="410"/>
    </row>
    <row r="216" ht="15.75" customHeight="1">
      <c r="A216" s="447"/>
      <c r="B216" s="447"/>
      <c r="C216" s="447"/>
      <c r="D216" s="447"/>
      <c r="E216" s="447"/>
      <c r="F216" s="410"/>
      <c r="G216" s="410"/>
      <c r="H216" s="410"/>
      <c r="I216" s="410"/>
      <c r="J216" s="410"/>
      <c r="K216" s="410"/>
      <c r="L216" s="410"/>
      <c r="M216" s="410"/>
      <c r="N216" s="410"/>
      <c r="O216" s="410"/>
      <c r="P216" s="410"/>
      <c r="Q216" s="410"/>
      <c r="R216" s="410"/>
      <c r="S216" s="410"/>
      <c r="T216" s="410"/>
      <c r="U216" s="410"/>
      <c r="V216" s="410"/>
      <c r="W216" s="410"/>
      <c r="X216" s="410"/>
      <c r="Y216" s="410"/>
    </row>
    <row r="217" ht="15.75" customHeight="1">
      <c r="A217" s="447"/>
      <c r="B217" s="447"/>
      <c r="C217" s="447"/>
      <c r="D217" s="447"/>
      <c r="E217" s="447"/>
      <c r="F217" s="410"/>
      <c r="G217" s="410"/>
      <c r="H217" s="410"/>
      <c r="I217" s="410"/>
      <c r="J217" s="410"/>
      <c r="K217" s="410"/>
      <c r="L217" s="410"/>
      <c r="M217" s="410"/>
      <c r="N217" s="410"/>
      <c r="O217" s="410"/>
      <c r="P217" s="410"/>
      <c r="Q217" s="410"/>
      <c r="R217" s="410"/>
      <c r="S217" s="410"/>
      <c r="T217" s="410"/>
      <c r="U217" s="410"/>
      <c r="V217" s="410"/>
      <c r="W217" s="410"/>
      <c r="X217" s="410"/>
      <c r="Y217" s="410"/>
    </row>
    <row r="218" ht="15.75" customHeight="1">
      <c r="A218" s="447"/>
      <c r="B218" s="447"/>
      <c r="C218" s="447"/>
      <c r="D218" s="447"/>
      <c r="E218" s="447"/>
      <c r="F218" s="410"/>
      <c r="G218" s="410"/>
      <c r="H218" s="410"/>
      <c r="I218" s="410"/>
      <c r="J218" s="410"/>
      <c r="K218" s="410"/>
      <c r="L218" s="410"/>
      <c r="M218" s="410"/>
      <c r="N218" s="410"/>
      <c r="O218" s="410"/>
      <c r="P218" s="410"/>
      <c r="Q218" s="410"/>
      <c r="R218" s="410"/>
      <c r="S218" s="410"/>
      <c r="T218" s="410"/>
      <c r="U218" s="410"/>
      <c r="V218" s="410"/>
      <c r="W218" s="410"/>
      <c r="X218" s="410"/>
      <c r="Y218" s="410"/>
    </row>
    <row r="219" ht="15.75" customHeight="1">
      <c r="A219" s="447"/>
      <c r="B219" s="447"/>
      <c r="C219" s="447"/>
      <c r="D219" s="447"/>
      <c r="E219" s="447"/>
      <c r="F219" s="410"/>
      <c r="G219" s="410"/>
      <c r="H219" s="410"/>
      <c r="I219" s="410"/>
      <c r="J219" s="410"/>
      <c r="K219" s="410"/>
      <c r="L219" s="410"/>
      <c r="M219" s="410"/>
      <c r="N219" s="410"/>
      <c r="O219" s="410"/>
      <c r="P219" s="410"/>
      <c r="Q219" s="410"/>
      <c r="R219" s="410"/>
      <c r="S219" s="410"/>
      <c r="T219" s="410"/>
      <c r="U219" s="410"/>
      <c r="V219" s="410"/>
      <c r="W219" s="410"/>
      <c r="X219" s="410"/>
      <c r="Y219" s="410"/>
    </row>
    <row r="220" ht="15.75" customHeight="1">
      <c r="A220" s="447"/>
      <c r="B220" s="447"/>
      <c r="C220" s="447"/>
      <c r="D220" s="447"/>
      <c r="E220" s="447"/>
      <c r="F220" s="410"/>
      <c r="G220" s="410"/>
      <c r="H220" s="410"/>
      <c r="I220" s="410"/>
      <c r="J220" s="410"/>
      <c r="K220" s="410"/>
      <c r="L220" s="410"/>
      <c r="M220" s="410"/>
      <c r="N220" s="410"/>
      <c r="O220" s="410"/>
      <c r="P220" s="410"/>
      <c r="Q220" s="410"/>
      <c r="R220" s="410"/>
      <c r="S220" s="410"/>
      <c r="T220" s="410"/>
      <c r="U220" s="410"/>
      <c r="V220" s="410"/>
      <c r="W220" s="410"/>
      <c r="X220" s="410"/>
      <c r="Y220" s="4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1:C1"/>
    <mergeCell ref="D1:E1"/>
  </mergeCells>
  <printOptions/>
  <pageMargins bottom="0.75" footer="0.0" header="0.0" left="0.7" right="0.7" top="0.75"/>
  <pageSetup paperSize="9" orientation="landscape"/>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3.71"/>
    <col customWidth="1" min="2" max="2" width="3.29"/>
    <col customWidth="1" min="3" max="3" width="39.71"/>
    <col customWidth="1" min="4" max="4" width="2.71"/>
    <col customWidth="1" min="5" max="5" width="36.86"/>
    <col customWidth="1" min="6" max="6" width="4.0"/>
    <col customWidth="1" min="7" max="7" width="3.57"/>
    <col customWidth="1" min="8" max="8" width="4.14"/>
    <col customWidth="1" min="9" max="9" width="3.29"/>
    <col customWidth="1" min="10" max="10" width="67.86"/>
    <col customWidth="1" min="11" max="11" width="10.14"/>
    <col customWidth="1" min="12" max="12" width="9.43"/>
    <col customWidth="1" min="13" max="13" width="9.0"/>
    <col customWidth="1" min="14" max="14" width="7.29"/>
    <col customWidth="1" min="15" max="15" width="13.71"/>
    <col customWidth="1" min="16" max="22" width="9.14"/>
  </cols>
  <sheetData>
    <row r="1" ht="28.5" customHeight="1">
      <c r="A1" s="450" t="s">
        <v>308</v>
      </c>
      <c r="P1" s="452"/>
      <c r="Q1" s="452"/>
      <c r="R1" s="452"/>
      <c r="S1" s="452"/>
      <c r="T1" s="452"/>
      <c r="U1" s="452"/>
      <c r="V1" s="452"/>
    </row>
    <row r="2" ht="28.5" customHeight="1">
      <c r="A2" s="450" t="s">
        <v>312</v>
      </c>
      <c r="P2" s="452"/>
      <c r="Q2" s="452"/>
      <c r="R2" s="452"/>
      <c r="S2" s="452"/>
      <c r="T2" s="452"/>
      <c r="U2" s="452"/>
      <c r="V2" s="452"/>
    </row>
    <row r="3" ht="28.5" customHeight="1">
      <c r="A3" s="424" t="s">
        <v>275</v>
      </c>
      <c r="B3" s="456" t="s">
        <v>276</v>
      </c>
      <c r="C3" s="27"/>
      <c r="D3" s="456" t="s">
        <v>315</v>
      </c>
      <c r="E3" s="41"/>
      <c r="F3" s="456" t="s">
        <v>316</v>
      </c>
      <c r="G3" s="41"/>
      <c r="H3" s="41"/>
      <c r="I3" s="41"/>
      <c r="J3" s="27"/>
      <c r="K3" s="459" t="s">
        <v>317</v>
      </c>
      <c r="L3" s="460" t="s">
        <v>319</v>
      </c>
      <c r="M3" s="461" t="s">
        <v>320</v>
      </c>
      <c r="N3" s="459" t="s">
        <v>321</v>
      </c>
      <c r="O3" s="462" t="s">
        <v>322</v>
      </c>
      <c r="P3" s="447"/>
      <c r="Q3" s="447"/>
      <c r="R3" s="447"/>
      <c r="S3" s="447"/>
      <c r="T3" s="447"/>
      <c r="U3" s="447"/>
      <c r="V3" s="447"/>
    </row>
    <row r="4" ht="28.5" customHeight="1">
      <c r="A4" s="456">
        <v>1.0</v>
      </c>
      <c r="B4" s="456">
        <v>2.0</v>
      </c>
      <c r="C4" s="27"/>
      <c r="D4" s="456">
        <v>3.0</v>
      </c>
      <c r="E4" s="41"/>
      <c r="F4" s="456">
        <v>4.0</v>
      </c>
      <c r="G4" s="41"/>
      <c r="H4" s="41"/>
      <c r="I4" s="41"/>
      <c r="J4" s="27"/>
      <c r="K4" s="456">
        <v>5.0</v>
      </c>
      <c r="L4" s="463">
        <v>6.0</v>
      </c>
      <c r="M4" s="464">
        <v>7.0</v>
      </c>
      <c r="N4" s="463">
        <v>8.0</v>
      </c>
      <c r="O4" s="463">
        <v>9.0</v>
      </c>
      <c r="P4" s="447"/>
      <c r="Q4" s="447"/>
      <c r="R4" s="447"/>
      <c r="S4" s="447"/>
      <c r="T4" s="447"/>
      <c r="U4" s="447"/>
      <c r="V4" s="447"/>
    </row>
    <row r="5" ht="28.5" customHeight="1">
      <c r="A5" s="465"/>
      <c r="B5" s="465"/>
      <c r="C5" s="466"/>
      <c r="D5" s="467"/>
      <c r="E5" s="468"/>
      <c r="F5" s="469"/>
      <c r="G5" s="470"/>
      <c r="H5" s="470"/>
      <c r="I5" s="470"/>
      <c r="J5" s="466"/>
      <c r="K5" s="471"/>
      <c r="L5" s="472"/>
      <c r="M5" s="473"/>
      <c r="N5" s="474"/>
      <c r="O5" s="475"/>
      <c r="P5" s="476"/>
      <c r="Q5" s="476"/>
      <c r="R5" s="476"/>
      <c r="S5" s="476"/>
      <c r="T5" s="476"/>
      <c r="U5" s="476"/>
      <c r="V5" s="476"/>
    </row>
    <row r="6" ht="28.5" customHeight="1">
      <c r="A6" s="477" t="s">
        <v>330</v>
      </c>
      <c r="C6" s="174"/>
      <c r="D6" s="478"/>
      <c r="E6" s="479"/>
      <c r="F6" s="480"/>
      <c r="G6" s="481"/>
      <c r="H6" s="481"/>
      <c r="I6" s="481"/>
      <c r="J6" s="475"/>
      <c r="K6" s="471"/>
      <c r="L6" s="472"/>
      <c r="M6" s="473"/>
      <c r="N6" s="474"/>
      <c r="O6" s="475"/>
      <c r="P6" s="476"/>
      <c r="Q6" s="476"/>
      <c r="R6" s="476"/>
      <c r="S6" s="476"/>
      <c r="T6" s="476"/>
      <c r="U6" s="476"/>
      <c r="V6" s="476"/>
    </row>
    <row r="7" ht="28.5" customHeight="1">
      <c r="A7" s="482" t="s">
        <v>332</v>
      </c>
      <c r="B7" s="483" t="s">
        <v>333</v>
      </c>
      <c r="C7" s="484"/>
      <c r="D7" s="485"/>
      <c r="E7" s="486"/>
      <c r="F7" s="487"/>
      <c r="G7" s="488"/>
      <c r="H7" s="489"/>
      <c r="I7" s="489"/>
      <c r="J7" s="489"/>
      <c r="K7" s="490"/>
      <c r="L7" s="490"/>
      <c r="M7" s="491"/>
      <c r="N7" s="492"/>
      <c r="O7" s="493"/>
      <c r="P7" s="447"/>
      <c r="Q7" s="447"/>
      <c r="R7" s="447"/>
      <c r="S7" s="447"/>
      <c r="T7" s="447"/>
      <c r="U7" s="447"/>
      <c r="V7" s="447"/>
    </row>
    <row r="8" ht="28.5" customHeight="1">
      <c r="A8" s="429"/>
      <c r="B8" s="429" t="s">
        <v>278</v>
      </c>
      <c r="C8" s="428" t="s">
        <v>279</v>
      </c>
      <c r="D8" s="427" t="s">
        <v>22</v>
      </c>
      <c r="E8" s="494" t="s">
        <v>280</v>
      </c>
      <c r="F8" s="495" t="s">
        <v>337</v>
      </c>
      <c r="G8" s="496"/>
      <c r="H8" s="497"/>
      <c r="I8" s="497"/>
      <c r="J8" s="497"/>
      <c r="K8" s="498"/>
      <c r="L8" s="498"/>
      <c r="M8" s="499"/>
      <c r="N8" s="501"/>
      <c r="O8" s="499"/>
      <c r="P8" s="447"/>
      <c r="Q8" s="447"/>
      <c r="R8" s="447"/>
      <c r="S8" s="447"/>
      <c r="T8" s="447"/>
      <c r="U8" s="447"/>
      <c r="V8" s="447"/>
    </row>
    <row r="9" ht="28.5" customHeight="1">
      <c r="A9" s="503"/>
      <c r="B9" s="504"/>
      <c r="C9" s="505"/>
      <c r="D9" s="506"/>
      <c r="E9" s="507"/>
      <c r="F9" s="508" t="s">
        <v>338</v>
      </c>
      <c r="G9" s="509" t="s">
        <v>339</v>
      </c>
      <c r="H9" s="510"/>
      <c r="I9" s="510"/>
      <c r="J9" s="511"/>
      <c r="K9" s="512">
        <v>1.12101001E8</v>
      </c>
      <c r="L9" s="512">
        <v>1.0</v>
      </c>
      <c r="M9" s="513" t="s">
        <v>340</v>
      </c>
      <c r="N9" s="514">
        <v>0.003</v>
      </c>
      <c r="O9" s="515" t="s">
        <v>341</v>
      </c>
      <c r="P9" s="516"/>
      <c r="Q9" s="516"/>
      <c r="R9" s="516"/>
      <c r="S9" s="516"/>
      <c r="T9" s="516"/>
      <c r="U9" s="516"/>
      <c r="V9" s="516"/>
    </row>
    <row r="10" ht="28.5" customHeight="1">
      <c r="A10" s="503"/>
      <c r="B10" s="504"/>
      <c r="C10" s="505"/>
      <c r="D10" s="506"/>
      <c r="E10" s="507"/>
      <c r="F10" s="517" t="s">
        <v>342</v>
      </c>
      <c r="G10" s="519" t="s">
        <v>343</v>
      </c>
      <c r="H10" s="520"/>
      <c r="I10" s="520"/>
      <c r="J10" s="521"/>
      <c r="K10" s="522">
        <v>1.12101002E8</v>
      </c>
      <c r="L10" s="522">
        <v>1.0</v>
      </c>
      <c r="M10" s="523" t="s">
        <v>344</v>
      </c>
      <c r="N10" s="524">
        <v>0.01</v>
      </c>
      <c r="O10" s="525" t="s">
        <v>341</v>
      </c>
      <c r="P10" s="516"/>
      <c r="Q10" s="516"/>
      <c r="R10" s="516"/>
      <c r="S10" s="516"/>
      <c r="T10" s="516"/>
      <c r="U10" s="516"/>
      <c r="V10" s="516"/>
    </row>
    <row r="11" ht="28.5" customHeight="1">
      <c r="A11" s="503"/>
      <c r="B11" s="504"/>
      <c r="C11" s="505"/>
      <c r="D11" s="506"/>
      <c r="E11" s="507"/>
      <c r="F11" s="517" t="s">
        <v>346</v>
      </c>
      <c r="G11" s="519" t="s">
        <v>347</v>
      </c>
      <c r="H11" s="520"/>
      <c r="I11" s="520"/>
      <c r="J11" s="521"/>
      <c r="K11" s="522">
        <v>1.12101003E8</v>
      </c>
      <c r="L11" s="522">
        <v>1.0</v>
      </c>
      <c r="M11" s="523" t="s">
        <v>348</v>
      </c>
      <c r="N11" s="524">
        <v>0.003</v>
      </c>
      <c r="O11" s="525" t="s">
        <v>349</v>
      </c>
      <c r="P11" s="516"/>
      <c r="Q11" s="516"/>
      <c r="R11" s="516"/>
      <c r="S11" s="516"/>
      <c r="T11" s="516"/>
      <c r="U11" s="516"/>
      <c r="V11" s="516"/>
    </row>
    <row r="12" ht="28.5" customHeight="1">
      <c r="A12" s="429"/>
      <c r="B12" s="526"/>
      <c r="C12" s="428"/>
      <c r="D12" s="427"/>
      <c r="E12" s="494"/>
      <c r="F12" s="527" t="s">
        <v>350</v>
      </c>
      <c r="G12" s="528" t="s">
        <v>351</v>
      </c>
      <c r="H12" s="529"/>
      <c r="I12" s="529"/>
      <c r="J12" s="530"/>
      <c r="K12" s="531">
        <v>1.12101004E8</v>
      </c>
      <c r="L12" s="531">
        <v>0.0</v>
      </c>
      <c r="M12" s="532" t="s">
        <v>340</v>
      </c>
      <c r="N12" s="533">
        <v>0.002</v>
      </c>
      <c r="O12" s="534" t="s">
        <v>349</v>
      </c>
      <c r="P12" s="447"/>
      <c r="Q12" s="447"/>
      <c r="R12" s="447"/>
      <c r="S12" s="447"/>
      <c r="T12" s="447"/>
      <c r="U12" s="447"/>
      <c r="V12" s="447"/>
    </row>
    <row r="13" ht="28.5" customHeight="1">
      <c r="A13" s="429"/>
      <c r="B13" s="526"/>
      <c r="C13" s="428"/>
      <c r="D13" s="427"/>
      <c r="E13" s="494"/>
      <c r="F13" s="535" t="s">
        <v>352</v>
      </c>
      <c r="G13" s="536"/>
      <c r="H13" s="447"/>
      <c r="I13" s="447"/>
      <c r="J13" s="447"/>
      <c r="K13" s="537"/>
      <c r="L13" s="537"/>
      <c r="M13" s="538"/>
      <c r="N13" s="539"/>
      <c r="O13" s="540"/>
      <c r="P13" s="447"/>
      <c r="Q13" s="447"/>
      <c r="R13" s="447"/>
      <c r="S13" s="447"/>
      <c r="T13" s="447"/>
      <c r="U13" s="447"/>
      <c r="V13" s="447"/>
    </row>
    <row r="14" ht="28.5" customHeight="1">
      <c r="A14" s="429"/>
      <c r="B14" s="429"/>
      <c r="C14" s="428"/>
      <c r="D14" s="427"/>
      <c r="E14" s="494"/>
      <c r="F14" s="431" t="s">
        <v>338</v>
      </c>
      <c r="G14" s="541" t="s">
        <v>353</v>
      </c>
      <c r="H14" s="542"/>
      <c r="I14" s="542"/>
      <c r="J14" s="543"/>
      <c r="K14" s="490"/>
      <c r="L14" s="490"/>
      <c r="M14" s="491"/>
      <c r="N14" s="544"/>
      <c r="O14" s="545"/>
      <c r="P14" s="447"/>
      <c r="Q14" s="447"/>
      <c r="R14" s="447"/>
      <c r="S14" s="447"/>
      <c r="T14" s="447"/>
      <c r="U14" s="447"/>
      <c r="V14" s="447"/>
    </row>
    <row r="15" ht="28.5" customHeight="1">
      <c r="A15" s="546"/>
      <c r="B15" s="516"/>
      <c r="C15" s="516"/>
      <c r="D15" s="506"/>
      <c r="E15" s="507"/>
      <c r="F15" s="547"/>
      <c r="G15" s="548" t="s">
        <v>354</v>
      </c>
      <c r="H15" s="519" t="s">
        <v>355</v>
      </c>
      <c r="I15" s="520"/>
      <c r="J15" s="521"/>
      <c r="K15" s="522">
        <v>2.12101001E8</v>
      </c>
      <c r="L15" s="522">
        <v>1.0</v>
      </c>
      <c r="M15" s="523" t="s">
        <v>356</v>
      </c>
      <c r="N15" s="549">
        <v>0.05</v>
      </c>
      <c r="O15" s="550" t="s">
        <v>357</v>
      </c>
      <c r="P15" s="516"/>
      <c r="Q15" s="516"/>
      <c r="R15" s="516"/>
      <c r="S15" s="516"/>
      <c r="T15" s="516"/>
      <c r="U15" s="516"/>
      <c r="V15" s="516"/>
    </row>
    <row r="16" ht="28.5" customHeight="1">
      <c r="A16" s="546"/>
      <c r="B16" s="516"/>
      <c r="C16" s="516"/>
      <c r="D16" s="506"/>
      <c r="E16" s="507"/>
      <c r="F16" s="551"/>
      <c r="G16" s="548" t="s">
        <v>358</v>
      </c>
      <c r="H16" s="519" t="s">
        <v>359</v>
      </c>
      <c r="I16" s="520"/>
      <c r="J16" s="521"/>
      <c r="K16" s="522">
        <v>2.12101002E8</v>
      </c>
      <c r="L16" s="522">
        <v>1.0</v>
      </c>
      <c r="M16" s="523" t="s">
        <v>356</v>
      </c>
      <c r="N16" s="549">
        <v>0.05</v>
      </c>
      <c r="O16" s="550" t="s">
        <v>357</v>
      </c>
      <c r="P16" s="516"/>
      <c r="Q16" s="516"/>
      <c r="R16" s="516"/>
      <c r="S16" s="516"/>
      <c r="T16" s="516"/>
      <c r="U16" s="516"/>
      <c r="V16" s="516"/>
    </row>
    <row r="17" ht="28.5" customHeight="1">
      <c r="A17" s="546"/>
      <c r="B17" s="516"/>
      <c r="C17" s="516"/>
      <c r="D17" s="506"/>
      <c r="E17" s="507"/>
      <c r="F17" s="551"/>
      <c r="G17" s="548" t="s">
        <v>360</v>
      </c>
      <c r="H17" s="519" t="s">
        <v>361</v>
      </c>
      <c r="I17" s="520"/>
      <c r="J17" s="521"/>
      <c r="K17" s="522">
        <v>2.12101003E8</v>
      </c>
      <c r="L17" s="522">
        <v>1.0</v>
      </c>
      <c r="M17" s="523" t="s">
        <v>356</v>
      </c>
      <c r="N17" s="549">
        <v>0.05</v>
      </c>
      <c r="O17" s="550" t="s">
        <v>357</v>
      </c>
      <c r="P17" s="516"/>
      <c r="Q17" s="516"/>
      <c r="R17" s="516"/>
      <c r="S17" s="516"/>
      <c r="T17" s="516"/>
      <c r="U17" s="516"/>
      <c r="V17" s="516"/>
    </row>
    <row r="18" ht="28.5" customHeight="1">
      <c r="A18" s="546"/>
      <c r="B18" s="516"/>
      <c r="C18" s="516"/>
      <c r="D18" s="506"/>
      <c r="E18" s="507"/>
      <c r="F18" s="547"/>
      <c r="G18" s="548" t="s">
        <v>362</v>
      </c>
      <c r="H18" s="552" t="s">
        <v>363</v>
      </c>
      <c r="I18" s="553"/>
      <c r="J18" s="554"/>
      <c r="K18" s="522">
        <v>2.12101004E8</v>
      </c>
      <c r="L18" s="555">
        <v>1.0</v>
      </c>
      <c r="M18" s="556" t="s">
        <v>356</v>
      </c>
      <c r="N18" s="557">
        <v>0.05</v>
      </c>
      <c r="O18" s="558" t="s">
        <v>357</v>
      </c>
      <c r="P18" s="516"/>
      <c r="Q18" s="516"/>
      <c r="R18" s="516"/>
      <c r="S18" s="516"/>
      <c r="T18" s="516"/>
      <c r="U18" s="516"/>
      <c r="V18" s="516"/>
    </row>
    <row r="19" ht="28.5" customHeight="1">
      <c r="A19" s="546"/>
      <c r="B19" s="516"/>
      <c r="C19" s="516"/>
      <c r="D19" s="506"/>
      <c r="E19" s="507"/>
      <c r="F19" s="517" t="s">
        <v>342</v>
      </c>
      <c r="G19" s="519" t="s">
        <v>364</v>
      </c>
      <c r="H19" s="520"/>
      <c r="I19" s="520"/>
      <c r="J19" s="559"/>
      <c r="K19" s="522">
        <v>2.12101005E8</v>
      </c>
      <c r="L19" s="522">
        <v>30.0</v>
      </c>
      <c r="M19" s="523" t="s">
        <v>62</v>
      </c>
      <c r="N19" s="549">
        <v>0.1</v>
      </c>
      <c r="O19" s="550" t="s">
        <v>365</v>
      </c>
      <c r="P19" s="516"/>
      <c r="Q19" s="516"/>
      <c r="R19" s="516"/>
      <c r="S19" s="516"/>
      <c r="T19" s="516"/>
      <c r="U19" s="516"/>
      <c r="V19" s="516"/>
    </row>
    <row r="20" ht="28.5" customHeight="1">
      <c r="A20" s="546"/>
      <c r="B20" s="516"/>
      <c r="C20" s="516"/>
      <c r="D20" s="506"/>
      <c r="E20" s="507"/>
      <c r="F20" s="560" t="s">
        <v>346</v>
      </c>
      <c r="G20" s="509" t="s">
        <v>366</v>
      </c>
      <c r="H20" s="510"/>
      <c r="I20" s="510"/>
      <c r="J20" s="511"/>
      <c r="K20" s="512">
        <v>2.12101006E8</v>
      </c>
      <c r="L20" s="512">
        <v>30.0</v>
      </c>
      <c r="M20" s="513" t="s">
        <v>62</v>
      </c>
      <c r="N20" s="561">
        <v>0.1</v>
      </c>
      <c r="O20" s="562" t="s">
        <v>357</v>
      </c>
      <c r="P20" s="516"/>
      <c r="Q20" s="516"/>
      <c r="R20" s="516"/>
      <c r="S20" s="516"/>
      <c r="T20" s="516"/>
      <c r="U20" s="516"/>
      <c r="V20" s="516"/>
    </row>
    <row r="21" ht="28.5" customHeight="1">
      <c r="A21" s="563"/>
      <c r="B21" s="447"/>
      <c r="C21" s="447"/>
      <c r="D21" s="427"/>
      <c r="E21" s="494"/>
      <c r="F21" s="564" t="s">
        <v>350</v>
      </c>
      <c r="G21" s="565" t="s">
        <v>367</v>
      </c>
      <c r="H21" s="520"/>
      <c r="I21" s="520"/>
      <c r="J21" s="520"/>
      <c r="K21" s="566"/>
      <c r="L21" s="566"/>
      <c r="M21" s="567"/>
      <c r="N21" s="568"/>
      <c r="O21" s="567"/>
      <c r="P21" s="447"/>
      <c r="Q21" s="447"/>
      <c r="R21" s="447"/>
      <c r="S21" s="447"/>
      <c r="T21" s="447"/>
      <c r="U21" s="447"/>
      <c r="V21" s="447"/>
    </row>
    <row r="22" ht="28.5" customHeight="1">
      <c r="A22" s="546"/>
      <c r="B22" s="516"/>
      <c r="C22" s="516"/>
      <c r="D22" s="506"/>
      <c r="E22" s="507"/>
      <c r="F22" s="551"/>
      <c r="G22" s="569" t="s">
        <v>354</v>
      </c>
      <c r="H22" s="519" t="s">
        <v>368</v>
      </c>
      <c r="I22" s="520"/>
      <c r="J22" s="559"/>
      <c r="K22" s="522">
        <v>2.12101007E8</v>
      </c>
      <c r="L22" s="522">
        <v>1.0</v>
      </c>
      <c r="M22" s="523" t="s">
        <v>356</v>
      </c>
      <c r="N22" s="549">
        <v>0.01</v>
      </c>
      <c r="O22" s="570" t="s">
        <v>365</v>
      </c>
      <c r="P22" s="516"/>
      <c r="Q22" s="516"/>
      <c r="R22" s="516"/>
      <c r="S22" s="516"/>
      <c r="T22" s="516"/>
      <c r="U22" s="516"/>
      <c r="V22" s="516"/>
    </row>
    <row r="23" ht="28.5" customHeight="1">
      <c r="A23" s="546"/>
      <c r="B23" s="516"/>
      <c r="C23" s="516"/>
      <c r="D23" s="506"/>
      <c r="E23" s="507"/>
      <c r="F23" s="551"/>
      <c r="G23" s="569" t="s">
        <v>358</v>
      </c>
      <c r="H23" s="519" t="s">
        <v>369</v>
      </c>
      <c r="I23" s="520"/>
      <c r="J23" s="521"/>
      <c r="K23" s="522">
        <v>2.12101008E8</v>
      </c>
      <c r="L23" s="522">
        <v>1.0</v>
      </c>
      <c r="M23" s="523" t="s">
        <v>370</v>
      </c>
      <c r="N23" s="549">
        <v>0.05</v>
      </c>
      <c r="O23" s="550" t="s">
        <v>357</v>
      </c>
      <c r="P23" s="516"/>
      <c r="Q23" s="516"/>
      <c r="R23" s="516"/>
      <c r="S23" s="516"/>
      <c r="T23" s="516"/>
      <c r="U23" s="516"/>
      <c r="V23" s="516"/>
    </row>
    <row r="24" ht="28.5" customHeight="1">
      <c r="A24" s="571"/>
      <c r="B24" s="572"/>
      <c r="C24" s="572"/>
      <c r="D24" s="573"/>
      <c r="E24" s="574"/>
      <c r="F24" s="575"/>
      <c r="G24" s="576" t="s">
        <v>360</v>
      </c>
      <c r="H24" s="577" t="s">
        <v>371</v>
      </c>
      <c r="I24" s="529"/>
      <c r="J24" s="530"/>
      <c r="K24" s="578">
        <v>2.12101009E8</v>
      </c>
      <c r="L24" s="578">
        <v>1.0</v>
      </c>
      <c r="M24" s="579" t="s">
        <v>370</v>
      </c>
      <c r="N24" s="580">
        <v>0.05</v>
      </c>
      <c r="O24" s="581" t="s">
        <v>357</v>
      </c>
      <c r="P24" s="516"/>
      <c r="Q24" s="516"/>
      <c r="R24" s="516"/>
      <c r="S24" s="516"/>
      <c r="T24" s="516"/>
      <c r="U24" s="516"/>
      <c r="V24" s="516"/>
    </row>
    <row r="25" ht="28.5" customHeight="1">
      <c r="A25" s="582"/>
      <c r="B25" s="583"/>
      <c r="C25" s="583"/>
      <c r="D25" s="584"/>
      <c r="E25" s="585"/>
      <c r="F25" s="586"/>
      <c r="G25" s="587" t="s">
        <v>362</v>
      </c>
      <c r="H25" s="588" t="s">
        <v>372</v>
      </c>
      <c r="I25" s="510"/>
      <c r="J25" s="511"/>
      <c r="K25" s="589">
        <v>2.1210101E8</v>
      </c>
      <c r="L25" s="589"/>
      <c r="M25" s="590" t="s">
        <v>373</v>
      </c>
      <c r="N25" s="591">
        <v>0.05</v>
      </c>
      <c r="O25" s="592" t="s">
        <v>365</v>
      </c>
      <c r="P25" s="593"/>
      <c r="Q25" s="593"/>
      <c r="R25" s="593"/>
      <c r="S25" s="593"/>
      <c r="T25" s="593"/>
      <c r="U25" s="593"/>
      <c r="V25" s="593"/>
    </row>
    <row r="26" ht="28.5" customHeight="1">
      <c r="A26" s="582"/>
      <c r="B26" s="583"/>
      <c r="C26" s="583"/>
      <c r="D26" s="584"/>
      <c r="E26" s="585"/>
      <c r="F26" s="586"/>
      <c r="G26" s="594" t="s">
        <v>374</v>
      </c>
      <c r="H26" s="595" t="s">
        <v>375</v>
      </c>
      <c r="I26" s="520"/>
      <c r="J26" s="521"/>
      <c r="K26" s="596">
        <v>2.12101011E8</v>
      </c>
      <c r="L26" s="596"/>
      <c r="M26" s="597" t="s">
        <v>376</v>
      </c>
      <c r="N26" s="598">
        <v>0.05</v>
      </c>
      <c r="O26" s="599" t="s">
        <v>365</v>
      </c>
      <c r="P26" s="593"/>
      <c r="Q26" s="593"/>
      <c r="R26" s="593"/>
      <c r="S26" s="593"/>
      <c r="T26" s="593"/>
      <c r="U26" s="593"/>
      <c r="V26" s="593"/>
    </row>
    <row r="27" ht="28.5" customHeight="1">
      <c r="A27" s="546"/>
      <c r="B27" s="516"/>
      <c r="C27" s="516"/>
      <c r="D27" s="506"/>
      <c r="E27" s="507"/>
      <c r="F27" s="600"/>
      <c r="G27" s="548" t="s">
        <v>377</v>
      </c>
      <c r="H27" s="519" t="s">
        <v>378</v>
      </c>
      <c r="I27" s="520"/>
      <c r="J27" s="521"/>
      <c r="K27" s="522">
        <v>2.12101012E8</v>
      </c>
      <c r="L27" s="522">
        <v>1.0</v>
      </c>
      <c r="M27" s="523" t="s">
        <v>370</v>
      </c>
      <c r="N27" s="549">
        <v>0.05</v>
      </c>
      <c r="O27" s="523" t="s">
        <v>365</v>
      </c>
      <c r="P27" s="516"/>
      <c r="Q27" s="516"/>
      <c r="R27" s="516"/>
      <c r="S27" s="516"/>
      <c r="T27" s="516"/>
      <c r="U27" s="516"/>
      <c r="V27" s="516"/>
    </row>
    <row r="28" ht="28.5" customHeight="1">
      <c r="A28" s="563"/>
      <c r="B28" s="447"/>
      <c r="C28" s="447"/>
      <c r="D28" s="427"/>
      <c r="E28" s="494"/>
      <c r="F28" s="601" t="s">
        <v>379</v>
      </c>
      <c r="G28" s="541" t="s">
        <v>380</v>
      </c>
      <c r="H28" s="542"/>
      <c r="I28" s="542"/>
      <c r="J28" s="543"/>
      <c r="K28" s="490"/>
      <c r="L28" s="490"/>
      <c r="M28" s="491"/>
      <c r="N28" s="602"/>
      <c r="O28" s="567"/>
      <c r="P28" s="447"/>
      <c r="Q28" s="447"/>
      <c r="R28" s="447"/>
      <c r="S28" s="447"/>
      <c r="T28" s="447"/>
      <c r="U28" s="447"/>
      <c r="V28" s="447"/>
    </row>
    <row r="29" ht="28.5" customHeight="1">
      <c r="A29" s="546"/>
      <c r="B29" s="516"/>
      <c r="C29" s="516"/>
      <c r="D29" s="506"/>
      <c r="E29" s="507"/>
      <c r="F29" s="551"/>
      <c r="G29" s="548" t="s">
        <v>354</v>
      </c>
      <c r="H29" s="519" t="s">
        <v>381</v>
      </c>
      <c r="I29" s="520"/>
      <c r="J29" s="559"/>
      <c r="K29" s="522">
        <v>2.12101013E8</v>
      </c>
      <c r="L29" s="522">
        <v>30.0</v>
      </c>
      <c r="M29" s="523" t="s">
        <v>62</v>
      </c>
      <c r="N29" s="549">
        <v>0.04</v>
      </c>
      <c r="O29" s="523" t="s">
        <v>357</v>
      </c>
      <c r="P29" s="516"/>
      <c r="Q29" s="516"/>
      <c r="R29" s="516"/>
      <c r="S29" s="516"/>
      <c r="T29" s="516"/>
      <c r="U29" s="516"/>
      <c r="V29" s="516"/>
    </row>
    <row r="30" ht="28.5" customHeight="1">
      <c r="A30" s="546"/>
      <c r="B30" s="516"/>
      <c r="C30" s="516"/>
      <c r="D30" s="506"/>
      <c r="E30" s="507"/>
      <c r="F30" s="560"/>
      <c r="G30" s="548" t="s">
        <v>358</v>
      </c>
      <c r="H30" s="519" t="s">
        <v>382</v>
      </c>
      <c r="I30" s="520"/>
      <c r="J30" s="559"/>
      <c r="K30" s="522">
        <v>2.12101014E8</v>
      </c>
      <c r="L30" s="555">
        <v>1.0</v>
      </c>
      <c r="M30" s="556" t="s">
        <v>383</v>
      </c>
      <c r="N30" s="557">
        <v>0.02</v>
      </c>
      <c r="O30" s="523" t="s">
        <v>365</v>
      </c>
      <c r="P30" s="516"/>
      <c r="Q30" s="516"/>
      <c r="R30" s="516"/>
      <c r="S30" s="516"/>
      <c r="T30" s="516"/>
      <c r="U30" s="516"/>
      <c r="V30" s="516"/>
    </row>
    <row r="31" ht="28.5" customHeight="1">
      <c r="A31" s="563"/>
      <c r="B31" s="447"/>
      <c r="C31" s="447"/>
      <c r="D31" s="427"/>
      <c r="E31" s="494"/>
      <c r="F31" s="601" t="s">
        <v>384</v>
      </c>
      <c r="G31" s="603" t="s">
        <v>385</v>
      </c>
      <c r="K31" s="604"/>
      <c r="L31" s="604"/>
      <c r="M31" s="567"/>
      <c r="N31" s="566"/>
      <c r="O31" s="567"/>
      <c r="P31" s="447"/>
      <c r="Q31" s="447"/>
      <c r="R31" s="447"/>
      <c r="S31" s="447"/>
      <c r="T31" s="447"/>
      <c r="U31" s="447"/>
      <c r="V31" s="447"/>
    </row>
    <row r="32" ht="28.5" customHeight="1">
      <c r="A32" s="546"/>
      <c r="B32" s="516"/>
      <c r="C32" s="516"/>
      <c r="D32" s="506"/>
      <c r="E32" s="507"/>
      <c r="F32" s="551"/>
      <c r="G32" s="548" t="s">
        <v>354</v>
      </c>
      <c r="H32" s="519" t="s">
        <v>386</v>
      </c>
      <c r="I32" s="520"/>
      <c r="J32" s="559"/>
      <c r="K32" s="522">
        <v>2.12101015E8</v>
      </c>
      <c r="L32" s="512">
        <v>30.0</v>
      </c>
      <c r="M32" s="513" t="s">
        <v>356</v>
      </c>
      <c r="N32" s="561">
        <v>0.05</v>
      </c>
      <c r="O32" s="523" t="s">
        <v>357</v>
      </c>
      <c r="P32" s="516"/>
      <c r="Q32" s="516"/>
      <c r="R32" s="516"/>
      <c r="S32" s="516"/>
      <c r="T32" s="516"/>
      <c r="U32" s="516"/>
      <c r="V32" s="516"/>
    </row>
    <row r="33" ht="28.5" customHeight="1">
      <c r="A33" s="546"/>
      <c r="B33" s="516"/>
      <c r="C33" s="516"/>
      <c r="D33" s="506"/>
      <c r="E33" s="507"/>
      <c r="F33" s="551"/>
      <c r="G33" s="605" t="s">
        <v>358</v>
      </c>
      <c r="H33" s="552" t="s">
        <v>387</v>
      </c>
      <c r="I33" s="553"/>
      <c r="J33" s="606"/>
      <c r="K33" s="555">
        <v>2.12101016E8</v>
      </c>
      <c r="L33" s="555">
        <v>30.0</v>
      </c>
      <c r="M33" s="556" t="s">
        <v>62</v>
      </c>
      <c r="N33" s="557">
        <v>0.02</v>
      </c>
      <c r="O33" s="558" t="s">
        <v>357</v>
      </c>
      <c r="P33" s="516"/>
      <c r="Q33" s="516"/>
      <c r="R33" s="516"/>
      <c r="S33" s="516"/>
      <c r="T33" s="516"/>
      <c r="U33" s="516"/>
      <c r="V33" s="516"/>
    </row>
    <row r="34" ht="28.5" customHeight="1">
      <c r="A34" s="582"/>
      <c r="B34" s="583"/>
      <c r="C34" s="583"/>
      <c r="D34" s="584"/>
      <c r="E34" s="585"/>
      <c r="F34" s="586"/>
      <c r="G34" s="607" t="s">
        <v>360</v>
      </c>
      <c r="H34" s="595" t="s">
        <v>388</v>
      </c>
      <c r="I34" s="520"/>
      <c r="J34" s="559"/>
      <c r="K34" s="596">
        <v>2.12101017E8</v>
      </c>
      <c r="L34" s="596"/>
      <c r="M34" s="599" t="s">
        <v>356</v>
      </c>
      <c r="N34" s="598">
        <v>0.05</v>
      </c>
      <c r="O34" s="608" t="s">
        <v>365</v>
      </c>
      <c r="P34" s="593"/>
      <c r="Q34" s="593"/>
      <c r="R34" s="593"/>
      <c r="S34" s="593"/>
      <c r="T34" s="593"/>
      <c r="U34" s="593"/>
      <c r="V34" s="593"/>
    </row>
    <row r="35" ht="28.5" customHeight="1">
      <c r="A35" s="582"/>
      <c r="B35" s="583"/>
      <c r="C35" s="583"/>
      <c r="D35" s="584"/>
      <c r="E35" s="585"/>
      <c r="F35" s="586"/>
      <c r="G35" s="609" t="s">
        <v>362</v>
      </c>
      <c r="H35" s="588" t="s">
        <v>389</v>
      </c>
      <c r="I35" s="510"/>
      <c r="J35" s="610"/>
      <c r="K35" s="611">
        <v>2.12101018E8</v>
      </c>
      <c r="L35" s="611"/>
      <c r="M35" s="590" t="s">
        <v>356</v>
      </c>
      <c r="N35" s="591">
        <v>0.05</v>
      </c>
      <c r="O35" s="592" t="s">
        <v>365</v>
      </c>
      <c r="P35" s="593"/>
      <c r="Q35" s="593"/>
      <c r="R35" s="593"/>
      <c r="S35" s="593"/>
      <c r="T35" s="593"/>
      <c r="U35" s="593"/>
      <c r="V35" s="593"/>
    </row>
    <row r="36" ht="28.5" customHeight="1">
      <c r="A36" s="546"/>
      <c r="B36" s="516"/>
      <c r="C36" s="516"/>
      <c r="D36" s="506"/>
      <c r="E36" s="507"/>
      <c r="F36" s="560"/>
      <c r="G36" s="612" t="s">
        <v>374</v>
      </c>
      <c r="H36" s="519" t="s">
        <v>390</v>
      </c>
      <c r="I36" s="520"/>
      <c r="J36" s="559"/>
      <c r="K36" s="522">
        <v>2.12101019E8</v>
      </c>
      <c r="L36" s="522">
        <v>10.0</v>
      </c>
      <c r="M36" s="523" t="s">
        <v>356</v>
      </c>
      <c r="N36" s="549">
        <v>0.1</v>
      </c>
      <c r="O36" s="523" t="s">
        <v>365</v>
      </c>
      <c r="P36" s="516"/>
      <c r="Q36" s="516"/>
      <c r="R36" s="516"/>
      <c r="S36" s="516"/>
      <c r="T36" s="516"/>
      <c r="U36" s="516"/>
      <c r="V36" s="516"/>
    </row>
    <row r="37" ht="28.5" customHeight="1">
      <c r="A37" s="546"/>
      <c r="B37" s="516"/>
      <c r="C37" s="516"/>
      <c r="D37" s="506"/>
      <c r="E37" s="507"/>
      <c r="F37" s="517" t="s">
        <v>391</v>
      </c>
      <c r="G37" s="519" t="s">
        <v>392</v>
      </c>
      <c r="H37" s="520"/>
      <c r="I37" s="520"/>
      <c r="J37" s="521"/>
      <c r="K37" s="522">
        <v>2.1210102E8</v>
      </c>
      <c r="L37" s="522">
        <v>1.0</v>
      </c>
      <c r="M37" s="523" t="s">
        <v>356</v>
      </c>
      <c r="N37" s="549">
        <v>0.01</v>
      </c>
      <c r="O37" s="523" t="s">
        <v>365</v>
      </c>
      <c r="P37" s="516"/>
      <c r="Q37" s="516"/>
      <c r="R37" s="516"/>
      <c r="S37" s="516"/>
      <c r="T37" s="516"/>
      <c r="U37" s="516"/>
      <c r="V37" s="516"/>
    </row>
    <row r="38" ht="28.5" customHeight="1">
      <c r="A38" s="546"/>
      <c r="B38" s="516"/>
      <c r="C38" s="516"/>
      <c r="D38" s="506"/>
      <c r="E38" s="507"/>
      <c r="F38" s="517" t="s">
        <v>393</v>
      </c>
      <c r="G38" s="519" t="s">
        <v>394</v>
      </c>
      <c r="H38" s="520"/>
      <c r="I38" s="520"/>
      <c r="J38" s="521"/>
      <c r="K38" s="522">
        <v>2.12101021E8</v>
      </c>
      <c r="L38" s="522">
        <v>1.0</v>
      </c>
      <c r="M38" s="523" t="s">
        <v>356</v>
      </c>
      <c r="N38" s="549">
        <v>0.05</v>
      </c>
      <c r="O38" s="523" t="s">
        <v>395</v>
      </c>
      <c r="P38" s="516"/>
      <c r="Q38" s="516"/>
      <c r="R38" s="516"/>
      <c r="S38" s="516"/>
      <c r="T38" s="516"/>
      <c r="U38" s="516"/>
      <c r="V38" s="516"/>
    </row>
    <row r="39" ht="28.5" customHeight="1">
      <c r="A39" s="546"/>
      <c r="B39" s="516"/>
      <c r="C39" s="516"/>
      <c r="D39" s="506"/>
      <c r="E39" s="507"/>
      <c r="F39" s="517" t="s">
        <v>396</v>
      </c>
      <c r="G39" s="613" t="s">
        <v>397</v>
      </c>
      <c r="H39" s="614"/>
      <c r="I39" s="614"/>
      <c r="J39" s="570"/>
      <c r="K39" s="522">
        <v>2.12101022E8</v>
      </c>
      <c r="L39" s="522">
        <v>1.0</v>
      </c>
      <c r="M39" s="523" t="s">
        <v>398</v>
      </c>
      <c r="N39" s="549">
        <v>0.1</v>
      </c>
      <c r="O39" s="523" t="s">
        <v>365</v>
      </c>
      <c r="P39" s="516"/>
      <c r="Q39" s="516"/>
      <c r="R39" s="516"/>
      <c r="S39" s="516"/>
      <c r="T39" s="516"/>
      <c r="U39" s="516"/>
      <c r="V39" s="516"/>
    </row>
    <row r="40" ht="28.5" customHeight="1">
      <c r="A40" s="615"/>
      <c r="B40" s="616"/>
      <c r="C40" s="616"/>
      <c r="D40" s="617"/>
      <c r="E40" s="618"/>
      <c r="F40" s="600" t="s">
        <v>399</v>
      </c>
      <c r="G40" s="509" t="s">
        <v>400</v>
      </c>
      <c r="H40" s="510"/>
      <c r="I40" s="510"/>
      <c r="J40" s="511"/>
      <c r="K40" s="512">
        <v>2.12101023E8</v>
      </c>
      <c r="L40" s="512">
        <v>30.0</v>
      </c>
      <c r="M40" s="513" t="s">
        <v>62</v>
      </c>
      <c r="N40" s="561">
        <v>0.02</v>
      </c>
      <c r="O40" s="513" t="s">
        <v>365</v>
      </c>
      <c r="P40" s="619"/>
      <c r="Q40" s="619"/>
      <c r="R40" s="619"/>
      <c r="S40" s="619"/>
      <c r="T40" s="619"/>
      <c r="U40" s="619"/>
      <c r="V40" s="619"/>
    </row>
    <row r="41" ht="28.5" customHeight="1">
      <c r="A41" s="571"/>
      <c r="B41" s="572"/>
      <c r="C41" s="572"/>
      <c r="D41" s="573"/>
      <c r="E41" s="574"/>
      <c r="F41" s="620" t="s">
        <v>401</v>
      </c>
      <c r="G41" s="577" t="s">
        <v>402</v>
      </c>
      <c r="H41" s="529"/>
      <c r="I41" s="529"/>
      <c r="J41" s="530"/>
      <c r="K41" s="578">
        <v>2.12101024E8</v>
      </c>
      <c r="L41" s="578">
        <v>1.0</v>
      </c>
      <c r="M41" s="579" t="s">
        <v>398</v>
      </c>
      <c r="N41" s="580">
        <v>0.15</v>
      </c>
      <c r="O41" s="579" t="s">
        <v>395</v>
      </c>
      <c r="P41" s="516"/>
      <c r="Q41" s="516"/>
      <c r="R41" s="516"/>
      <c r="S41" s="516"/>
      <c r="T41" s="516"/>
      <c r="U41" s="516"/>
      <c r="V41" s="516"/>
    </row>
    <row r="42" ht="28.5" customHeight="1">
      <c r="A42" s="546"/>
      <c r="B42" s="516"/>
      <c r="C42" s="516"/>
      <c r="D42" s="506"/>
      <c r="E42" s="507"/>
      <c r="F42" s="600" t="s">
        <v>403</v>
      </c>
      <c r="G42" s="509" t="s">
        <v>404</v>
      </c>
      <c r="H42" s="510"/>
      <c r="I42" s="510"/>
      <c r="J42" s="511"/>
      <c r="K42" s="512">
        <v>2.12101025E8</v>
      </c>
      <c r="L42" s="512">
        <v>1.0</v>
      </c>
      <c r="M42" s="513" t="s">
        <v>340</v>
      </c>
      <c r="N42" s="561">
        <v>0.01</v>
      </c>
      <c r="O42" s="513" t="s">
        <v>357</v>
      </c>
      <c r="P42" s="516"/>
      <c r="Q42" s="516"/>
      <c r="R42" s="516"/>
      <c r="S42" s="516"/>
      <c r="T42" s="516"/>
      <c r="U42" s="516"/>
      <c r="V42" s="516"/>
    </row>
    <row r="43" ht="28.5" customHeight="1">
      <c r="A43" s="563"/>
      <c r="B43" s="447"/>
      <c r="C43" s="447"/>
      <c r="D43" s="427"/>
      <c r="E43" s="494"/>
      <c r="F43" s="621" t="s">
        <v>405</v>
      </c>
      <c r="G43" s="565" t="s">
        <v>406</v>
      </c>
      <c r="H43" s="520"/>
      <c r="I43" s="520"/>
      <c r="J43" s="521"/>
      <c r="K43" s="566">
        <v>2.12101026E8</v>
      </c>
      <c r="L43" s="566"/>
      <c r="M43" s="567" t="s">
        <v>340</v>
      </c>
      <c r="N43" s="622">
        <v>0.01</v>
      </c>
      <c r="O43" s="567" t="s">
        <v>357</v>
      </c>
      <c r="P43" s="447"/>
      <c r="Q43" s="447"/>
      <c r="R43" s="447"/>
      <c r="S43" s="447"/>
      <c r="T43" s="447"/>
      <c r="U43" s="447"/>
      <c r="V43" s="447"/>
    </row>
    <row r="44" ht="28.5" customHeight="1">
      <c r="A44" s="546"/>
      <c r="B44" s="516"/>
      <c r="C44" s="516"/>
      <c r="D44" s="506"/>
      <c r="E44" s="507"/>
      <c r="F44" s="517" t="s">
        <v>407</v>
      </c>
      <c r="G44" s="519" t="s">
        <v>408</v>
      </c>
      <c r="H44" s="520"/>
      <c r="I44" s="520"/>
      <c r="J44" s="521"/>
      <c r="K44" s="522">
        <v>2.12101027E8</v>
      </c>
      <c r="L44" s="512">
        <v>1.0</v>
      </c>
      <c r="M44" s="513" t="s">
        <v>398</v>
      </c>
      <c r="N44" s="561">
        <v>0.15</v>
      </c>
      <c r="O44" s="523" t="s">
        <v>395</v>
      </c>
      <c r="P44" s="516"/>
      <c r="Q44" s="516"/>
      <c r="R44" s="516"/>
      <c r="S44" s="516"/>
      <c r="T44" s="516"/>
      <c r="U44" s="516"/>
      <c r="V44" s="516"/>
    </row>
    <row r="45" ht="28.5" customHeight="1">
      <c r="A45" s="546"/>
      <c r="B45" s="516"/>
      <c r="C45" s="516"/>
      <c r="D45" s="506"/>
      <c r="E45" s="507"/>
      <c r="F45" s="517" t="s">
        <v>409</v>
      </c>
      <c r="G45" s="519" t="s">
        <v>410</v>
      </c>
      <c r="H45" s="520"/>
      <c r="I45" s="520"/>
      <c r="J45" s="521"/>
      <c r="K45" s="522">
        <v>2.12101028E8</v>
      </c>
      <c r="L45" s="512">
        <v>1.0</v>
      </c>
      <c r="M45" s="513" t="s">
        <v>398</v>
      </c>
      <c r="N45" s="561">
        <v>0.075</v>
      </c>
      <c r="O45" s="523" t="s">
        <v>365</v>
      </c>
      <c r="P45" s="516"/>
      <c r="Q45" s="516"/>
      <c r="R45" s="516"/>
      <c r="S45" s="516"/>
      <c r="T45" s="516"/>
      <c r="U45" s="516"/>
      <c r="V45" s="516"/>
    </row>
    <row r="46" ht="28.5" customHeight="1">
      <c r="A46" s="546"/>
      <c r="B46" s="516"/>
      <c r="C46" s="516"/>
      <c r="D46" s="506"/>
      <c r="E46" s="507"/>
      <c r="F46" s="517" t="s">
        <v>411</v>
      </c>
      <c r="G46" s="519" t="s">
        <v>412</v>
      </c>
      <c r="H46" s="520"/>
      <c r="I46" s="520"/>
      <c r="J46" s="521"/>
      <c r="K46" s="522">
        <v>2.12101029E8</v>
      </c>
      <c r="L46" s="522">
        <v>1.0</v>
      </c>
      <c r="M46" s="523" t="s">
        <v>413</v>
      </c>
      <c r="N46" s="549">
        <v>0.05</v>
      </c>
      <c r="O46" s="523" t="s">
        <v>365</v>
      </c>
      <c r="P46" s="516"/>
      <c r="Q46" s="516"/>
      <c r="R46" s="516"/>
      <c r="S46" s="516"/>
      <c r="T46" s="516"/>
      <c r="U46" s="516"/>
      <c r="V46" s="516"/>
    </row>
    <row r="47" ht="28.5" customHeight="1">
      <c r="A47" s="563"/>
      <c r="B47" s="447"/>
      <c r="C47" s="447"/>
      <c r="D47" s="427"/>
      <c r="E47" s="494"/>
      <c r="F47" s="621" t="s">
        <v>414</v>
      </c>
      <c r="G47" s="565" t="s">
        <v>415</v>
      </c>
      <c r="H47" s="520"/>
      <c r="I47" s="520"/>
      <c r="J47" s="521"/>
      <c r="K47" s="566">
        <v>2.1210103E8</v>
      </c>
      <c r="L47" s="566"/>
      <c r="M47" s="567" t="s">
        <v>356</v>
      </c>
      <c r="N47" s="622">
        <v>0.05</v>
      </c>
      <c r="O47" s="567" t="s">
        <v>365</v>
      </c>
      <c r="P47" s="447"/>
      <c r="Q47" s="447"/>
      <c r="R47" s="447"/>
      <c r="S47" s="447"/>
      <c r="T47" s="447"/>
      <c r="U47" s="447"/>
      <c r="V47" s="447"/>
    </row>
    <row r="48" ht="28.5" customHeight="1">
      <c r="A48" s="546"/>
      <c r="B48" s="516"/>
      <c r="C48" s="516"/>
      <c r="D48" s="506"/>
      <c r="E48" s="507"/>
      <c r="F48" s="517" t="s">
        <v>416</v>
      </c>
      <c r="G48" s="519" t="s">
        <v>417</v>
      </c>
      <c r="H48" s="520"/>
      <c r="I48" s="520"/>
      <c r="J48" s="521"/>
      <c r="K48" s="522">
        <v>2.12101031E8</v>
      </c>
      <c r="L48" s="522">
        <v>1.0</v>
      </c>
      <c r="M48" s="523" t="s">
        <v>62</v>
      </c>
      <c r="N48" s="549">
        <v>0.01</v>
      </c>
      <c r="O48" s="523" t="s">
        <v>365</v>
      </c>
      <c r="P48" s="516"/>
      <c r="Q48" s="516"/>
      <c r="R48" s="516"/>
      <c r="S48" s="516"/>
      <c r="T48" s="516"/>
      <c r="U48" s="516"/>
      <c r="V48" s="516"/>
    </row>
    <row r="49" ht="28.5" customHeight="1">
      <c r="A49" s="546"/>
      <c r="B49" s="516"/>
      <c r="C49" s="516"/>
      <c r="D49" s="506"/>
      <c r="E49" s="507"/>
      <c r="F49" s="623" t="s">
        <v>418</v>
      </c>
      <c r="G49" s="552" t="s">
        <v>419</v>
      </c>
      <c r="H49" s="553"/>
      <c r="I49" s="553"/>
      <c r="J49" s="554"/>
      <c r="K49" s="522">
        <v>2.12101032E8</v>
      </c>
      <c r="L49" s="555">
        <v>1.0</v>
      </c>
      <c r="M49" s="556" t="s">
        <v>398</v>
      </c>
      <c r="N49" s="549">
        <v>0.15</v>
      </c>
      <c r="O49" s="523" t="s">
        <v>395</v>
      </c>
      <c r="P49" s="516"/>
      <c r="Q49" s="516"/>
      <c r="R49" s="516"/>
      <c r="S49" s="516"/>
      <c r="T49" s="516"/>
      <c r="U49" s="516"/>
      <c r="V49" s="516"/>
    </row>
    <row r="50" ht="28.5" customHeight="1">
      <c r="A50" s="546"/>
      <c r="B50" s="516"/>
      <c r="C50" s="516"/>
      <c r="D50" s="506"/>
      <c r="E50" s="507"/>
      <c r="F50" s="517" t="s">
        <v>420</v>
      </c>
      <c r="G50" s="519" t="s">
        <v>421</v>
      </c>
      <c r="H50" s="520"/>
      <c r="I50" s="520"/>
      <c r="J50" s="521"/>
      <c r="K50" s="522">
        <v>2.12101033E8</v>
      </c>
      <c r="L50" s="555">
        <v>1.0</v>
      </c>
      <c r="M50" s="556" t="s">
        <v>422</v>
      </c>
      <c r="N50" s="557">
        <v>0.01</v>
      </c>
      <c r="O50" s="523" t="s">
        <v>357</v>
      </c>
      <c r="P50" s="516"/>
      <c r="Q50" s="516"/>
      <c r="R50" s="516"/>
      <c r="S50" s="516"/>
      <c r="T50" s="516"/>
      <c r="U50" s="516"/>
      <c r="V50" s="516"/>
    </row>
    <row r="51" ht="28.5" customHeight="1">
      <c r="A51" s="624"/>
      <c r="B51" s="516"/>
      <c r="C51" s="516"/>
      <c r="D51" s="506"/>
      <c r="E51" s="507"/>
      <c r="F51" s="517" t="s">
        <v>423</v>
      </c>
      <c r="G51" s="519" t="s">
        <v>424</v>
      </c>
      <c r="H51" s="520"/>
      <c r="I51" s="520"/>
      <c r="J51" s="521"/>
      <c r="K51" s="522">
        <v>2.12101034E8</v>
      </c>
      <c r="L51" s="522">
        <v>1.0</v>
      </c>
      <c r="M51" s="523" t="s">
        <v>398</v>
      </c>
      <c r="N51" s="549">
        <v>0.2</v>
      </c>
      <c r="O51" s="523" t="s">
        <v>395</v>
      </c>
      <c r="P51" s="516"/>
      <c r="Q51" s="516"/>
      <c r="R51" s="516"/>
      <c r="S51" s="516"/>
      <c r="T51" s="516"/>
      <c r="U51" s="516"/>
      <c r="V51" s="516"/>
    </row>
    <row r="52" ht="28.5" customHeight="1">
      <c r="A52" s="546"/>
      <c r="B52" s="516"/>
      <c r="C52" s="516"/>
      <c r="D52" s="506"/>
      <c r="E52" s="507"/>
      <c r="F52" s="600" t="s">
        <v>425</v>
      </c>
      <c r="G52" s="509" t="s">
        <v>426</v>
      </c>
      <c r="H52" s="510"/>
      <c r="I52" s="510"/>
      <c r="J52" s="511"/>
      <c r="K52" s="512">
        <v>2.12101035E8</v>
      </c>
      <c r="L52" s="512">
        <v>1.0</v>
      </c>
      <c r="M52" s="513" t="s">
        <v>398</v>
      </c>
      <c r="N52" s="561">
        <v>0.3</v>
      </c>
      <c r="O52" s="562" t="s">
        <v>395</v>
      </c>
      <c r="P52" s="516"/>
      <c r="Q52" s="516"/>
      <c r="R52" s="516"/>
      <c r="S52" s="516"/>
      <c r="T52" s="516"/>
      <c r="U52" s="516"/>
      <c r="V52" s="516"/>
    </row>
    <row r="53" ht="28.5" customHeight="1">
      <c r="A53" s="546"/>
      <c r="B53" s="516"/>
      <c r="C53" s="516"/>
      <c r="D53" s="506"/>
      <c r="E53" s="507"/>
      <c r="F53" s="517" t="s">
        <v>427</v>
      </c>
      <c r="G53" s="613" t="s">
        <v>428</v>
      </c>
      <c r="H53" s="614"/>
      <c r="I53" s="614"/>
      <c r="J53" s="550"/>
      <c r="K53" s="555">
        <v>2.12101036E8</v>
      </c>
      <c r="L53" s="555">
        <v>1.0</v>
      </c>
      <c r="M53" s="523" t="s">
        <v>398</v>
      </c>
      <c r="N53" s="549">
        <v>0.1</v>
      </c>
      <c r="O53" s="550" t="s">
        <v>395</v>
      </c>
      <c r="P53" s="516"/>
      <c r="Q53" s="516"/>
      <c r="R53" s="516"/>
      <c r="S53" s="516"/>
      <c r="T53" s="516"/>
      <c r="U53" s="516"/>
      <c r="V53" s="516"/>
    </row>
    <row r="54" ht="28.5" customHeight="1">
      <c r="A54" s="546"/>
      <c r="B54" s="516"/>
      <c r="C54" s="516"/>
      <c r="D54" s="506"/>
      <c r="E54" s="507"/>
      <c r="F54" s="517" t="s">
        <v>429</v>
      </c>
      <c r="G54" s="519" t="s">
        <v>430</v>
      </c>
      <c r="H54" s="520"/>
      <c r="I54" s="520"/>
      <c r="J54" s="521"/>
      <c r="K54" s="522">
        <v>2.12101037E8</v>
      </c>
      <c r="L54" s="522">
        <v>1.0</v>
      </c>
      <c r="M54" s="523" t="s">
        <v>356</v>
      </c>
      <c r="N54" s="549">
        <v>0.05</v>
      </c>
      <c r="O54" s="558" t="s">
        <v>365</v>
      </c>
      <c r="P54" s="516"/>
      <c r="Q54" s="516"/>
      <c r="R54" s="516"/>
      <c r="S54" s="516"/>
      <c r="T54" s="516"/>
      <c r="U54" s="516"/>
      <c r="V54" s="516"/>
    </row>
    <row r="55" ht="28.5" customHeight="1">
      <c r="A55" s="546"/>
      <c r="B55" s="516"/>
      <c r="C55" s="516"/>
      <c r="D55" s="506"/>
      <c r="E55" s="507"/>
      <c r="F55" s="517" t="s">
        <v>431</v>
      </c>
      <c r="G55" s="613" t="s">
        <v>432</v>
      </c>
      <c r="H55" s="614"/>
      <c r="I55" s="614"/>
      <c r="J55" s="550"/>
      <c r="K55" s="522">
        <v>2.12101038E8</v>
      </c>
      <c r="L55" s="522">
        <v>1.0</v>
      </c>
      <c r="M55" s="523" t="s">
        <v>398</v>
      </c>
      <c r="N55" s="549">
        <v>0.15</v>
      </c>
      <c r="O55" s="523" t="s">
        <v>395</v>
      </c>
      <c r="P55" s="516"/>
      <c r="Q55" s="516"/>
      <c r="R55" s="516"/>
      <c r="S55" s="516"/>
      <c r="T55" s="516"/>
      <c r="U55" s="516"/>
      <c r="V55" s="516"/>
    </row>
    <row r="56" ht="28.5" customHeight="1">
      <c r="A56" s="546"/>
      <c r="B56" s="516"/>
      <c r="C56" s="516"/>
      <c r="D56" s="506"/>
      <c r="E56" s="507"/>
      <c r="F56" s="517" t="s">
        <v>433</v>
      </c>
      <c r="G56" s="519" t="s">
        <v>434</v>
      </c>
      <c r="H56" s="520"/>
      <c r="I56" s="520"/>
      <c r="J56" s="521"/>
      <c r="K56" s="522">
        <v>2.12101039E8</v>
      </c>
      <c r="L56" s="522">
        <v>1.0</v>
      </c>
      <c r="M56" s="523" t="s">
        <v>340</v>
      </c>
      <c r="N56" s="625">
        <v>0.003</v>
      </c>
      <c r="O56" s="523" t="s">
        <v>357</v>
      </c>
      <c r="P56" s="516"/>
      <c r="Q56" s="516"/>
      <c r="R56" s="516"/>
      <c r="S56" s="516"/>
      <c r="T56" s="516"/>
      <c r="U56" s="516"/>
      <c r="V56" s="516"/>
    </row>
    <row r="57" ht="28.5" customHeight="1">
      <c r="A57" s="546"/>
      <c r="B57" s="516"/>
      <c r="C57" s="516"/>
      <c r="D57" s="506"/>
      <c r="E57" s="507"/>
      <c r="F57" s="620" t="s">
        <v>435</v>
      </c>
      <c r="G57" s="626" t="s">
        <v>436</v>
      </c>
      <c r="H57" s="627"/>
      <c r="I57" s="627"/>
      <c r="J57" s="628"/>
      <c r="K57" s="578">
        <v>2.1210104E8</v>
      </c>
      <c r="L57" s="578">
        <v>1.0</v>
      </c>
      <c r="M57" s="579" t="s">
        <v>437</v>
      </c>
      <c r="N57" s="580">
        <v>0.1</v>
      </c>
      <c r="O57" s="579" t="s">
        <v>365</v>
      </c>
      <c r="P57" s="516"/>
      <c r="Q57" s="516"/>
      <c r="R57" s="516"/>
      <c r="S57" s="516"/>
      <c r="T57" s="516"/>
      <c r="U57" s="516"/>
      <c r="V57" s="516"/>
    </row>
    <row r="58" ht="28.5" customHeight="1">
      <c r="A58" s="546"/>
      <c r="B58" s="516"/>
      <c r="C58" s="516"/>
      <c r="D58" s="506"/>
      <c r="E58" s="507"/>
      <c r="F58" s="600" t="s">
        <v>438</v>
      </c>
      <c r="G58" s="629" t="s">
        <v>439</v>
      </c>
      <c r="H58" s="630"/>
      <c r="I58" s="630"/>
      <c r="J58" s="631"/>
      <c r="K58" s="512">
        <v>2.12101041E8</v>
      </c>
      <c r="L58" s="512">
        <v>1.0</v>
      </c>
      <c r="M58" s="513" t="s">
        <v>440</v>
      </c>
      <c r="N58" s="561">
        <v>0.1</v>
      </c>
      <c r="O58" s="513" t="s">
        <v>365</v>
      </c>
      <c r="P58" s="516"/>
      <c r="Q58" s="516"/>
      <c r="R58" s="516"/>
      <c r="S58" s="516"/>
      <c r="T58" s="516"/>
      <c r="U58" s="516"/>
      <c r="V58" s="516"/>
    </row>
    <row r="59" ht="28.5" customHeight="1">
      <c r="A59" s="546"/>
      <c r="B59" s="516"/>
      <c r="C59" s="516"/>
      <c r="D59" s="506"/>
      <c r="E59" s="507"/>
      <c r="F59" s="517" t="s">
        <v>441</v>
      </c>
      <c r="G59" s="519" t="s">
        <v>442</v>
      </c>
      <c r="H59" s="520"/>
      <c r="I59" s="520"/>
      <c r="J59" s="521"/>
      <c r="K59" s="522">
        <v>2.12101042E8</v>
      </c>
      <c r="L59" s="522">
        <v>1.0</v>
      </c>
      <c r="M59" s="523" t="s">
        <v>62</v>
      </c>
      <c r="N59" s="632">
        <v>0.05</v>
      </c>
      <c r="O59" s="523" t="s">
        <v>365</v>
      </c>
      <c r="P59" s="516"/>
      <c r="Q59" s="516"/>
      <c r="R59" s="516"/>
      <c r="S59" s="516"/>
      <c r="T59" s="516"/>
      <c r="U59" s="516"/>
      <c r="V59" s="516"/>
    </row>
    <row r="60" ht="28.5" customHeight="1">
      <c r="A60" s="546"/>
      <c r="B60" s="516"/>
      <c r="C60" s="516"/>
      <c r="D60" s="506"/>
      <c r="E60" s="507"/>
      <c r="F60" s="620" t="s">
        <v>443</v>
      </c>
      <c r="G60" s="577" t="s">
        <v>444</v>
      </c>
      <c r="H60" s="529"/>
      <c r="I60" s="529"/>
      <c r="J60" s="530"/>
      <c r="K60" s="578">
        <v>2.12101043E8</v>
      </c>
      <c r="L60" s="578">
        <v>1.0</v>
      </c>
      <c r="M60" s="579" t="s">
        <v>340</v>
      </c>
      <c r="N60" s="580">
        <v>0.003</v>
      </c>
      <c r="O60" s="579" t="s">
        <v>357</v>
      </c>
      <c r="P60" s="516"/>
      <c r="Q60" s="516"/>
      <c r="R60" s="516"/>
      <c r="S60" s="516"/>
      <c r="T60" s="516"/>
      <c r="U60" s="516"/>
      <c r="V60" s="516"/>
    </row>
    <row r="61" ht="28.5" customHeight="1">
      <c r="A61" s="546"/>
      <c r="B61" s="516"/>
      <c r="C61" s="516"/>
      <c r="D61" s="506"/>
      <c r="E61" s="507"/>
      <c r="F61" s="600" t="s">
        <v>445</v>
      </c>
      <c r="G61" s="509" t="s">
        <v>446</v>
      </c>
      <c r="H61" s="510"/>
      <c r="I61" s="510"/>
      <c r="J61" s="511"/>
      <c r="K61" s="512">
        <v>2.12101044E8</v>
      </c>
      <c r="L61" s="512">
        <v>1.0</v>
      </c>
      <c r="M61" s="513" t="s">
        <v>447</v>
      </c>
      <c r="N61" s="561">
        <v>0.006</v>
      </c>
      <c r="O61" s="513" t="s">
        <v>395</v>
      </c>
      <c r="P61" s="516"/>
      <c r="Q61" s="516"/>
      <c r="R61" s="516"/>
      <c r="S61" s="516"/>
      <c r="T61" s="516"/>
      <c r="U61" s="516"/>
      <c r="V61" s="516"/>
    </row>
    <row r="62" ht="28.5" customHeight="1">
      <c r="A62" s="546"/>
      <c r="B62" s="516"/>
      <c r="C62" s="516"/>
      <c r="D62" s="506"/>
      <c r="E62" s="507"/>
      <c r="F62" s="517" t="s">
        <v>448</v>
      </c>
      <c r="G62" s="519" t="s">
        <v>449</v>
      </c>
      <c r="H62" s="520"/>
      <c r="I62" s="520"/>
      <c r="J62" s="521"/>
      <c r="K62" s="522">
        <v>2.12101045E8</v>
      </c>
      <c r="L62" s="522">
        <v>1.0</v>
      </c>
      <c r="M62" s="523" t="s">
        <v>356</v>
      </c>
      <c r="N62" s="632">
        <v>0.01</v>
      </c>
      <c r="O62" s="523" t="s">
        <v>365</v>
      </c>
      <c r="P62" s="516"/>
      <c r="Q62" s="516"/>
      <c r="R62" s="516"/>
      <c r="S62" s="516"/>
      <c r="T62" s="516"/>
      <c r="U62" s="516"/>
      <c r="V62" s="516"/>
    </row>
    <row r="63" ht="28.5" customHeight="1">
      <c r="A63" s="571"/>
      <c r="B63" s="572"/>
      <c r="C63" s="572"/>
      <c r="D63" s="573"/>
      <c r="E63" s="574"/>
      <c r="F63" s="620" t="s">
        <v>450</v>
      </c>
      <c r="G63" s="577" t="s">
        <v>451</v>
      </c>
      <c r="H63" s="529"/>
      <c r="I63" s="529"/>
      <c r="J63" s="530"/>
      <c r="K63" s="578">
        <v>2.12101046E8</v>
      </c>
      <c r="L63" s="578">
        <v>1.0</v>
      </c>
      <c r="M63" s="579" t="s">
        <v>356</v>
      </c>
      <c r="N63" s="633">
        <v>0.166</v>
      </c>
      <c r="O63" s="579" t="s">
        <v>395</v>
      </c>
      <c r="P63" s="516"/>
      <c r="Q63" s="516"/>
      <c r="R63" s="516"/>
      <c r="S63" s="516"/>
      <c r="T63" s="516"/>
      <c r="U63" s="516"/>
      <c r="V63" s="516"/>
    </row>
    <row r="64" ht="28.5" customHeight="1">
      <c r="A64" s="546"/>
      <c r="B64" s="516"/>
      <c r="C64" s="516"/>
      <c r="D64" s="506"/>
      <c r="E64" s="507"/>
      <c r="F64" s="600" t="s">
        <v>452</v>
      </c>
      <c r="G64" s="634" t="s">
        <v>453</v>
      </c>
      <c r="H64" s="630"/>
      <c r="I64" s="635"/>
      <c r="J64" s="562"/>
      <c r="K64" s="512">
        <v>2.12101047E8</v>
      </c>
      <c r="L64" s="512">
        <v>1.0</v>
      </c>
      <c r="M64" s="513" t="s">
        <v>348</v>
      </c>
      <c r="N64" s="561">
        <v>0.168</v>
      </c>
      <c r="O64" s="513" t="s">
        <v>395</v>
      </c>
      <c r="P64" s="516"/>
      <c r="Q64" s="516"/>
      <c r="R64" s="516"/>
      <c r="S64" s="516"/>
      <c r="T64" s="516"/>
      <c r="U64" s="516"/>
      <c r="V64" s="516"/>
    </row>
    <row r="65" ht="28.5" customHeight="1">
      <c r="A65" s="563"/>
      <c r="B65" s="447"/>
      <c r="C65" s="447"/>
      <c r="D65" s="427"/>
      <c r="E65" s="494"/>
      <c r="F65" s="621" t="s">
        <v>454</v>
      </c>
      <c r="G65" s="565" t="s">
        <v>455</v>
      </c>
      <c r="H65" s="520"/>
      <c r="I65" s="520"/>
      <c r="J65" s="521"/>
      <c r="K65" s="566">
        <v>2.12101048E8</v>
      </c>
      <c r="L65" s="566"/>
      <c r="M65" s="567" t="s">
        <v>340</v>
      </c>
      <c r="N65" s="636">
        <v>0.04</v>
      </c>
      <c r="O65" s="567" t="s">
        <v>365</v>
      </c>
      <c r="P65" s="447"/>
      <c r="Q65" s="447"/>
      <c r="R65" s="447"/>
      <c r="S65" s="447"/>
      <c r="T65" s="447"/>
      <c r="U65" s="447"/>
      <c r="V65" s="447"/>
    </row>
    <row r="66" ht="28.5" customHeight="1">
      <c r="A66" s="563"/>
      <c r="B66" s="447"/>
      <c r="C66" s="447"/>
      <c r="D66" s="485"/>
      <c r="E66" s="486"/>
      <c r="F66" s="637" t="s">
        <v>456</v>
      </c>
      <c r="G66" s="638" t="s">
        <v>457</v>
      </c>
      <c r="H66" s="639"/>
      <c r="I66" s="565"/>
      <c r="J66" s="640"/>
      <c r="K66" s="566">
        <v>2.12101049E8</v>
      </c>
      <c r="L66" s="566"/>
      <c r="M66" s="567" t="s">
        <v>458</v>
      </c>
      <c r="N66" s="622">
        <v>0.1</v>
      </c>
      <c r="O66" s="567" t="s">
        <v>365</v>
      </c>
      <c r="P66" s="447"/>
      <c r="Q66" s="447"/>
      <c r="R66" s="447"/>
      <c r="S66" s="447"/>
      <c r="T66" s="447"/>
      <c r="U66" s="447"/>
      <c r="V66" s="447"/>
    </row>
    <row r="67" ht="28.5" customHeight="1">
      <c r="A67" s="563"/>
      <c r="B67" s="427"/>
      <c r="C67" s="428"/>
      <c r="D67" s="429" t="s">
        <v>47</v>
      </c>
      <c r="E67" s="641" t="s">
        <v>281</v>
      </c>
      <c r="F67" s="431" t="s">
        <v>338</v>
      </c>
      <c r="G67" s="642" t="s">
        <v>459</v>
      </c>
      <c r="H67" s="447"/>
      <c r="I67" s="489"/>
      <c r="J67" s="484"/>
      <c r="K67" s="567"/>
      <c r="L67" s="567"/>
      <c r="M67" s="567"/>
      <c r="N67" s="643"/>
      <c r="O67" s="567"/>
      <c r="P67" s="447"/>
      <c r="Q67" s="447"/>
      <c r="R67" s="447"/>
      <c r="S67" s="447"/>
      <c r="T67" s="447"/>
      <c r="U67" s="447"/>
      <c r="V67" s="447"/>
    </row>
    <row r="68" ht="28.5" customHeight="1">
      <c r="A68" s="563"/>
      <c r="B68" s="427"/>
      <c r="C68" s="428"/>
      <c r="D68" s="644"/>
      <c r="E68" s="641"/>
      <c r="F68" s="431"/>
      <c r="G68" s="642" t="s">
        <v>337</v>
      </c>
      <c r="H68" s="447"/>
      <c r="I68" s="489"/>
      <c r="J68" s="484"/>
      <c r="K68" s="567"/>
      <c r="L68" s="567"/>
      <c r="M68" s="567"/>
      <c r="N68" s="643"/>
      <c r="O68" s="567"/>
      <c r="P68" s="447"/>
      <c r="Q68" s="447"/>
      <c r="R68" s="447"/>
      <c r="S68" s="447"/>
      <c r="T68" s="447"/>
      <c r="U68" s="447"/>
      <c r="V68" s="447"/>
    </row>
    <row r="69" ht="28.5" customHeight="1">
      <c r="A69" s="563"/>
      <c r="B69" s="427"/>
      <c r="C69" s="428"/>
      <c r="D69" s="644"/>
      <c r="E69" s="641"/>
      <c r="F69" s="431"/>
      <c r="G69" s="645" t="s">
        <v>354</v>
      </c>
      <c r="H69" s="565" t="s">
        <v>460</v>
      </c>
      <c r="I69" s="520"/>
      <c r="J69" s="521"/>
      <c r="K69" s="566">
        <v>1.12102001E8</v>
      </c>
      <c r="L69" s="566"/>
      <c r="M69" s="567" t="s">
        <v>344</v>
      </c>
      <c r="N69" s="636">
        <v>0.01</v>
      </c>
      <c r="O69" s="646" t="s">
        <v>341</v>
      </c>
      <c r="P69" s="447"/>
      <c r="Q69" s="447"/>
      <c r="R69" s="447"/>
      <c r="S69" s="447"/>
      <c r="T69" s="447"/>
      <c r="U69" s="447"/>
      <c r="V69" s="447"/>
    </row>
    <row r="70" ht="28.5" customHeight="1">
      <c r="A70" s="563"/>
      <c r="B70" s="427"/>
      <c r="C70" s="428"/>
      <c r="D70" s="644"/>
      <c r="E70" s="641"/>
      <c r="F70" s="431"/>
      <c r="G70" s="645" t="s">
        <v>358</v>
      </c>
      <c r="H70" s="565" t="s">
        <v>461</v>
      </c>
      <c r="I70" s="520"/>
      <c r="J70" s="521"/>
      <c r="K70" s="647">
        <v>1.12102002E8</v>
      </c>
      <c r="L70" s="647"/>
      <c r="M70" s="567" t="s">
        <v>462</v>
      </c>
      <c r="N70" s="636">
        <v>0.04</v>
      </c>
      <c r="O70" s="646" t="s">
        <v>349</v>
      </c>
      <c r="P70" s="447"/>
      <c r="Q70" s="447"/>
      <c r="R70" s="447"/>
      <c r="S70" s="447"/>
      <c r="T70" s="447"/>
      <c r="U70" s="447"/>
      <c r="V70" s="447"/>
    </row>
    <row r="71" ht="28.5" customHeight="1">
      <c r="A71" s="563"/>
      <c r="B71" s="427"/>
      <c r="C71" s="428"/>
      <c r="D71" s="644"/>
      <c r="E71" s="641"/>
      <c r="F71" s="431"/>
      <c r="G71" s="645" t="s">
        <v>360</v>
      </c>
      <c r="H71" s="565" t="s">
        <v>463</v>
      </c>
      <c r="I71" s="520"/>
      <c r="J71" s="521"/>
      <c r="K71" s="566">
        <v>1.12102003E8</v>
      </c>
      <c r="L71" s="566"/>
      <c r="M71" s="567" t="s">
        <v>422</v>
      </c>
      <c r="N71" s="636">
        <v>0.01</v>
      </c>
      <c r="O71" s="646" t="s">
        <v>464</v>
      </c>
      <c r="P71" s="447"/>
      <c r="Q71" s="447"/>
      <c r="R71" s="447"/>
      <c r="S71" s="447"/>
      <c r="T71" s="447"/>
      <c r="U71" s="447"/>
      <c r="V71" s="447"/>
    </row>
    <row r="72" ht="28.5" customHeight="1">
      <c r="A72" s="563"/>
      <c r="B72" s="427"/>
      <c r="C72" s="428"/>
      <c r="D72" s="644"/>
      <c r="E72" s="641"/>
      <c r="F72" s="431"/>
      <c r="G72" s="642" t="s">
        <v>352</v>
      </c>
      <c r="H72" s="447"/>
      <c r="I72" s="489"/>
      <c r="J72" s="484"/>
      <c r="K72" s="567"/>
      <c r="L72" s="567"/>
      <c r="M72" s="567"/>
      <c r="N72" s="643"/>
      <c r="O72" s="567"/>
      <c r="P72" s="447"/>
      <c r="Q72" s="447"/>
      <c r="R72" s="447"/>
      <c r="S72" s="447"/>
      <c r="T72" s="447"/>
      <c r="U72" s="447"/>
      <c r="V72" s="447"/>
    </row>
    <row r="73" ht="28.5" customHeight="1">
      <c r="A73" s="563"/>
      <c r="B73" s="427"/>
      <c r="C73" s="428"/>
      <c r="D73" s="447"/>
      <c r="E73" s="494"/>
      <c r="F73" s="431"/>
      <c r="G73" s="645" t="s">
        <v>354</v>
      </c>
      <c r="H73" s="565" t="s">
        <v>465</v>
      </c>
      <c r="I73" s="520"/>
      <c r="J73" s="521"/>
      <c r="K73" s="566">
        <v>2.12102001E8</v>
      </c>
      <c r="L73" s="566"/>
      <c r="M73" s="567" t="s">
        <v>398</v>
      </c>
      <c r="N73" s="622">
        <v>0.05</v>
      </c>
      <c r="O73" s="567" t="s">
        <v>365</v>
      </c>
      <c r="P73" s="447"/>
      <c r="Q73" s="447"/>
      <c r="R73" s="447"/>
      <c r="S73" s="447"/>
      <c r="T73" s="447"/>
      <c r="U73" s="447"/>
      <c r="V73" s="447"/>
    </row>
    <row r="74" ht="28.5" customHeight="1">
      <c r="A74" s="563"/>
      <c r="B74" s="427"/>
      <c r="C74" s="428"/>
      <c r="D74" s="447"/>
      <c r="E74" s="494"/>
      <c r="F74" s="431"/>
      <c r="G74" s="645" t="s">
        <v>358</v>
      </c>
      <c r="H74" s="565" t="s">
        <v>466</v>
      </c>
      <c r="I74" s="520"/>
      <c r="J74" s="521"/>
      <c r="K74" s="566">
        <v>2.12102002E8</v>
      </c>
      <c r="L74" s="566"/>
      <c r="M74" s="567" t="s">
        <v>398</v>
      </c>
      <c r="N74" s="622">
        <v>0.1</v>
      </c>
      <c r="O74" s="567" t="s">
        <v>395</v>
      </c>
      <c r="P74" s="447"/>
      <c r="Q74" s="447"/>
      <c r="R74" s="447"/>
      <c r="S74" s="447"/>
      <c r="T74" s="447"/>
      <c r="U74" s="447"/>
      <c r="V74" s="447"/>
    </row>
    <row r="75" ht="28.5" customHeight="1">
      <c r="A75" s="563"/>
      <c r="B75" s="427"/>
      <c r="C75" s="428"/>
      <c r="D75" s="447"/>
      <c r="E75" s="494"/>
      <c r="F75" s="431"/>
      <c r="G75" s="645" t="s">
        <v>360</v>
      </c>
      <c r="H75" s="565" t="s">
        <v>467</v>
      </c>
      <c r="I75" s="520"/>
      <c r="J75" s="521"/>
      <c r="K75" s="566">
        <v>2.12102003E8</v>
      </c>
      <c r="L75" s="566"/>
      <c r="M75" s="567" t="s">
        <v>422</v>
      </c>
      <c r="N75" s="622">
        <v>0.1</v>
      </c>
      <c r="O75" s="567" t="s">
        <v>365</v>
      </c>
      <c r="P75" s="447"/>
      <c r="Q75" s="447"/>
      <c r="R75" s="447"/>
      <c r="S75" s="447"/>
      <c r="T75" s="447"/>
      <c r="U75" s="447"/>
      <c r="V75" s="447"/>
    </row>
    <row r="76" ht="28.5" customHeight="1">
      <c r="A76" s="563"/>
      <c r="B76" s="427"/>
      <c r="C76" s="428"/>
      <c r="D76" s="447"/>
      <c r="E76" s="494"/>
      <c r="F76" s="431"/>
      <c r="G76" s="645" t="s">
        <v>362</v>
      </c>
      <c r="H76" s="565" t="s">
        <v>468</v>
      </c>
      <c r="I76" s="520"/>
      <c r="J76" s="521"/>
      <c r="K76" s="566">
        <v>2.12102004E8</v>
      </c>
      <c r="L76" s="566"/>
      <c r="M76" s="567" t="s">
        <v>469</v>
      </c>
      <c r="N76" s="622">
        <v>0.05</v>
      </c>
      <c r="O76" s="567" t="s">
        <v>357</v>
      </c>
      <c r="P76" s="447"/>
      <c r="Q76" s="447"/>
      <c r="R76" s="447"/>
      <c r="S76" s="447"/>
      <c r="T76" s="447"/>
      <c r="U76" s="447"/>
      <c r="V76" s="447"/>
    </row>
    <row r="77" ht="28.5" customHeight="1">
      <c r="A77" s="563"/>
      <c r="B77" s="427"/>
      <c r="C77" s="428"/>
      <c r="D77" s="447"/>
      <c r="E77" s="494"/>
      <c r="F77" s="431"/>
      <c r="G77" s="645" t="s">
        <v>374</v>
      </c>
      <c r="H77" s="565" t="s">
        <v>470</v>
      </c>
      <c r="I77" s="520"/>
      <c r="J77" s="521"/>
      <c r="K77" s="566">
        <v>2.12102005E8</v>
      </c>
      <c r="L77" s="566"/>
      <c r="M77" s="567" t="s">
        <v>422</v>
      </c>
      <c r="N77" s="622">
        <v>0.05</v>
      </c>
      <c r="O77" s="567" t="s">
        <v>365</v>
      </c>
      <c r="P77" s="447"/>
      <c r="Q77" s="447"/>
      <c r="R77" s="447"/>
      <c r="S77" s="447"/>
      <c r="T77" s="447"/>
      <c r="U77" s="447"/>
      <c r="V77" s="447"/>
    </row>
    <row r="78" ht="28.5" customHeight="1">
      <c r="A78" s="563"/>
      <c r="B78" s="427"/>
      <c r="C78" s="428"/>
      <c r="D78" s="447"/>
      <c r="E78" s="494"/>
      <c r="F78" s="431"/>
      <c r="G78" s="648" t="s">
        <v>377</v>
      </c>
      <c r="H78" s="541" t="s">
        <v>471</v>
      </c>
      <c r="I78" s="542"/>
      <c r="J78" s="543"/>
      <c r="K78" s="490"/>
      <c r="L78" s="490"/>
      <c r="M78" s="491"/>
      <c r="N78" s="602"/>
      <c r="O78" s="491"/>
      <c r="P78" s="447"/>
      <c r="Q78" s="447"/>
      <c r="R78" s="447"/>
      <c r="S78" s="447"/>
      <c r="T78" s="447"/>
      <c r="U78" s="447"/>
      <c r="V78" s="447"/>
    </row>
    <row r="79" ht="28.5" customHeight="1">
      <c r="A79" s="563"/>
      <c r="B79" s="427"/>
      <c r="C79" s="428"/>
      <c r="D79" s="447"/>
      <c r="E79" s="494"/>
      <c r="F79" s="431"/>
      <c r="G79" s="644"/>
      <c r="H79" s="639" t="s">
        <v>472</v>
      </c>
      <c r="I79" s="565" t="s">
        <v>473</v>
      </c>
      <c r="J79" s="521"/>
      <c r="K79" s="566">
        <v>2.12102006E8</v>
      </c>
      <c r="L79" s="566"/>
      <c r="M79" s="567" t="s">
        <v>422</v>
      </c>
      <c r="N79" s="636">
        <v>1.5</v>
      </c>
      <c r="O79" s="640" t="s">
        <v>395</v>
      </c>
      <c r="P79" s="447"/>
      <c r="Q79" s="447"/>
      <c r="R79" s="447"/>
      <c r="S79" s="447"/>
      <c r="T79" s="447"/>
      <c r="U79" s="447"/>
      <c r="V79" s="447"/>
    </row>
    <row r="80" ht="28.5" customHeight="1">
      <c r="A80" s="563"/>
      <c r="B80" s="427"/>
      <c r="C80" s="428"/>
      <c r="D80" s="447"/>
      <c r="E80" s="494"/>
      <c r="F80" s="431"/>
      <c r="G80" s="644"/>
      <c r="H80" s="447" t="s">
        <v>474</v>
      </c>
      <c r="I80" s="603" t="s">
        <v>475</v>
      </c>
      <c r="J80" s="174"/>
      <c r="K80" s="649">
        <v>2.12102007E8</v>
      </c>
      <c r="L80" s="649"/>
      <c r="M80" s="650" t="s">
        <v>422</v>
      </c>
      <c r="N80" s="651">
        <v>1.0</v>
      </c>
      <c r="O80" s="652" t="s">
        <v>476</v>
      </c>
      <c r="P80" s="447"/>
      <c r="Q80" s="447"/>
      <c r="R80" s="447"/>
      <c r="S80" s="447"/>
      <c r="T80" s="447"/>
      <c r="U80" s="447"/>
      <c r="V80" s="447"/>
    </row>
    <row r="81" ht="28.5" customHeight="1">
      <c r="A81" s="563"/>
      <c r="B81" s="427"/>
      <c r="C81" s="428"/>
      <c r="D81" s="447"/>
      <c r="E81" s="494"/>
      <c r="F81" s="621"/>
      <c r="G81" s="645" t="s">
        <v>477</v>
      </c>
      <c r="H81" s="565" t="s">
        <v>478</v>
      </c>
      <c r="I81" s="520"/>
      <c r="J81" s="521"/>
      <c r="K81" s="566">
        <v>2.12102008E8</v>
      </c>
      <c r="L81" s="566"/>
      <c r="M81" s="567" t="s">
        <v>422</v>
      </c>
      <c r="N81" s="622">
        <v>0.5</v>
      </c>
      <c r="O81" s="640" t="s">
        <v>395</v>
      </c>
      <c r="P81" s="447"/>
      <c r="Q81" s="447"/>
      <c r="R81" s="447"/>
      <c r="S81" s="447"/>
      <c r="T81" s="447"/>
      <c r="U81" s="447"/>
      <c r="V81" s="447"/>
    </row>
    <row r="82" ht="28.5" customHeight="1">
      <c r="A82" s="563"/>
      <c r="B82" s="427"/>
      <c r="C82" s="428"/>
      <c r="D82" s="447"/>
      <c r="E82" s="494"/>
      <c r="F82" s="431" t="s">
        <v>342</v>
      </c>
      <c r="G82" s="642" t="s">
        <v>479</v>
      </c>
      <c r="H82" s="489"/>
      <c r="I82" s="489"/>
      <c r="J82" s="484"/>
      <c r="K82" s="491"/>
      <c r="L82" s="491"/>
      <c r="M82" s="491"/>
      <c r="N82" s="653"/>
      <c r="O82" s="545"/>
      <c r="P82" s="447"/>
      <c r="Q82" s="447"/>
      <c r="R82" s="447"/>
      <c r="S82" s="447"/>
      <c r="T82" s="447"/>
      <c r="U82" s="447"/>
      <c r="V82" s="447"/>
    </row>
    <row r="83" ht="28.5" customHeight="1">
      <c r="A83" s="563"/>
      <c r="B83" s="427"/>
      <c r="C83" s="428"/>
      <c r="D83" s="447"/>
      <c r="E83" s="494"/>
      <c r="F83" s="431"/>
      <c r="G83" s="654" t="s">
        <v>337</v>
      </c>
      <c r="H83" s="639"/>
      <c r="I83" s="639"/>
      <c r="J83" s="655"/>
      <c r="K83" s="567"/>
      <c r="L83" s="567"/>
      <c r="M83" s="567"/>
      <c r="N83" s="643"/>
      <c r="O83" s="640"/>
      <c r="P83" s="447"/>
      <c r="Q83" s="447"/>
      <c r="R83" s="447"/>
      <c r="S83" s="447"/>
      <c r="T83" s="447"/>
      <c r="U83" s="447"/>
      <c r="V83" s="447"/>
    </row>
    <row r="84" ht="28.5" customHeight="1">
      <c r="A84" s="563"/>
      <c r="B84" s="427"/>
      <c r="C84" s="428"/>
      <c r="D84" s="447"/>
      <c r="E84" s="494"/>
      <c r="F84" s="431"/>
      <c r="G84" s="645" t="s">
        <v>354</v>
      </c>
      <c r="H84" s="565" t="s">
        <v>480</v>
      </c>
      <c r="I84" s="520"/>
      <c r="J84" s="521"/>
      <c r="K84" s="566">
        <v>1.12102004E8</v>
      </c>
      <c r="L84" s="566"/>
      <c r="M84" s="567" t="s">
        <v>481</v>
      </c>
      <c r="N84" s="643">
        <v>0.005</v>
      </c>
      <c r="O84" s="646" t="s">
        <v>464</v>
      </c>
      <c r="P84" s="447"/>
      <c r="Q84" s="447"/>
      <c r="R84" s="447"/>
      <c r="S84" s="447"/>
      <c r="T84" s="447"/>
      <c r="U84" s="447"/>
      <c r="V84" s="447"/>
    </row>
    <row r="85" ht="28.5" customHeight="1">
      <c r="A85" s="563"/>
      <c r="B85" s="427"/>
      <c r="C85" s="428"/>
      <c r="D85" s="447"/>
      <c r="E85" s="494"/>
      <c r="F85" s="431"/>
      <c r="G85" s="645" t="s">
        <v>358</v>
      </c>
      <c r="H85" s="565" t="s">
        <v>482</v>
      </c>
      <c r="I85" s="520"/>
      <c r="J85" s="521"/>
      <c r="K85" s="566">
        <v>1.12102005E8</v>
      </c>
      <c r="L85" s="566"/>
      <c r="M85" s="567" t="s">
        <v>437</v>
      </c>
      <c r="N85" s="643">
        <v>0.002</v>
      </c>
      <c r="O85" s="646" t="s">
        <v>341</v>
      </c>
      <c r="P85" s="447"/>
      <c r="Q85" s="447"/>
      <c r="R85" s="447"/>
      <c r="S85" s="447"/>
      <c r="T85" s="447"/>
      <c r="U85" s="447"/>
      <c r="V85" s="447"/>
    </row>
    <row r="86" ht="28.5" customHeight="1">
      <c r="A86" s="563"/>
      <c r="B86" s="427"/>
      <c r="C86" s="428"/>
      <c r="D86" s="447"/>
      <c r="E86" s="494"/>
      <c r="F86" s="431"/>
      <c r="G86" s="645" t="s">
        <v>360</v>
      </c>
      <c r="H86" s="565" t="s">
        <v>483</v>
      </c>
      <c r="I86" s="520"/>
      <c r="J86" s="521"/>
      <c r="K86" s="566">
        <v>1.12102006E8</v>
      </c>
      <c r="L86" s="566"/>
      <c r="M86" s="567" t="s">
        <v>340</v>
      </c>
      <c r="N86" s="643">
        <v>0.002</v>
      </c>
      <c r="O86" s="646" t="s">
        <v>341</v>
      </c>
      <c r="P86" s="447"/>
      <c r="Q86" s="447"/>
      <c r="R86" s="447"/>
      <c r="S86" s="447"/>
      <c r="T86" s="447"/>
      <c r="U86" s="447"/>
      <c r="V86" s="447"/>
    </row>
    <row r="87" ht="28.5" customHeight="1">
      <c r="A87" s="656"/>
      <c r="B87" s="439"/>
      <c r="C87" s="440"/>
      <c r="D87" s="657"/>
      <c r="E87" s="658"/>
      <c r="F87" s="527"/>
      <c r="G87" s="659" t="s">
        <v>362</v>
      </c>
      <c r="H87" s="528" t="s">
        <v>484</v>
      </c>
      <c r="I87" s="529"/>
      <c r="J87" s="530"/>
      <c r="K87" s="531">
        <v>1.12102007E8</v>
      </c>
      <c r="L87" s="531"/>
      <c r="M87" s="532" t="s">
        <v>340</v>
      </c>
      <c r="N87" s="660">
        <v>0.002</v>
      </c>
      <c r="O87" s="661" t="s">
        <v>341</v>
      </c>
      <c r="P87" s="447"/>
      <c r="Q87" s="447"/>
      <c r="R87" s="447"/>
      <c r="S87" s="447"/>
      <c r="T87" s="447"/>
      <c r="U87" s="447"/>
      <c r="V87" s="447"/>
    </row>
    <row r="88" ht="28.5" customHeight="1">
      <c r="A88" s="563"/>
      <c r="B88" s="427"/>
      <c r="C88" s="428"/>
      <c r="D88" s="447"/>
      <c r="E88" s="494"/>
      <c r="F88" s="431"/>
      <c r="G88" s="662" t="s">
        <v>352</v>
      </c>
      <c r="H88" s="489"/>
      <c r="I88" s="489"/>
      <c r="J88" s="484"/>
      <c r="K88" s="491"/>
      <c r="L88" s="491"/>
      <c r="M88" s="491"/>
      <c r="N88" s="653"/>
      <c r="O88" s="545"/>
      <c r="P88" s="447"/>
      <c r="Q88" s="447"/>
      <c r="R88" s="447"/>
      <c r="S88" s="447"/>
      <c r="T88" s="447"/>
      <c r="U88" s="447"/>
      <c r="V88" s="447"/>
    </row>
    <row r="89" ht="28.5" customHeight="1">
      <c r="A89" s="563"/>
      <c r="B89" s="427"/>
      <c r="C89" s="428"/>
      <c r="D89" s="447"/>
      <c r="E89" s="494"/>
      <c r="F89" s="487"/>
      <c r="G89" s="565" t="s">
        <v>485</v>
      </c>
      <c r="H89" s="520"/>
      <c r="I89" s="520"/>
      <c r="J89" s="521"/>
      <c r="K89" s="566">
        <v>2.12102009E8</v>
      </c>
      <c r="L89" s="566"/>
      <c r="M89" s="567" t="s">
        <v>437</v>
      </c>
      <c r="N89" s="643">
        <v>0.002</v>
      </c>
      <c r="O89" s="567" t="s">
        <v>357</v>
      </c>
      <c r="P89" s="447"/>
      <c r="Q89" s="447"/>
      <c r="R89" s="447"/>
      <c r="S89" s="447"/>
      <c r="T89" s="447"/>
      <c r="U89" s="447"/>
      <c r="V89" s="447"/>
    </row>
    <row r="90" ht="28.5" customHeight="1">
      <c r="A90" s="563"/>
      <c r="B90" s="427"/>
      <c r="C90" s="428"/>
      <c r="D90" s="447"/>
      <c r="E90" s="494"/>
      <c r="F90" s="601" t="s">
        <v>346</v>
      </c>
      <c r="G90" s="663" t="s">
        <v>486</v>
      </c>
      <c r="H90" s="639"/>
      <c r="I90" s="663"/>
      <c r="J90" s="664"/>
      <c r="K90" s="491"/>
      <c r="L90" s="491"/>
      <c r="M90" s="491"/>
      <c r="N90" s="653"/>
      <c r="O90" s="545"/>
      <c r="P90" s="447"/>
      <c r="Q90" s="447"/>
      <c r="R90" s="447"/>
      <c r="S90" s="447"/>
      <c r="T90" s="447"/>
      <c r="U90" s="447"/>
      <c r="V90" s="447"/>
    </row>
    <row r="91" ht="28.5" customHeight="1">
      <c r="A91" s="563"/>
      <c r="B91" s="427"/>
      <c r="C91" s="428"/>
      <c r="D91" s="447"/>
      <c r="E91" s="494"/>
      <c r="F91" s="601"/>
      <c r="G91" s="654" t="s">
        <v>337</v>
      </c>
      <c r="H91" s="639"/>
      <c r="I91" s="663"/>
      <c r="J91" s="664"/>
      <c r="K91" s="491"/>
      <c r="L91" s="491"/>
      <c r="M91" s="491"/>
      <c r="N91" s="653"/>
      <c r="O91" s="652"/>
      <c r="P91" s="447"/>
      <c r="Q91" s="447"/>
      <c r="R91" s="447"/>
      <c r="S91" s="447"/>
      <c r="T91" s="447"/>
      <c r="U91" s="447"/>
      <c r="V91" s="447"/>
    </row>
    <row r="92" ht="28.5" customHeight="1">
      <c r="A92" s="563"/>
      <c r="B92" s="427"/>
      <c r="C92" s="428"/>
      <c r="D92" s="447"/>
      <c r="E92" s="494"/>
      <c r="F92" s="601"/>
      <c r="G92" s="645" t="s">
        <v>354</v>
      </c>
      <c r="H92" s="663" t="s">
        <v>487</v>
      </c>
      <c r="I92" s="447"/>
      <c r="J92" s="655"/>
      <c r="K92" s="566">
        <v>1.12102008E8</v>
      </c>
      <c r="L92" s="566"/>
      <c r="M92" s="567" t="s">
        <v>356</v>
      </c>
      <c r="N92" s="643">
        <v>0.025</v>
      </c>
      <c r="O92" s="646" t="s">
        <v>464</v>
      </c>
      <c r="P92" s="447"/>
      <c r="Q92" s="447"/>
      <c r="R92" s="447"/>
      <c r="S92" s="447"/>
      <c r="T92" s="447"/>
      <c r="U92" s="447"/>
      <c r="V92" s="447"/>
    </row>
    <row r="93" ht="28.5" customHeight="1">
      <c r="A93" s="563"/>
      <c r="B93" s="427"/>
      <c r="C93" s="428"/>
      <c r="D93" s="447"/>
      <c r="E93" s="494"/>
      <c r="F93" s="601"/>
      <c r="G93" s="645" t="s">
        <v>358</v>
      </c>
      <c r="H93" s="665" t="s">
        <v>488</v>
      </c>
      <c r="I93" s="447"/>
      <c r="J93" s="666"/>
      <c r="K93" s="566"/>
      <c r="L93" s="566"/>
      <c r="M93" s="567"/>
      <c r="N93" s="622"/>
      <c r="O93" s="646"/>
      <c r="P93" s="447"/>
      <c r="Q93" s="447"/>
      <c r="R93" s="447"/>
      <c r="S93" s="447"/>
      <c r="T93" s="447"/>
      <c r="U93" s="447"/>
      <c r="V93" s="447"/>
    </row>
    <row r="94" ht="28.5" customHeight="1">
      <c r="A94" s="563"/>
      <c r="B94" s="427"/>
      <c r="C94" s="428"/>
      <c r="D94" s="447"/>
      <c r="E94" s="494"/>
      <c r="F94" s="601"/>
      <c r="G94" s="447"/>
      <c r="H94" s="565" t="s">
        <v>472</v>
      </c>
      <c r="I94" s="565" t="s">
        <v>489</v>
      </c>
      <c r="J94" s="521"/>
      <c r="K94" s="566">
        <v>1.12102009E8</v>
      </c>
      <c r="L94" s="566"/>
      <c r="M94" s="567" t="s">
        <v>462</v>
      </c>
      <c r="N94" s="568">
        <v>0.04</v>
      </c>
      <c r="O94" s="667" t="s">
        <v>349</v>
      </c>
      <c r="P94" s="447"/>
      <c r="Q94" s="447"/>
      <c r="R94" s="447"/>
      <c r="S94" s="447"/>
      <c r="T94" s="447"/>
      <c r="U94" s="447"/>
      <c r="V94" s="447"/>
    </row>
    <row r="95" ht="28.5" customHeight="1">
      <c r="A95" s="563"/>
      <c r="B95" s="427"/>
      <c r="C95" s="428"/>
      <c r="D95" s="447"/>
      <c r="E95" s="494"/>
      <c r="F95" s="601"/>
      <c r="G95" s="644"/>
      <c r="H95" s="565" t="s">
        <v>474</v>
      </c>
      <c r="I95" s="565" t="s">
        <v>490</v>
      </c>
      <c r="J95" s="521"/>
      <c r="K95" s="566">
        <v>1.1210201E8</v>
      </c>
      <c r="L95" s="566"/>
      <c r="M95" s="567" t="s">
        <v>462</v>
      </c>
      <c r="N95" s="568">
        <v>0.02</v>
      </c>
      <c r="O95" s="646" t="s">
        <v>341</v>
      </c>
      <c r="P95" s="447"/>
      <c r="Q95" s="447"/>
      <c r="R95" s="447"/>
      <c r="S95" s="447"/>
      <c r="T95" s="447"/>
      <c r="U95" s="447"/>
      <c r="V95" s="447"/>
    </row>
    <row r="96" ht="28.5" customHeight="1">
      <c r="A96" s="563"/>
      <c r="B96" s="427"/>
      <c r="C96" s="428"/>
      <c r="D96" s="447"/>
      <c r="E96" s="494"/>
      <c r="F96" s="601"/>
      <c r="G96" s="644"/>
      <c r="H96" s="541" t="s">
        <v>491</v>
      </c>
      <c r="I96" s="565" t="s">
        <v>492</v>
      </c>
      <c r="J96" s="521"/>
      <c r="K96" s="566">
        <v>1.12102011E8</v>
      </c>
      <c r="L96" s="566"/>
      <c r="M96" s="567" t="s">
        <v>462</v>
      </c>
      <c r="N96" s="568">
        <v>0.008</v>
      </c>
      <c r="O96" s="646" t="s">
        <v>464</v>
      </c>
      <c r="P96" s="447"/>
      <c r="Q96" s="447"/>
      <c r="R96" s="447"/>
      <c r="S96" s="447"/>
      <c r="T96" s="447"/>
      <c r="U96" s="447"/>
      <c r="V96" s="447"/>
    </row>
    <row r="97" ht="28.5" customHeight="1">
      <c r="A97" s="563"/>
      <c r="B97" s="427"/>
      <c r="C97" s="428"/>
      <c r="D97" s="447"/>
      <c r="E97" s="494"/>
      <c r="F97" s="601"/>
      <c r="G97" s="645" t="s">
        <v>360</v>
      </c>
      <c r="H97" s="666" t="s">
        <v>493</v>
      </c>
      <c r="I97" s="668"/>
      <c r="J97" s="669"/>
      <c r="K97" s="566">
        <v>1.12102012E8</v>
      </c>
      <c r="L97" s="566"/>
      <c r="M97" s="567" t="s">
        <v>356</v>
      </c>
      <c r="N97" s="643">
        <v>0.025</v>
      </c>
      <c r="O97" s="646" t="s">
        <v>464</v>
      </c>
      <c r="P97" s="447"/>
      <c r="Q97" s="447"/>
      <c r="R97" s="447"/>
      <c r="S97" s="447"/>
      <c r="T97" s="447"/>
      <c r="U97" s="447"/>
      <c r="V97" s="447"/>
    </row>
    <row r="98" ht="28.5" customHeight="1">
      <c r="A98" s="563"/>
      <c r="B98" s="427"/>
      <c r="C98" s="428"/>
      <c r="D98" s="447"/>
      <c r="E98" s="494"/>
      <c r="F98" s="601"/>
      <c r="G98" s="645" t="s">
        <v>362</v>
      </c>
      <c r="H98" s="565" t="s">
        <v>494</v>
      </c>
      <c r="I98" s="520"/>
      <c r="J98" s="521"/>
      <c r="K98" s="566">
        <v>1.12102013E8</v>
      </c>
      <c r="L98" s="670"/>
      <c r="M98" s="671" t="s">
        <v>422</v>
      </c>
      <c r="N98" s="647">
        <v>0.005</v>
      </c>
      <c r="O98" s="646" t="s">
        <v>341</v>
      </c>
      <c r="P98" s="447"/>
      <c r="Q98" s="447"/>
      <c r="R98" s="447"/>
      <c r="S98" s="447"/>
      <c r="T98" s="447"/>
      <c r="U98" s="447"/>
      <c r="V98" s="447"/>
    </row>
    <row r="99" ht="28.5" customHeight="1">
      <c r="A99" s="563"/>
      <c r="B99" s="427"/>
      <c r="C99" s="428"/>
      <c r="D99" s="447"/>
      <c r="E99" s="494"/>
      <c r="F99" s="601"/>
      <c r="G99" s="565" t="s">
        <v>374</v>
      </c>
      <c r="H99" s="565" t="s">
        <v>495</v>
      </c>
      <c r="I99" s="520"/>
      <c r="J99" s="521"/>
      <c r="K99" s="566">
        <v>1.12102014E8</v>
      </c>
      <c r="L99" s="670"/>
      <c r="M99" s="671" t="s">
        <v>496</v>
      </c>
      <c r="N99" s="647">
        <v>0.009</v>
      </c>
      <c r="O99" s="646" t="s">
        <v>341</v>
      </c>
      <c r="P99" s="447"/>
      <c r="Q99" s="447"/>
      <c r="R99" s="447"/>
      <c r="S99" s="447"/>
      <c r="T99" s="447"/>
      <c r="U99" s="447"/>
      <c r="V99" s="447"/>
    </row>
    <row r="100" ht="28.5" customHeight="1">
      <c r="A100" s="563"/>
      <c r="B100" s="427"/>
      <c r="C100" s="428"/>
      <c r="D100" s="447"/>
      <c r="E100" s="494"/>
      <c r="F100" s="601"/>
      <c r="G100" s="541" t="s">
        <v>377</v>
      </c>
      <c r="H100" s="541" t="s">
        <v>497</v>
      </c>
      <c r="I100" s="542"/>
      <c r="J100" s="543"/>
      <c r="K100" s="490">
        <v>1.12102015E8</v>
      </c>
      <c r="L100" s="482"/>
      <c r="M100" s="672" t="s">
        <v>340</v>
      </c>
      <c r="N100" s="673">
        <v>0.002</v>
      </c>
      <c r="O100" s="674" t="s">
        <v>341</v>
      </c>
      <c r="P100" s="447"/>
      <c r="Q100" s="447"/>
      <c r="R100" s="447"/>
      <c r="S100" s="447"/>
      <c r="T100" s="447"/>
      <c r="U100" s="447"/>
      <c r="V100" s="447"/>
    </row>
    <row r="101" ht="28.5" customHeight="1">
      <c r="A101" s="563"/>
      <c r="B101" s="427"/>
      <c r="C101" s="428"/>
      <c r="D101" s="447"/>
      <c r="E101" s="494"/>
      <c r="F101" s="601"/>
      <c r="G101" s="541" t="s">
        <v>477</v>
      </c>
      <c r="H101" s="541" t="s">
        <v>498</v>
      </c>
      <c r="I101" s="542"/>
      <c r="J101" s="543"/>
      <c r="K101" s="490">
        <v>1.12102016E8</v>
      </c>
      <c r="L101" s="482"/>
      <c r="M101" s="672" t="s">
        <v>398</v>
      </c>
      <c r="N101" s="675">
        <v>0.005</v>
      </c>
      <c r="O101" s="674" t="s">
        <v>349</v>
      </c>
      <c r="P101" s="447"/>
      <c r="Q101" s="447"/>
      <c r="R101" s="447"/>
      <c r="S101" s="447"/>
      <c r="T101" s="447"/>
      <c r="U101" s="447"/>
      <c r="V101" s="447"/>
    </row>
    <row r="102" ht="28.5" customHeight="1">
      <c r="A102" s="563"/>
      <c r="B102" s="427"/>
      <c r="C102" s="428"/>
      <c r="D102" s="447"/>
      <c r="E102" s="494"/>
      <c r="F102" s="601"/>
      <c r="G102" s="654" t="s">
        <v>352</v>
      </c>
      <c r="H102" s="639"/>
      <c r="I102" s="663"/>
      <c r="J102" s="664"/>
      <c r="K102" s="491"/>
      <c r="L102" s="491"/>
      <c r="M102" s="491"/>
      <c r="N102" s="653"/>
      <c r="O102" s="652"/>
      <c r="P102" s="447"/>
      <c r="Q102" s="447"/>
      <c r="R102" s="447"/>
      <c r="S102" s="447"/>
      <c r="T102" s="447"/>
      <c r="U102" s="447"/>
      <c r="V102" s="447"/>
    </row>
    <row r="103" ht="28.5" customHeight="1">
      <c r="A103" s="563"/>
      <c r="B103" s="427"/>
      <c r="C103" s="428"/>
      <c r="D103" s="447"/>
      <c r="E103" s="494"/>
      <c r="F103" s="431"/>
      <c r="G103" s="645" t="s">
        <v>354</v>
      </c>
      <c r="H103" s="565" t="s">
        <v>499</v>
      </c>
      <c r="I103" s="520"/>
      <c r="J103" s="521"/>
      <c r="K103" s="566">
        <v>2.1210201E8</v>
      </c>
      <c r="L103" s="566"/>
      <c r="M103" s="567" t="s">
        <v>458</v>
      </c>
      <c r="N103" s="622">
        <v>0.06</v>
      </c>
      <c r="O103" s="640" t="s">
        <v>365</v>
      </c>
      <c r="P103" s="447"/>
      <c r="Q103" s="447"/>
      <c r="R103" s="447"/>
      <c r="S103" s="447"/>
      <c r="T103" s="447"/>
      <c r="U103" s="447"/>
      <c r="V103" s="447"/>
    </row>
    <row r="104" ht="28.5" customHeight="1">
      <c r="A104" s="563"/>
      <c r="B104" s="427"/>
      <c r="C104" s="428"/>
      <c r="D104" s="447"/>
      <c r="E104" s="494"/>
      <c r="F104" s="431"/>
      <c r="G104" s="648" t="s">
        <v>358</v>
      </c>
      <c r="H104" s="536" t="s">
        <v>488</v>
      </c>
      <c r="I104" s="447"/>
      <c r="J104" s="603"/>
      <c r="K104" s="490"/>
      <c r="L104" s="490"/>
      <c r="M104" s="491"/>
      <c r="N104" s="602"/>
      <c r="O104" s="676"/>
      <c r="P104" s="447"/>
      <c r="Q104" s="447"/>
      <c r="R104" s="447"/>
      <c r="S104" s="447"/>
      <c r="T104" s="447"/>
      <c r="U104" s="447"/>
      <c r="V104" s="447"/>
    </row>
    <row r="105" ht="28.5" customHeight="1">
      <c r="A105" s="563"/>
      <c r="B105" s="427"/>
      <c r="C105" s="428"/>
      <c r="D105" s="447"/>
      <c r="E105" s="494"/>
      <c r="F105" s="431"/>
      <c r="G105" s="644"/>
      <c r="H105" s="565" t="s">
        <v>472</v>
      </c>
      <c r="I105" s="565" t="s">
        <v>500</v>
      </c>
      <c r="J105" s="521"/>
      <c r="K105" s="566">
        <v>2.12102011E8</v>
      </c>
      <c r="L105" s="566"/>
      <c r="M105" s="567" t="s">
        <v>462</v>
      </c>
      <c r="N105" s="568">
        <v>0.02</v>
      </c>
      <c r="O105" s="604" t="s">
        <v>357</v>
      </c>
      <c r="P105" s="447"/>
      <c r="Q105" s="447"/>
      <c r="R105" s="447"/>
      <c r="S105" s="447"/>
      <c r="T105" s="447"/>
      <c r="U105" s="447"/>
      <c r="V105" s="447"/>
    </row>
    <row r="106" ht="28.5" customHeight="1">
      <c r="A106" s="563"/>
      <c r="B106" s="427"/>
      <c r="C106" s="428"/>
      <c r="D106" s="447"/>
      <c r="E106" s="494"/>
      <c r="F106" s="431"/>
      <c r="G106" s="644"/>
      <c r="H106" s="666" t="s">
        <v>474</v>
      </c>
      <c r="I106" s="565" t="s">
        <v>501</v>
      </c>
      <c r="J106" s="521"/>
      <c r="K106" s="566">
        <v>2.12102012E8</v>
      </c>
      <c r="L106" s="566"/>
      <c r="M106" s="567" t="s">
        <v>462</v>
      </c>
      <c r="N106" s="568">
        <v>0.04</v>
      </c>
      <c r="O106" s="567" t="s">
        <v>365</v>
      </c>
      <c r="P106" s="447"/>
      <c r="Q106" s="447"/>
      <c r="R106" s="447"/>
      <c r="S106" s="447"/>
      <c r="T106" s="447"/>
      <c r="U106" s="447"/>
      <c r="V106" s="447"/>
    </row>
    <row r="107" ht="28.5" customHeight="1">
      <c r="A107" s="563"/>
      <c r="B107" s="427"/>
      <c r="C107" s="428"/>
      <c r="D107" s="447"/>
      <c r="E107" s="494"/>
      <c r="F107" s="431"/>
      <c r="G107" s="648"/>
      <c r="H107" s="541" t="s">
        <v>491</v>
      </c>
      <c r="I107" s="565" t="s">
        <v>502</v>
      </c>
      <c r="J107" s="521"/>
      <c r="K107" s="566">
        <v>2.12102013E8</v>
      </c>
      <c r="L107" s="566"/>
      <c r="M107" s="567" t="s">
        <v>462</v>
      </c>
      <c r="N107" s="568">
        <v>0.06</v>
      </c>
      <c r="O107" s="567" t="s">
        <v>395</v>
      </c>
      <c r="P107" s="447"/>
      <c r="Q107" s="447"/>
      <c r="R107" s="447"/>
      <c r="S107" s="447"/>
      <c r="T107" s="447"/>
      <c r="U107" s="447"/>
      <c r="V107" s="447"/>
    </row>
    <row r="108" ht="28.5" customHeight="1">
      <c r="A108" s="563"/>
      <c r="B108" s="427"/>
      <c r="C108" s="428"/>
      <c r="D108" s="447"/>
      <c r="E108" s="494"/>
      <c r="F108" s="431"/>
      <c r="G108" s="541" t="s">
        <v>360</v>
      </c>
      <c r="H108" s="663" t="s">
        <v>503</v>
      </c>
      <c r="I108" s="447"/>
      <c r="J108" s="655"/>
      <c r="K108" s="567"/>
      <c r="L108" s="567"/>
      <c r="M108" s="567" t="s">
        <v>504</v>
      </c>
      <c r="N108" s="643"/>
      <c r="O108" s="567"/>
      <c r="P108" s="447"/>
      <c r="Q108" s="447"/>
      <c r="R108" s="447"/>
      <c r="S108" s="447"/>
      <c r="T108" s="447"/>
      <c r="U108" s="447"/>
      <c r="V108" s="447"/>
    </row>
    <row r="109" ht="28.5" customHeight="1">
      <c r="A109" s="563"/>
      <c r="B109" s="427"/>
      <c r="C109" s="428"/>
      <c r="D109" s="447"/>
      <c r="E109" s="494"/>
      <c r="F109" s="431"/>
      <c r="G109" s="644"/>
      <c r="H109" s="565" t="s">
        <v>472</v>
      </c>
      <c r="I109" s="565" t="s">
        <v>505</v>
      </c>
      <c r="J109" s="521"/>
      <c r="K109" s="566">
        <v>2.12102014E8</v>
      </c>
      <c r="L109" s="566"/>
      <c r="M109" s="567" t="s">
        <v>506</v>
      </c>
      <c r="N109" s="636">
        <v>0.02</v>
      </c>
      <c r="O109" s="567" t="s">
        <v>365</v>
      </c>
      <c r="P109" s="447"/>
      <c r="Q109" s="447"/>
      <c r="R109" s="447"/>
      <c r="S109" s="447"/>
      <c r="T109" s="447"/>
      <c r="U109" s="447"/>
      <c r="V109" s="447"/>
    </row>
    <row r="110" ht="28.5" customHeight="1">
      <c r="A110" s="656"/>
      <c r="B110" s="439"/>
      <c r="C110" s="440"/>
      <c r="D110" s="657"/>
      <c r="E110" s="658"/>
      <c r="F110" s="527"/>
      <c r="G110" s="677"/>
      <c r="H110" s="528" t="s">
        <v>474</v>
      </c>
      <c r="I110" s="678" t="s">
        <v>507</v>
      </c>
      <c r="J110" s="176"/>
      <c r="K110" s="531">
        <v>2.12102015E8</v>
      </c>
      <c r="L110" s="531"/>
      <c r="M110" s="532" t="s">
        <v>508</v>
      </c>
      <c r="N110" s="679">
        <v>0.04</v>
      </c>
      <c r="O110" s="532" t="s">
        <v>395</v>
      </c>
      <c r="P110" s="447"/>
      <c r="Q110" s="447"/>
      <c r="R110" s="447"/>
      <c r="S110" s="447"/>
      <c r="T110" s="447"/>
      <c r="U110" s="447"/>
      <c r="V110" s="447"/>
    </row>
    <row r="111" ht="28.5" customHeight="1">
      <c r="A111" s="563"/>
      <c r="B111" s="427"/>
      <c r="C111" s="428"/>
      <c r="D111" s="447"/>
      <c r="E111" s="494"/>
      <c r="F111" s="601" t="s">
        <v>350</v>
      </c>
      <c r="G111" s="603" t="s">
        <v>509</v>
      </c>
      <c r="J111" s="174"/>
      <c r="K111" s="491"/>
      <c r="L111" s="672"/>
      <c r="M111" s="672"/>
      <c r="N111" s="490"/>
      <c r="O111" s="491"/>
      <c r="P111" s="447"/>
      <c r="Q111" s="447"/>
      <c r="R111" s="447"/>
      <c r="S111" s="447"/>
      <c r="T111" s="447"/>
      <c r="U111" s="447"/>
      <c r="V111" s="447"/>
    </row>
    <row r="112" ht="28.5" customHeight="1">
      <c r="A112" s="563"/>
      <c r="B112" s="427"/>
      <c r="C112" s="428"/>
      <c r="D112" s="447"/>
      <c r="E112" s="494"/>
      <c r="F112" s="601"/>
      <c r="G112" s="680" t="s">
        <v>337</v>
      </c>
      <c r="H112" s="666"/>
      <c r="I112" s="666"/>
      <c r="J112" s="681"/>
      <c r="K112" s="567"/>
      <c r="L112" s="671"/>
      <c r="M112" s="671"/>
      <c r="N112" s="643"/>
      <c r="O112" s="567"/>
      <c r="P112" s="447"/>
      <c r="Q112" s="447"/>
      <c r="R112" s="447"/>
      <c r="S112" s="447"/>
      <c r="T112" s="447"/>
      <c r="U112" s="447"/>
      <c r="V112" s="447"/>
    </row>
    <row r="113" ht="28.5" customHeight="1">
      <c r="A113" s="563"/>
      <c r="B113" s="427"/>
      <c r="C113" s="428"/>
      <c r="D113" s="447"/>
      <c r="E113" s="494"/>
      <c r="F113" s="601"/>
      <c r="G113" s="645" t="s">
        <v>354</v>
      </c>
      <c r="H113" s="565" t="s">
        <v>510</v>
      </c>
      <c r="I113" s="520"/>
      <c r="J113" s="521"/>
      <c r="K113" s="566">
        <v>1.12102017E8</v>
      </c>
      <c r="L113" s="566"/>
      <c r="M113" s="567" t="s">
        <v>511</v>
      </c>
      <c r="N113" s="647">
        <v>0.005</v>
      </c>
      <c r="O113" s="646" t="s">
        <v>464</v>
      </c>
      <c r="P113" s="447"/>
      <c r="Q113" s="447"/>
      <c r="R113" s="447"/>
      <c r="S113" s="447"/>
      <c r="T113" s="447"/>
      <c r="U113" s="447"/>
      <c r="V113" s="447"/>
    </row>
    <row r="114" ht="28.5" customHeight="1">
      <c r="A114" s="563"/>
      <c r="B114" s="427"/>
      <c r="C114" s="428"/>
      <c r="D114" s="447"/>
      <c r="E114" s="494"/>
      <c r="F114" s="601"/>
      <c r="G114" s="645" t="s">
        <v>358</v>
      </c>
      <c r="H114" s="565" t="s">
        <v>512</v>
      </c>
      <c r="I114" s="520"/>
      <c r="J114" s="521"/>
      <c r="K114" s="566">
        <v>1.12102018E8</v>
      </c>
      <c r="L114" s="566"/>
      <c r="M114" s="567" t="s">
        <v>481</v>
      </c>
      <c r="N114" s="647">
        <v>0.005</v>
      </c>
      <c r="O114" s="646" t="s">
        <v>464</v>
      </c>
      <c r="P114" s="447"/>
      <c r="Q114" s="447"/>
      <c r="R114" s="447"/>
      <c r="S114" s="447"/>
      <c r="T114" s="447"/>
      <c r="U114" s="447"/>
      <c r="V114" s="447"/>
    </row>
    <row r="115" ht="28.5" customHeight="1">
      <c r="A115" s="563"/>
      <c r="B115" s="427"/>
      <c r="C115" s="428"/>
      <c r="D115" s="447"/>
      <c r="E115" s="494"/>
      <c r="F115" s="601"/>
      <c r="G115" s="645" t="s">
        <v>360</v>
      </c>
      <c r="H115" s="565" t="s">
        <v>513</v>
      </c>
      <c r="I115" s="520"/>
      <c r="J115" s="521"/>
      <c r="K115" s="566">
        <v>1.12102019E8</v>
      </c>
      <c r="L115" s="566"/>
      <c r="M115" s="567" t="s">
        <v>481</v>
      </c>
      <c r="N115" s="647">
        <v>0.006</v>
      </c>
      <c r="O115" s="646" t="s">
        <v>464</v>
      </c>
      <c r="P115" s="447"/>
      <c r="Q115" s="447"/>
      <c r="R115" s="447"/>
      <c r="S115" s="447"/>
      <c r="T115" s="447"/>
      <c r="U115" s="447"/>
      <c r="V115" s="447"/>
    </row>
    <row r="116" ht="28.5" customHeight="1">
      <c r="A116" s="563"/>
      <c r="B116" s="427"/>
      <c r="C116" s="428"/>
      <c r="D116" s="447"/>
      <c r="E116" s="494"/>
      <c r="F116" s="601"/>
      <c r="G116" s="644" t="s">
        <v>362</v>
      </c>
      <c r="H116" s="565" t="s">
        <v>514</v>
      </c>
      <c r="I116" s="520"/>
      <c r="J116" s="521"/>
      <c r="K116" s="566">
        <v>1.1210202E8</v>
      </c>
      <c r="L116" s="566"/>
      <c r="M116" s="567" t="s">
        <v>340</v>
      </c>
      <c r="N116" s="675">
        <v>0.005</v>
      </c>
      <c r="O116" s="674" t="s">
        <v>349</v>
      </c>
      <c r="P116" s="447"/>
      <c r="Q116" s="447"/>
      <c r="R116" s="447"/>
      <c r="S116" s="447"/>
      <c r="T116" s="447"/>
      <c r="U116" s="447"/>
      <c r="V116" s="447"/>
    </row>
    <row r="117" ht="28.5" customHeight="1">
      <c r="A117" s="563"/>
      <c r="B117" s="427"/>
      <c r="C117" s="428"/>
      <c r="D117" s="447"/>
      <c r="E117" s="494"/>
      <c r="F117" s="601"/>
      <c r="G117" s="645" t="s">
        <v>374</v>
      </c>
      <c r="H117" s="565" t="s">
        <v>515</v>
      </c>
      <c r="I117" s="520"/>
      <c r="J117" s="521"/>
      <c r="K117" s="566">
        <v>1.12102021E8</v>
      </c>
      <c r="L117" s="670"/>
      <c r="M117" s="671" t="s">
        <v>437</v>
      </c>
      <c r="N117" s="566">
        <v>0.002</v>
      </c>
      <c r="O117" s="646" t="s">
        <v>341</v>
      </c>
      <c r="P117" s="447"/>
      <c r="Q117" s="447"/>
      <c r="R117" s="447"/>
      <c r="S117" s="447"/>
      <c r="T117" s="447"/>
      <c r="U117" s="447"/>
      <c r="V117" s="447"/>
    </row>
    <row r="118" ht="28.5" customHeight="1">
      <c r="A118" s="563"/>
      <c r="B118" s="427"/>
      <c r="C118" s="428"/>
      <c r="D118" s="447"/>
      <c r="E118" s="494"/>
      <c r="F118" s="601"/>
      <c r="G118" s="645" t="s">
        <v>377</v>
      </c>
      <c r="H118" s="565" t="s">
        <v>516</v>
      </c>
      <c r="I118" s="520"/>
      <c r="J118" s="521"/>
      <c r="K118" s="566">
        <v>1.12102022E8</v>
      </c>
      <c r="L118" s="566"/>
      <c r="M118" s="567" t="s">
        <v>517</v>
      </c>
      <c r="N118" s="647">
        <v>0.005</v>
      </c>
      <c r="O118" s="646" t="s">
        <v>349</v>
      </c>
      <c r="P118" s="447"/>
      <c r="Q118" s="447"/>
      <c r="R118" s="447"/>
      <c r="S118" s="447"/>
      <c r="T118" s="447"/>
      <c r="U118" s="447"/>
      <c r="V118" s="447"/>
    </row>
    <row r="119" ht="28.5" customHeight="1">
      <c r="A119" s="563"/>
      <c r="B119" s="427"/>
      <c r="C119" s="428"/>
      <c r="D119" s="447"/>
      <c r="E119" s="494"/>
      <c r="F119" s="601"/>
      <c r="G119" s="648" t="s">
        <v>477</v>
      </c>
      <c r="H119" s="565" t="s">
        <v>518</v>
      </c>
      <c r="I119" s="520"/>
      <c r="J119" s="521"/>
      <c r="K119" s="566">
        <v>1.12102023E8</v>
      </c>
      <c r="L119" s="566"/>
      <c r="M119" s="567" t="s">
        <v>340</v>
      </c>
      <c r="N119" s="647">
        <v>0.006</v>
      </c>
      <c r="O119" s="646" t="s">
        <v>464</v>
      </c>
      <c r="P119" s="447"/>
      <c r="Q119" s="447"/>
      <c r="R119" s="447"/>
      <c r="S119" s="447"/>
      <c r="T119" s="447"/>
      <c r="U119" s="447"/>
      <c r="V119" s="447"/>
    </row>
    <row r="120" ht="28.5" customHeight="1">
      <c r="A120" s="563"/>
      <c r="B120" s="427"/>
      <c r="C120" s="428"/>
      <c r="D120" s="447"/>
      <c r="E120" s="494"/>
      <c r="F120" s="601"/>
      <c r="G120" s="645" t="s">
        <v>519</v>
      </c>
      <c r="H120" s="565" t="s">
        <v>520</v>
      </c>
      <c r="I120" s="520"/>
      <c r="J120" s="521"/>
      <c r="K120" s="566">
        <v>1.12102024E8</v>
      </c>
      <c r="L120" s="566"/>
      <c r="M120" s="567" t="s">
        <v>398</v>
      </c>
      <c r="N120" s="636">
        <v>0.005</v>
      </c>
      <c r="O120" s="646" t="s">
        <v>349</v>
      </c>
      <c r="P120" s="447"/>
      <c r="Q120" s="447"/>
      <c r="R120" s="447"/>
      <c r="S120" s="447"/>
      <c r="T120" s="447"/>
      <c r="U120" s="447"/>
      <c r="V120" s="447"/>
    </row>
    <row r="121" ht="28.5" customHeight="1">
      <c r="A121" s="563"/>
      <c r="B121" s="427"/>
      <c r="C121" s="428"/>
      <c r="D121" s="447"/>
      <c r="E121" s="494"/>
      <c r="F121" s="601"/>
      <c r="G121" s="645" t="s">
        <v>521</v>
      </c>
      <c r="H121" s="565" t="s">
        <v>522</v>
      </c>
      <c r="I121" s="520"/>
      <c r="J121" s="521"/>
      <c r="K121" s="566">
        <v>1.12102025E8</v>
      </c>
      <c r="L121" s="566"/>
      <c r="M121" s="567" t="s">
        <v>481</v>
      </c>
      <c r="N121" s="636">
        <v>0.003</v>
      </c>
      <c r="O121" s="646" t="s">
        <v>349</v>
      </c>
      <c r="P121" s="447"/>
      <c r="Q121" s="447"/>
      <c r="R121" s="447"/>
      <c r="S121" s="447"/>
      <c r="T121" s="447"/>
      <c r="U121" s="447"/>
      <c r="V121" s="447"/>
    </row>
    <row r="122" ht="28.5" customHeight="1">
      <c r="A122" s="563"/>
      <c r="B122" s="427"/>
      <c r="C122" s="428"/>
      <c r="D122" s="447"/>
      <c r="E122" s="494"/>
      <c r="F122" s="601"/>
      <c r="G122" s="645" t="s">
        <v>523</v>
      </c>
      <c r="H122" s="565" t="s">
        <v>524</v>
      </c>
      <c r="I122" s="520"/>
      <c r="J122" s="521"/>
      <c r="K122" s="566">
        <v>1.12102026E8</v>
      </c>
      <c r="L122" s="566"/>
      <c r="M122" s="567" t="s">
        <v>525</v>
      </c>
      <c r="N122" s="622">
        <v>0.02</v>
      </c>
      <c r="O122" s="646" t="s">
        <v>341</v>
      </c>
      <c r="P122" s="447"/>
      <c r="Q122" s="447"/>
      <c r="R122" s="447"/>
      <c r="S122" s="447"/>
      <c r="T122" s="447"/>
      <c r="U122" s="447"/>
      <c r="V122" s="447"/>
    </row>
    <row r="123" ht="28.5" customHeight="1">
      <c r="A123" s="563"/>
      <c r="B123" s="427"/>
      <c r="C123" s="428"/>
      <c r="D123" s="447"/>
      <c r="E123" s="494"/>
      <c r="F123" s="601"/>
      <c r="G123" s="648" t="s">
        <v>526</v>
      </c>
      <c r="H123" s="565" t="s">
        <v>527</v>
      </c>
      <c r="I123" s="520"/>
      <c r="J123" s="521"/>
      <c r="K123" s="566">
        <v>1.12102027E8</v>
      </c>
      <c r="L123" s="566"/>
      <c r="M123" s="567" t="s">
        <v>481</v>
      </c>
      <c r="N123" s="647">
        <v>0.005</v>
      </c>
      <c r="O123" s="646" t="s">
        <v>341</v>
      </c>
      <c r="P123" s="447"/>
      <c r="Q123" s="447"/>
      <c r="R123" s="447"/>
      <c r="S123" s="447"/>
      <c r="T123" s="447"/>
      <c r="U123" s="447"/>
      <c r="V123" s="447"/>
    </row>
    <row r="124" ht="28.5" customHeight="1">
      <c r="A124" s="563"/>
      <c r="B124" s="427"/>
      <c r="C124" s="428"/>
      <c r="D124" s="447"/>
      <c r="E124" s="494"/>
      <c r="F124" s="601"/>
      <c r="G124" s="645" t="s">
        <v>528</v>
      </c>
      <c r="H124" s="565" t="s">
        <v>529</v>
      </c>
      <c r="I124" s="520"/>
      <c r="J124" s="521"/>
      <c r="K124" s="566">
        <v>1.12102028E8</v>
      </c>
      <c r="L124" s="566"/>
      <c r="M124" s="567" t="s">
        <v>481</v>
      </c>
      <c r="N124" s="636">
        <v>0.005</v>
      </c>
      <c r="O124" s="646" t="s">
        <v>349</v>
      </c>
      <c r="P124" s="447"/>
      <c r="Q124" s="447"/>
      <c r="R124" s="447"/>
      <c r="S124" s="447"/>
      <c r="T124" s="447"/>
      <c r="U124" s="447"/>
      <c r="V124" s="447"/>
    </row>
    <row r="125" ht="28.5" customHeight="1">
      <c r="A125" s="563"/>
      <c r="B125" s="427"/>
      <c r="C125" s="428"/>
      <c r="D125" s="447"/>
      <c r="E125" s="494"/>
      <c r="F125" s="601"/>
      <c r="G125" s="645" t="s">
        <v>530</v>
      </c>
      <c r="H125" s="565" t="s">
        <v>531</v>
      </c>
      <c r="I125" s="520"/>
      <c r="J125" s="521"/>
      <c r="K125" s="566">
        <v>1.12102029E8</v>
      </c>
      <c r="L125" s="566"/>
      <c r="M125" s="567" t="s">
        <v>340</v>
      </c>
      <c r="N125" s="647">
        <v>0.006</v>
      </c>
      <c r="O125" s="646" t="s">
        <v>341</v>
      </c>
      <c r="P125" s="447"/>
      <c r="Q125" s="447"/>
      <c r="R125" s="447"/>
      <c r="S125" s="447"/>
      <c r="T125" s="447"/>
      <c r="U125" s="447"/>
      <c r="V125" s="447"/>
    </row>
    <row r="126" ht="28.5" customHeight="1">
      <c r="A126" s="563"/>
      <c r="B126" s="427"/>
      <c r="C126" s="428"/>
      <c r="D126" s="447"/>
      <c r="E126" s="494"/>
      <c r="F126" s="601"/>
      <c r="G126" s="645" t="s">
        <v>532</v>
      </c>
      <c r="H126" s="565" t="s">
        <v>533</v>
      </c>
      <c r="I126" s="520"/>
      <c r="J126" s="521"/>
      <c r="K126" s="566">
        <v>1.1210203E8</v>
      </c>
      <c r="L126" s="566"/>
      <c r="M126" s="567" t="s">
        <v>340</v>
      </c>
      <c r="N126" s="647">
        <v>0.002</v>
      </c>
      <c r="O126" s="646" t="s">
        <v>341</v>
      </c>
      <c r="P126" s="447"/>
      <c r="Q126" s="447"/>
      <c r="R126" s="447"/>
      <c r="S126" s="447"/>
      <c r="T126" s="447"/>
      <c r="U126" s="447"/>
      <c r="V126" s="447"/>
    </row>
    <row r="127" ht="28.5" customHeight="1">
      <c r="A127" s="656"/>
      <c r="B127" s="439"/>
      <c r="C127" s="440"/>
      <c r="D127" s="657"/>
      <c r="E127" s="658"/>
      <c r="F127" s="682"/>
      <c r="G127" s="659" t="s">
        <v>534</v>
      </c>
      <c r="H127" s="528" t="s">
        <v>535</v>
      </c>
      <c r="I127" s="529"/>
      <c r="J127" s="530"/>
      <c r="K127" s="531">
        <v>1.12102031E8</v>
      </c>
      <c r="L127" s="531"/>
      <c r="M127" s="532" t="s">
        <v>340</v>
      </c>
      <c r="N127" s="683">
        <v>0.002</v>
      </c>
      <c r="O127" s="661" t="s">
        <v>341</v>
      </c>
      <c r="P127" s="447"/>
      <c r="Q127" s="447"/>
      <c r="R127" s="447"/>
      <c r="S127" s="447"/>
      <c r="T127" s="447"/>
      <c r="U127" s="447"/>
      <c r="V127" s="447"/>
    </row>
    <row r="128" ht="28.5" customHeight="1">
      <c r="A128" s="563"/>
      <c r="B128" s="427"/>
      <c r="C128" s="428"/>
      <c r="D128" s="447"/>
      <c r="E128" s="494"/>
      <c r="F128" s="601"/>
      <c r="G128" s="648" t="s">
        <v>536</v>
      </c>
      <c r="H128" s="603" t="s">
        <v>537</v>
      </c>
      <c r="J128" s="174"/>
      <c r="K128" s="490"/>
      <c r="L128" s="490"/>
      <c r="M128" s="491"/>
      <c r="N128" s="653"/>
      <c r="O128" s="674"/>
      <c r="P128" s="447"/>
      <c r="Q128" s="447"/>
      <c r="R128" s="447"/>
      <c r="S128" s="447"/>
      <c r="T128" s="447"/>
      <c r="U128" s="447"/>
      <c r="V128" s="447"/>
    </row>
    <row r="129" ht="28.5" customHeight="1">
      <c r="A129" s="563"/>
      <c r="B129" s="427"/>
      <c r="C129" s="428"/>
      <c r="D129" s="447"/>
      <c r="E129" s="494"/>
      <c r="F129" s="601"/>
      <c r="G129" s="644"/>
      <c r="H129" s="565" t="s">
        <v>472</v>
      </c>
      <c r="I129" s="565" t="s">
        <v>538</v>
      </c>
      <c r="J129" s="521"/>
      <c r="K129" s="566">
        <v>1.12102032E8</v>
      </c>
      <c r="L129" s="566"/>
      <c r="M129" s="567" t="s">
        <v>481</v>
      </c>
      <c r="N129" s="643">
        <v>0.006</v>
      </c>
      <c r="O129" s="646" t="s">
        <v>349</v>
      </c>
      <c r="P129" s="447"/>
      <c r="Q129" s="447"/>
      <c r="R129" s="447"/>
      <c r="S129" s="447"/>
      <c r="T129" s="447"/>
      <c r="U129" s="447"/>
      <c r="V129" s="447"/>
    </row>
    <row r="130" ht="28.5" customHeight="1">
      <c r="A130" s="563"/>
      <c r="B130" s="427"/>
      <c r="C130" s="428"/>
      <c r="D130" s="447"/>
      <c r="E130" s="494"/>
      <c r="F130" s="601"/>
      <c r="G130" s="644"/>
      <c r="H130" s="565" t="s">
        <v>474</v>
      </c>
      <c r="I130" s="565" t="s">
        <v>539</v>
      </c>
      <c r="J130" s="521"/>
      <c r="K130" s="566">
        <v>1.12102033E8</v>
      </c>
      <c r="L130" s="566"/>
      <c r="M130" s="567" t="s">
        <v>481</v>
      </c>
      <c r="N130" s="643">
        <v>0.005</v>
      </c>
      <c r="O130" s="646" t="s">
        <v>341</v>
      </c>
      <c r="P130" s="447"/>
      <c r="Q130" s="447"/>
      <c r="R130" s="447"/>
      <c r="S130" s="447"/>
      <c r="T130" s="447"/>
      <c r="U130" s="447"/>
      <c r="V130" s="447"/>
    </row>
    <row r="131" ht="28.5" customHeight="1">
      <c r="A131" s="563"/>
      <c r="B131" s="427"/>
      <c r="C131" s="428"/>
      <c r="D131" s="447"/>
      <c r="E131" s="494"/>
      <c r="F131" s="601"/>
      <c r="G131" s="645" t="s">
        <v>540</v>
      </c>
      <c r="H131" s="565" t="s">
        <v>541</v>
      </c>
      <c r="I131" s="520"/>
      <c r="J131" s="521"/>
      <c r="K131" s="566">
        <v>1.12102034E8</v>
      </c>
      <c r="L131" s="566"/>
      <c r="M131" s="567" t="s">
        <v>340</v>
      </c>
      <c r="N131" s="636">
        <v>0.002</v>
      </c>
      <c r="O131" s="646" t="s">
        <v>349</v>
      </c>
      <c r="P131" s="447"/>
      <c r="Q131" s="447"/>
      <c r="R131" s="447"/>
      <c r="S131" s="447"/>
      <c r="T131" s="447"/>
      <c r="U131" s="447"/>
      <c r="V131" s="447"/>
    </row>
    <row r="132" ht="28.5" customHeight="1">
      <c r="A132" s="563"/>
      <c r="B132" s="427"/>
      <c r="C132" s="428"/>
      <c r="D132" s="447"/>
      <c r="E132" s="494"/>
      <c r="F132" s="601"/>
      <c r="G132" s="644" t="s">
        <v>542</v>
      </c>
      <c r="H132" s="565" t="s">
        <v>543</v>
      </c>
      <c r="I132" s="520"/>
      <c r="J132" s="521"/>
      <c r="K132" s="566">
        <v>1.12102035E8</v>
      </c>
      <c r="L132" s="566"/>
      <c r="M132" s="567" t="s">
        <v>544</v>
      </c>
      <c r="N132" s="684">
        <v>0.02</v>
      </c>
      <c r="O132" s="646" t="s">
        <v>341</v>
      </c>
      <c r="P132" s="447"/>
      <c r="Q132" s="447"/>
      <c r="R132" s="447"/>
      <c r="S132" s="447"/>
      <c r="T132" s="447"/>
      <c r="U132" s="447"/>
      <c r="V132" s="447"/>
    </row>
    <row r="133" ht="28.5" customHeight="1">
      <c r="A133" s="563"/>
      <c r="B133" s="427"/>
      <c r="C133" s="428"/>
      <c r="D133" s="447"/>
      <c r="E133" s="494"/>
      <c r="F133" s="601"/>
      <c r="G133" s="680" t="s">
        <v>352</v>
      </c>
      <c r="H133" s="666"/>
      <c r="I133" s="666"/>
      <c r="J133" s="681"/>
      <c r="K133" s="567"/>
      <c r="L133" s="671"/>
      <c r="M133" s="671"/>
      <c r="N133" s="643"/>
      <c r="O133" s="567"/>
      <c r="P133" s="447"/>
      <c r="Q133" s="447"/>
      <c r="R133" s="447"/>
      <c r="S133" s="447"/>
      <c r="T133" s="447"/>
      <c r="U133" s="447"/>
      <c r="V133" s="447"/>
    </row>
    <row r="134" ht="28.5" customHeight="1">
      <c r="A134" s="563"/>
      <c r="B134" s="427"/>
      <c r="C134" s="428"/>
      <c r="D134" s="447"/>
      <c r="E134" s="494"/>
      <c r="F134" s="431"/>
      <c r="G134" s="645" t="s">
        <v>354</v>
      </c>
      <c r="H134" s="565" t="s">
        <v>545</v>
      </c>
      <c r="I134" s="520"/>
      <c r="J134" s="521"/>
      <c r="K134" s="566">
        <v>2.12102016E8</v>
      </c>
      <c r="L134" s="566"/>
      <c r="M134" s="567" t="s">
        <v>356</v>
      </c>
      <c r="N134" s="684">
        <v>0.01</v>
      </c>
      <c r="O134" s="567" t="s">
        <v>365</v>
      </c>
      <c r="P134" s="447"/>
      <c r="Q134" s="447"/>
      <c r="R134" s="447"/>
      <c r="S134" s="447"/>
      <c r="T134" s="447"/>
      <c r="U134" s="447"/>
      <c r="V134" s="447"/>
    </row>
    <row r="135" ht="28.5" customHeight="1">
      <c r="A135" s="563"/>
      <c r="B135" s="427"/>
      <c r="C135" s="428"/>
      <c r="D135" s="447"/>
      <c r="E135" s="494"/>
      <c r="F135" s="431"/>
      <c r="G135" s="645" t="s">
        <v>358</v>
      </c>
      <c r="H135" s="565" t="s">
        <v>546</v>
      </c>
      <c r="I135" s="520"/>
      <c r="J135" s="521"/>
      <c r="K135" s="566">
        <v>2.12102017E8</v>
      </c>
      <c r="L135" s="566"/>
      <c r="M135" s="567" t="s">
        <v>437</v>
      </c>
      <c r="N135" s="647">
        <v>0.002</v>
      </c>
      <c r="O135" s="567" t="s">
        <v>357</v>
      </c>
      <c r="P135" s="447"/>
      <c r="Q135" s="447"/>
      <c r="R135" s="447"/>
      <c r="S135" s="447"/>
      <c r="T135" s="447"/>
      <c r="U135" s="447"/>
      <c r="V135" s="447"/>
    </row>
    <row r="136" ht="28.5" customHeight="1">
      <c r="A136" s="563"/>
      <c r="B136" s="427"/>
      <c r="C136" s="428"/>
      <c r="D136" s="447"/>
      <c r="E136" s="494"/>
      <c r="F136" s="431"/>
      <c r="G136" s="645" t="s">
        <v>360</v>
      </c>
      <c r="H136" s="565" t="s">
        <v>537</v>
      </c>
      <c r="I136" s="520"/>
      <c r="J136" s="521"/>
      <c r="K136" s="566"/>
      <c r="L136" s="566"/>
      <c r="M136" s="567"/>
      <c r="N136" s="643"/>
      <c r="O136" s="567"/>
      <c r="P136" s="447"/>
      <c r="Q136" s="447"/>
      <c r="R136" s="447"/>
      <c r="S136" s="447"/>
      <c r="T136" s="447"/>
      <c r="U136" s="447"/>
      <c r="V136" s="447"/>
    </row>
    <row r="137" ht="28.5" customHeight="1">
      <c r="A137" s="563"/>
      <c r="B137" s="427"/>
      <c r="C137" s="428"/>
      <c r="D137" s="447"/>
      <c r="E137" s="494"/>
      <c r="F137" s="431"/>
      <c r="G137" s="644"/>
      <c r="H137" s="565" t="s">
        <v>472</v>
      </c>
      <c r="I137" s="565" t="s">
        <v>547</v>
      </c>
      <c r="J137" s="521"/>
      <c r="K137" s="566">
        <v>2.12102018E8</v>
      </c>
      <c r="L137" s="566"/>
      <c r="M137" s="567" t="s">
        <v>481</v>
      </c>
      <c r="N137" s="643">
        <v>0.007</v>
      </c>
      <c r="O137" s="685" t="s">
        <v>357</v>
      </c>
      <c r="P137" s="447"/>
      <c r="Q137" s="447"/>
      <c r="R137" s="447"/>
      <c r="S137" s="447"/>
      <c r="T137" s="447"/>
      <c r="U137" s="447"/>
      <c r="V137" s="447"/>
    </row>
    <row r="138" ht="28.5" customHeight="1">
      <c r="A138" s="563"/>
      <c r="B138" s="427"/>
      <c r="C138" s="428"/>
      <c r="D138" s="447"/>
      <c r="E138" s="494"/>
      <c r="F138" s="431"/>
      <c r="G138" s="644"/>
      <c r="H138" s="528" t="s">
        <v>474</v>
      </c>
      <c r="I138" s="678" t="s">
        <v>548</v>
      </c>
      <c r="J138" s="176"/>
      <c r="K138" s="531">
        <v>2.12102019E8</v>
      </c>
      <c r="L138" s="531"/>
      <c r="M138" s="532" t="s">
        <v>481</v>
      </c>
      <c r="N138" s="660">
        <v>0.006</v>
      </c>
      <c r="O138" s="532" t="s">
        <v>365</v>
      </c>
      <c r="P138" s="447"/>
      <c r="Q138" s="447"/>
      <c r="R138" s="447"/>
      <c r="S138" s="447"/>
      <c r="T138" s="447"/>
      <c r="U138" s="447"/>
      <c r="V138" s="447"/>
    </row>
    <row r="139" ht="28.5" customHeight="1">
      <c r="A139" s="563"/>
      <c r="B139" s="427"/>
      <c r="C139" s="428"/>
      <c r="D139" s="447"/>
      <c r="E139" s="494"/>
      <c r="F139" s="431"/>
      <c r="G139" s="644"/>
      <c r="H139" s="603" t="s">
        <v>491</v>
      </c>
      <c r="I139" s="541" t="s">
        <v>549</v>
      </c>
      <c r="J139" s="543"/>
      <c r="K139" s="490">
        <v>2.1210202E8</v>
      </c>
      <c r="L139" s="490"/>
      <c r="M139" s="491" t="s">
        <v>481</v>
      </c>
      <c r="N139" s="653">
        <v>0.005</v>
      </c>
      <c r="O139" s="545" t="s">
        <v>395</v>
      </c>
      <c r="P139" s="447"/>
      <c r="Q139" s="447"/>
      <c r="R139" s="447"/>
      <c r="S139" s="447"/>
      <c r="T139" s="447"/>
      <c r="U139" s="447"/>
      <c r="V139" s="447"/>
    </row>
    <row r="140" ht="28.5" customHeight="1">
      <c r="A140" s="563"/>
      <c r="B140" s="427"/>
      <c r="C140" s="428"/>
      <c r="D140" s="447"/>
      <c r="E140" s="494"/>
      <c r="F140" s="431"/>
      <c r="G140" s="639" t="s">
        <v>362</v>
      </c>
      <c r="H140" s="565" t="s">
        <v>550</v>
      </c>
      <c r="I140" s="520"/>
      <c r="J140" s="521"/>
      <c r="K140" s="566">
        <v>2.12102021E8</v>
      </c>
      <c r="L140" s="566"/>
      <c r="M140" s="567" t="s">
        <v>398</v>
      </c>
      <c r="N140" s="643">
        <v>0.005</v>
      </c>
      <c r="O140" s="640" t="s">
        <v>357</v>
      </c>
      <c r="P140" s="447"/>
      <c r="Q140" s="447"/>
      <c r="R140" s="447"/>
      <c r="S140" s="447"/>
      <c r="T140" s="447"/>
      <c r="U140" s="447"/>
      <c r="V140" s="447"/>
    </row>
    <row r="141" ht="28.5" customHeight="1">
      <c r="A141" s="563"/>
      <c r="B141" s="427"/>
      <c r="C141" s="428"/>
      <c r="D141" s="447"/>
      <c r="E141" s="494"/>
      <c r="F141" s="431"/>
      <c r="G141" s="541" t="s">
        <v>374</v>
      </c>
      <c r="H141" s="565" t="s">
        <v>551</v>
      </c>
      <c r="I141" s="520"/>
      <c r="J141" s="521"/>
      <c r="K141" s="566">
        <v>2.12102022E8</v>
      </c>
      <c r="L141" s="566"/>
      <c r="M141" s="567" t="s">
        <v>552</v>
      </c>
      <c r="N141" s="643">
        <v>0.006</v>
      </c>
      <c r="O141" s="681" t="s">
        <v>365</v>
      </c>
      <c r="P141" s="447"/>
      <c r="Q141" s="447"/>
      <c r="R141" s="447"/>
      <c r="S141" s="447"/>
      <c r="T141" s="447"/>
      <c r="U141" s="447"/>
      <c r="V141" s="447"/>
    </row>
    <row r="142" ht="28.5" customHeight="1">
      <c r="A142" s="563"/>
      <c r="B142" s="427"/>
      <c r="C142" s="428"/>
      <c r="D142" s="447"/>
      <c r="E142" s="494"/>
      <c r="F142" s="431"/>
      <c r="G142" s="565" t="s">
        <v>377</v>
      </c>
      <c r="H142" s="565" t="s">
        <v>553</v>
      </c>
      <c r="I142" s="520"/>
      <c r="J142" s="521"/>
      <c r="K142" s="566">
        <v>2.12102023E8</v>
      </c>
      <c r="L142" s="566"/>
      <c r="M142" s="567" t="s">
        <v>447</v>
      </c>
      <c r="N142" s="643">
        <v>0.006</v>
      </c>
      <c r="O142" s="567" t="s">
        <v>395</v>
      </c>
      <c r="P142" s="447"/>
      <c r="Q142" s="447"/>
      <c r="R142" s="447"/>
      <c r="S142" s="447"/>
      <c r="T142" s="447"/>
      <c r="U142" s="447"/>
      <c r="V142" s="447"/>
    </row>
    <row r="143" ht="28.5" customHeight="1">
      <c r="A143" s="563"/>
      <c r="B143" s="427"/>
      <c r="C143" s="428"/>
      <c r="D143" s="447"/>
      <c r="E143" s="494"/>
      <c r="F143" s="564" t="s">
        <v>379</v>
      </c>
      <c r="G143" s="663" t="s">
        <v>554</v>
      </c>
      <c r="H143" s="447"/>
      <c r="I143" s="639"/>
      <c r="J143" s="655"/>
      <c r="K143" s="491"/>
      <c r="L143" s="491"/>
      <c r="M143" s="491"/>
      <c r="N143" s="653"/>
      <c r="O143" s="567"/>
      <c r="P143" s="447"/>
      <c r="Q143" s="447"/>
      <c r="R143" s="447"/>
      <c r="S143" s="447"/>
      <c r="T143" s="447"/>
      <c r="U143" s="447"/>
      <c r="V143" s="447"/>
    </row>
    <row r="144" ht="28.5" customHeight="1">
      <c r="A144" s="563"/>
      <c r="B144" s="427"/>
      <c r="C144" s="428"/>
      <c r="D144" s="447"/>
      <c r="E144" s="494"/>
      <c r="F144" s="431"/>
      <c r="G144" s="654" t="s">
        <v>337</v>
      </c>
      <c r="H144" s="447"/>
      <c r="I144" s="639"/>
      <c r="J144" s="655"/>
      <c r="K144" s="491"/>
      <c r="L144" s="491"/>
      <c r="M144" s="491"/>
      <c r="N144" s="653"/>
      <c r="O144" s="567"/>
      <c r="P144" s="447"/>
      <c r="Q144" s="447"/>
      <c r="R144" s="447"/>
      <c r="S144" s="447"/>
      <c r="T144" s="447"/>
      <c r="U144" s="447"/>
      <c r="V144" s="447"/>
    </row>
    <row r="145" ht="28.5" customHeight="1">
      <c r="A145" s="563"/>
      <c r="B145" s="427"/>
      <c r="C145" s="428"/>
      <c r="D145" s="447"/>
      <c r="E145" s="494"/>
      <c r="F145" s="431"/>
      <c r="G145" s="645" t="s">
        <v>354</v>
      </c>
      <c r="H145" s="565" t="s">
        <v>555</v>
      </c>
      <c r="I145" s="520"/>
      <c r="J145" s="521"/>
      <c r="K145" s="566">
        <v>1.12102036E8</v>
      </c>
      <c r="L145" s="566"/>
      <c r="M145" s="567" t="s">
        <v>422</v>
      </c>
      <c r="N145" s="647">
        <v>0.005</v>
      </c>
      <c r="O145" s="646" t="s">
        <v>341</v>
      </c>
      <c r="P145" s="447"/>
      <c r="Q145" s="447"/>
      <c r="R145" s="447"/>
      <c r="S145" s="447"/>
      <c r="T145" s="447"/>
      <c r="U145" s="447"/>
      <c r="V145" s="447"/>
    </row>
    <row r="146" ht="28.5" customHeight="1">
      <c r="A146" s="563"/>
      <c r="B146" s="427"/>
      <c r="C146" s="428"/>
      <c r="D146" s="447"/>
      <c r="E146" s="494"/>
      <c r="F146" s="431"/>
      <c r="G146" s="645" t="s">
        <v>358</v>
      </c>
      <c r="H146" s="565" t="s">
        <v>556</v>
      </c>
      <c r="I146" s="520"/>
      <c r="J146" s="521"/>
      <c r="K146" s="566">
        <v>1.12102037E8</v>
      </c>
      <c r="L146" s="566"/>
      <c r="M146" s="567" t="s">
        <v>422</v>
      </c>
      <c r="N146" s="647">
        <v>0.005</v>
      </c>
      <c r="O146" s="646" t="s">
        <v>341</v>
      </c>
      <c r="P146" s="447"/>
      <c r="Q146" s="447"/>
      <c r="R146" s="447"/>
      <c r="S146" s="447"/>
      <c r="T146" s="447"/>
      <c r="U146" s="447"/>
      <c r="V146" s="447"/>
    </row>
    <row r="147" ht="28.5" customHeight="1">
      <c r="A147" s="563"/>
      <c r="B147" s="427"/>
      <c r="C147" s="428"/>
      <c r="D147" s="447"/>
      <c r="E147" s="494"/>
      <c r="F147" s="431"/>
      <c r="G147" s="645" t="s">
        <v>360</v>
      </c>
      <c r="H147" s="565" t="s">
        <v>557</v>
      </c>
      <c r="I147" s="520"/>
      <c r="J147" s="521"/>
      <c r="K147" s="566">
        <v>1.12102038E8</v>
      </c>
      <c r="L147" s="566"/>
      <c r="M147" s="567" t="s">
        <v>422</v>
      </c>
      <c r="N147" s="647">
        <v>0.005</v>
      </c>
      <c r="O147" s="646" t="s">
        <v>341</v>
      </c>
      <c r="P147" s="447"/>
      <c r="Q147" s="447"/>
      <c r="R147" s="447"/>
      <c r="S147" s="447"/>
      <c r="T147" s="447"/>
      <c r="U147" s="447"/>
      <c r="V147" s="447"/>
    </row>
    <row r="148" ht="28.5" customHeight="1">
      <c r="A148" s="563"/>
      <c r="B148" s="427"/>
      <c r="C148" s="428"/>
      <c r="D148" s="447"/>
      <c r="E148" s="494"/>
      <c r="F148" s="431"/>
      <c r="G148" s="644" t="s">
        <v>362</v>
      </c>
      <c r="H148" s="565" t="s">
        <v>558</v>
      </c>
      <c r="I148" s="520"/>
      <c r="J148" s="521"/>
      <c r="K148" s="566">
        <v>1.12102039E8</v>
      </c>
      <c r="L148" s="566"/>
      <c r="M148" s="567" t="s">
        <v>340</v>
      </c>
      <c r="N148" s="636">
        <v>0.002</v>
      </c>
      <c r="O148" s="646" t="s">
        <v>349</v>
      </c>
      <c r="P148" s="447"/>
      <c r="Q148" s="447"/>
      <c r="R148" s="447"/>
      <c r="S148" s="447"/>
      <c r="T148" s="447"/>
      <c r="U148" s="447"/>
      <c r="V148" s="447"/>
    </row>
    <row r="149" ht="28.5" customHeight="1">
      <c r="A149" s="563"/>
      <c r="B149" s="427"/>
      <c r="C149" s="428"/>
      <c r="D149" s="447"/>
      <c r="E149" s="494"/>
      <c r="F149" s="431"/>
      <c r="G149" s="645" t="s">
        <v>374</v>
      </c>
      <c r="H149" s="565" t="s">
        <v>559</v>
      </c>
      <c r="I149" s="520"/>
      <c r="J149" s="521"/>
      <c r="K149" s="566">
        <v>1.1210204E8</v>
      </c>
      <c r="L149" s="566"/>
      <c r="M149" s="567" t="s">
        <v>340</v>
      </c>
      <c r="N149" s="643">
        <v>0.001</v>
      </c>
      <c r="O149" s="646" t="s">
        <v>464</v>
      </c>
      <c r="P149" s="447"/>
      <c r="Q149" s="447"/>
      <c r="R149" s="447"/>
      <c r="S149" s="447"/>
      <c r="T149" s="447"/>
      <c r="U149" s="447"/>
      <c r="V149" s="447"/>
    </row>
    <row r="150" ht="28.5" customHeight="1">
      <c r="A150" s="563"/>
      <c r="B150" s="427"/>
      <c r="C150" s="428"/>
      <c r="D150" s="447"/>
      <c r="E150" s="494"/>
      <c r="F150" s="431"/>
      <c r="G150" s="645" t="s">
        <v>377</v>
      </c>
      <c r="H150" s="565" t="s">
        <v>560</v>
      </c>
      <c r="I150" s="520"/>
      <c r="J150" s="521"/>
      <c r="K150" s="566">
        <v>1.12102041E8</v>
      </c>
      <c r="L150" s="566"/>
      <c r="M150" s="567" t="s">
        <v>422</v>
      </c>
      <c r="N150" s="647">
        <v>0.005</v>
      </c>
      <c r="O150" s="646" t="s">
        <v>341</v>
      </c>
      <c r="P150" s="447"/>
      <c r="Q150" s="447"/>
      <c r="R150" s="447"/>
      <c r="S150" s="447"/>
      <c r="T150" s="447"/>
      <c r="U150" s="447"/>
      <c r="V150" s="447"/>
    </row>
    <row r="151" ht="28.5" customHeight="1">
      <c r="A151" s="563"/>
      <c r="B151" s="427"/>
      <c r="C151" s="428"/>
      <c r="D151" s="447"/>
      <c r="E151" s="494"/>
      <c r="F151" s="431"/>
      <c r="G151" s="662" t="s">
        <v>352</v>
      </c>
      <c r="H151" s="447"/>
      <c r="I151" s="489"/>
      <c r="J151" s="484"/>
      <c r="K151" s="491"/>
      <c r="L151" s="491"/>
      <c r="M151" s="491"/>
      <c r="N151" s="653"/>
      <c r="O151" s="491"/>
      <c r="P151" s="447"/>
      <c r="Q151" s="447"/>
      <c r="R151" s="447"/>
      <c r="S151" s="447"/>
      <c r="T151" s="447"/>
      <c r="U151" s="447"/>
      <c r="V151" s="447"/>
    </row>
    <row r="152" ht="28.5" customHeight="1">
      <c r="A152" s="563"/>
      <c r="B152" s="427"/>
      <c r="C152" s="428"/>
      <c r="D152" s="447"/>
      <c r="E152" s="494"/>
      <c r="F152" s="431"/>
      <c r="G152" s="645" t="s">
        <v>354</v>
      </c>
      <c r="H152" s="565" t="s">
        <v>561</v>
      </c>
      <c r="I152" s="520"/>
      <c r="J152" s="521"/>
      <c r="K152" s="566">
        <v>2.12102024E8</v>
      </c>
      <c r="L152" s="566"/>
      <c r="M152" s="567" t="s">
        <v>422</v>
      </c>
      <c r="N152" s="647">
        <v>0.005</v>
      </c>
      <c r="O152" s="567" t="s">
        <v>365</v>
      </c>
      <c r="P152" s="447"/>
      <c r="Q152" s="447"/>
      <c r="R152" s="447"/>
      <c r="S152" s="447"/>
      <c r="T152" s="447"/>
      <c r="U152" s="447"/>
      <c r="V152" s="447"/>
    </row>
    <row r="153" ht="28.5" customHeight="1">
      <c r="A153" s="563"/>
      <c r="B153" s="427"/>
      <c r="C153" s="428"/>
      <c r="D153" s="447"/>
      <c r="E153" s="494"/>
      <c r="F153" s="431"/>
      <c r="G153" s="645" t="s">
        <v>358</v>
      </c>
      <c r="H153" s="565" t="s">
        <v>562</v>
      </c>
      <c r="I153" s="520"/>
      <c r="J153" s="521"/>
      <c r="K153" s="566">
        <v>2.12102025E8</v>
      </c>
      <c r="L153" s="566"/>
      <c r="M153" s="567" t="s">
        <v>422</v>
      </c>
      <c r="N153" s="647">
        <v>0.005</v>
      </c>
      <c r="O153" s="685" t="s">
        <v>357</v>
      </c>
      <c r="P153" s="447"/>
      <c r="Q153" s="447"/>
      <c r="R153" s="447"/>
      <c r="S153" s="447"/>
      <c r="T153" s="447"/>
      <c r="U153" s="447"/>
      <c r="V153" s="447"/>
    </row>
    <row r="154" ht="28.5" customHeight="1">
      <c r="A154" s="656"/>
      <c r="B154" s="439"/>
      <c r="C154" s="440"/>
      <c r="D154" s="657"/>
      <c r="E154" s="658"/>
      <c r="F154" s="527"/>
      <c r="G154" s="659" t="s">
        <v>360</v>
      </c>
      <c r="H154" s="528" t="s">
        <v>563</v>
      </c>
      <c r="I154" s="529"/>
      <c r="J154" s="530"/>
      <c r="K154" s="531">
        <v>2.12102026E8</v>
      </c>
      <c r="L154" s="531"/>
      <c r="M154" s="532" t="s">
        <v>422</v>
      </c>
      <c r="N154" s="683">
        <v>0.005</v>
      </c>
      <c r="O154" s="534" t="s">
        <v>357</v>
      </c>
      <c r="P154" s="447"/>
      <c r="Q154" s="447"/>
      <c r="R154" s="447"/>
      <c r="S154" s="447"/>
      <c r="T154" s="447"/>
      <c r="U154" s="447"/>
      <c r="V154" s="447"/>
    </row>
    <row r="155" ht="28.5" customHeight="1">
      <c r="A155" s="563"/>
      <c r="B155" s="427"/>
      <c r="C155" s="428"/>
      <c r="D155" s="447"/>
      <c r="E155" s="494"/>
      <c r="F155" s="431" t="s">
        <v>384</v>
      </c>
      <c r="G155" s="488" t="s">
        <v>564</v>
      </c>
      <c r="H155" s="447"/>
      <c r="I155" s="489"/>
      <c r="J155" s="484"/>
      <c r="K155" s="491"/>
      <c r="L155" s="491"/>
      <c r="M155" s="491"/>
      <c r="N155" s="653"/>
      <c r="O155" s="491"/>
      <c r="P155" s="447"/>
      <c r="Q155" s="447"/>
      <c r="R155" s="447"/>
      <c r="S155" s="447"/>
      <c r="T155" s="447"/>
      <c r="U155" s="447"/>
      <c r="V155" s="447"/>
    </row>
    <row r="156" ht="28.5" customHeight="1">
      <c r="A156" s="563"/>
      <c r="B156" s="427"/>
      <c r="C156" s="428"/>
      <c r="D156" s="447"/>
      <c r="E156" s="494"/>
      <c r="F156" s="431"/>
      <c r="G156" s="654" t="s">
        <v>337</v>
      </c>
      <c r="H156" s="447"/>
      <c r="I156" s="489"/>
      <c r="J156" s="484"/>
      <c r="K156" s="491"/>
      <c r="L156" s="491"/>
      <c r="M156" s="491"/>
      <c r="N156" s="653"/>
      <c r="O156" s="567"/>
      <c r="P156" s="447"/>
      <c r="Q156" s="447"/>
      <c r="R156" s="447"/>
      <c r="S156" s="447"/>
      <c r="T156" s="447"/>
      <c r="U156" s="447"/>
      <c r="V156" s="447"/>
    </row>
    <row r="157" ht="28.5" customHeight="1">
      <c r="A157" s="563"/>
      <c r="B157" s="427"/>
      <c r="C157" s="428"/>
      <c r="D157" s="447"/>
      <c r="E157" s="494"/>
      <c r="F157" s="431"/>
      <c r="G157" s="645" t="s">
        <v>354</v>
      </c>
      <c r="H157" s="565" t="s">
        <v>565</v>
      </c>
      <c r="I157" s="520"/>
      <c r="J157" s="521"/>
      <c r="K157" s="566">
        <v>1.12102042E8</v>
      </c>
      <c r="L157" s="566"/>
      <c r="M157" s="567" t="s">
        <v>340</v>
      </c>
      <c r="N157" s="647">
        <v>0.001</v>
      </c>
      <c r="O157" s="646" t="s">
        <v>464</v>
      </c>
      <c r="P157" s="447"/>
      <c r="Q157" s="447"/>
      <c r="R157" s="447"/>
      <c r="S157" s="447"/>
      <c r="T157" s="447"/>
      <c r="U157" s="447"/>
      <c r="V157" s="447"/>
    </row>
    <row r="158" ht="28.5" customHeight="1">
      <c r="A158" s="563"/>
      <c r="B158" s="427"/>
      <c r="C158" s="428"/>
      <c r="D158" s="447"/>
      <c r="E158" s="494"/>
      <c r="F158" s="431"/>
      <c r="G158" s="645" t="s">
        <v>358</v>
      </c>
      <c r="H158" s="565" t="s">
        <v>566</v>
      </c>
      <c r="I158" s="520"/>
      <c r="J158" s="521"/>
      <c r="K158" s="566">
        <v>1.12102043E8</v>
      </c>
      <c r="L158" s="566"/>
      <c r="M158" s="567" t="s">
        <v>340</v>
      </c>
      <c r="N158" s="647">
        <v>0.002</v>
      </c>
      <c r="O158" s="646" t="s">
        <v>341</v>
      </c>
      <c r="P158" s="447"/>
      <c r="Q158" s="447"/>
      <c r="R158" s="447"/>
      <c r="S158" s="447"/>
      <c r="T158" s="447"/>
      <c r="U158" s="447"/>
      <c r="V158" s="447"/>
    </row>
    <row r="159" ht="28.5" customHeight="1">
      <c r="A159" s="563"/>
      <c r="B159" s="427"/>
      <c r="C159" s="428"/>
      <c r="D159" s="447"/>
      <c r="E159" s="494"/>
      <c r="F159" s="431"/>
      <c r="G159" s="654" t="s">
        <v>352</v>
      </c>
      <c r="H159" s="447"/>
      <c r="I159" s="489"/>
      <c r="J159" s="484"/>
      <c r="K159" s="491"/>
      <c r="L159" s="491"/>
      <c r="M159" s="491"/>
      <c r="N159" s="653"/>
      <c r="O159" s="567"/>
      <c r="P159" s="447"/>
      <c r="Q159" s="447"/>
      <c r="R159" s="447"/>
      <c r="S159" s="447"/>
      <c r="T159" s="447"/>
      <c r="U159" s="447"/>
      <c r="V159" s="447"/>
    </row>
    <row r="160" ht="28.5" customHeight="1">
      <c r="A160" s="563"/>
      <c r="B160" s="427"/>
      <c r="C160" s="428"/>
      <c r="D160" s="447"/>
      <c r="E160" s="494"/>
      <c r="F160" s="431"/>
      <c r="G160" s="645" t="s">
        <v>354</v>
      </c>
      <c r="H160" s="565" t="s">
        <v>567</v>
      </c>
      <c r="I160" s="520"/>
      <c r="J160" s="521"/>
      <c r="K160" s="566">
        <v>2.12102027E8</v>
      </c>
      <c r="L160" s="566"/>
      <c r="M160" s="567" t="s">
        <v>422</v>
      </c>
      <c r="N160" s="643">
        <v>0.005</v>
      </c>
      <c r="O160" s="567" t="s">
        <v>365</v>
      </c>
      <c r="P160" s="447"/>
      <c r="Q160" s="447"/>
      <c r="R160" s="447"/>
      <c r="S160" s="447"/>
      <c r="T160" s="447"/>
      <c r="U160" s="447"/>
      <c r="V160" s="447"/>
    </row>
    <row r="161" ht="28.5" customHeight="1">
      <c r="A161" s="563"/>
      <c r="B161" s="427"/>
      <c r="C161" s="428"/>
      <c r="D161" s="447"/>
      <c r="E161" s="494"/>
      <c r="F161" s="487"/>
      <c r="G161" s="645" t="s">
        <v>358</v>
      </c>
      <c r="H161" s="565" t="s">
        <v>568</v>
      </c>
      <c r="I161" s="520"/>
      <c r="J161" s="521"/>
      <c r="K161" s="566">
        <v>2.12102028E8</v>
      </c>
      <c r="L161" s="566"/>
      <c r="M161" s="567" t="s">
        <v>398</v>
      </c>
      <c r="N161" s="643">
        <v>0.005</v>
      </c>
      <c r="O161" s="567" t="s">
        <v>365</v>
      </c>
      <c r="P161" s="447"/>
      <c r="Q161" s="447"/>
      <c r="R161" s="447"/>
      <c r="S161" s="447"/>
      <c r="T161" s="447"/>
      <c r="U161" s="447"/>
      <c r="V161" s="447"/>
    </row>
    <row r="162" ht="28.5" customHeight="1">
      <c r="A162" s="563"/>
      <c r="B162" s="427"/>
      <c r="C162" s="428"/>
      <c r="D162" s="447"/>
      <c r="E162" s="494"/>
      <c r="F162" s="601" t="s">
        <v>391</v>
      </c>
      <c r="G162" s="663" t="s">
        <v>569</v>
      </c>
      <c r="H162" s="447"/>
      <c r="I162" s="639"/>
      <c r="J162" s="655"/>
      <c r="K162" s="567"/>
      <c r="L162" s="567"/>
      <c r="M162" s="567"/>
      <c r="N162" s="643"/>
      <c r="O162" s="567"/>
      <c r="P162" s="447"/>
      <c r="Q162" s="447"/>
      <c r="R162" s="447"/>
      <c r="S162" s="447"/>
      <c r="T162" s="447"/>
      <c r="U162" s="447"/>
      <c r="V162" s="447"/>
    </row>
    <row r="163" ht="28.5" customHeight="1">
      <c r="A163" s="563"/>
      <c r="B163" s="427"/>
      <c r="C163" s="428"/>
      <c r="D163" s="447"/>
      <c r="E163" s="494"/>
      <c r="F163" s="601"/>
      <c r="G163" s="654" t="s">
        <v>337</v>
      </c>
      <c r="H163" s="447"/>
      <c r="I163" s="639"/>
      <c r="J163" s="655"/>
      <c r="K163" s="567"/>
      <c r="L163" s="567"/>
      <c r="M163" s="567"/>
      <c r="N163" s="643"/>
      <c r="O163" s="567"/>
      <c r="P163" s="447"/>
      <c r="Q163" s="447"/>
      <c r="R163" s="447"/>
      <c r="S163" s="447"/>
      <c r="T163" s="447"/>
      <c r="U163" s="447"/>
      <c r="V163" s="447"/>
    </row>
    <row r="164" ht="28.5" customHeight="1">
      <c r="A164" s="546"/>
      <c r="B164" s="506"/>
      <c r="C164" s="505"/>
      <c r="D164" s="516"/>
      <c r="E164" s="507"/>
      <c r="F164" s="547"/>
      <c r="G164" s="548" t="s">
        <v>354</v>
      </c>
      <c r="H164" s="519" t="s">
        <v>570</v>
      </c>
      <c r="I164" s="520"/>
      <c r="J164" s="521"/>
      <c r="K164" s="522">
        <v>1.12102044E8</v>
      </c>
      <c r="L164" s="522">
        <v>1.0</v>
      </c>
      <c r="M164" s="523" t="s">
        <v>481</v>
      </c>
      <c r="N164" s="522">
        <v>0.005</v>
      </c>
      <c r="O164" s="570" t="s">
        <v>464</v>
      </c>
      <c r="P164" s="516"/>
      <c r="Q164" s="516"/>
      <c r="R164" s="516"/>
      <c r="S164" s="516"/>
      <c r="T164" s="516"/>
      <c r="U164" s="516"/>
      <c r="V164" s="516"/>
    </row>
    <row r="165" ht="28.5" customHeight="1">
      <c r="A165" s="546"/>
      <c r="B165" s="506"/>
      <c r="C165" s="505"/>
      <c r="D165" s="516"/>
      <c r="E165" s="507"/>
      <c r="F165" s="547"/>
      <c r="G165" s="548" t="s">
        <v>358</v>
      </c>
      <c r="H165" s="519" t="s">
        <v>571</v>
      </c>
      <c r="I165" s="520"/>
      <c r="J165" s="521"/>
      <c r="K165" s="522">
        <v>1.12102045E8</v>
      </c>
      <c r="L165" s="522">
        <v>1.0</v>
      </c>
      <c r="M165" s="523" t="s">
        <v>356</v>
      </c>
      <c r="N165" s="522">
        <v>0.005</v>
      </c>
      <c r="O165" s="570" t="s">
        <v>341</v>
      </c>
      <c r="P165" s="516"/>
      <c r="Q165" s="516"/>
      <c r="R165" s="516"/>
      <c r="S165" s="516"/>
      <c r="T165" s="516"/>
      <c r="U165" s="516"/>
      <c r="V165" s="516"/>
    </row>
    <row r="166" ht="28.5" customHeight="1">
      <c r="A166" s="563"/>
      <c r="B166" s="427"/>
      <c r="C166" s="428"/>
      <c r="D166" s="447"/>
      <c r="E166" s="494"/>
      <c r="F166" s="601"/>
      <c r="G166" s="645" t="s">
        <v>360</v>
      </c>
      <c r="H166" s="565" t="s">
        <v>572</v>
      </c>
      <c r="I166" s="520"/>
      <c r="J166" s="521"/>
      <c r="K166" s="566">
        <v>1.12102046E8</v>
      </c>
      <c r="L166" s="566"/>
      <c r="M166" s="567" t="s">
        <v>340</v>
      </c>
      <c r="N166" s="686">
        <v>0.002</v>
      </c>
      <c r="O166" s="646" t="s">
        <v>464</v>
      </c>
      <c r="P166" s="447"/>
      <c r="Q166" s="447"/>
      <c r="R166" s="447"/>
      <c r="S166" s="447"/>
      <c r="T166" s="447"/>
      <c r="U166" s="447"/>
      <c r="V166" s="447"/>
    </row>
    <row r="167" ht="28.5" customHeight="1">
      <c r="A167" s="563"/>
      <c r="B167" s="427"/>
      <c r="C167" s="428"/>
      <c r="D167" s="447"/>
      <c r="E167" s="494"/>
      <c r="F167" s="601"/>
      <c r="G167" s="644" t="s">
        <v>362</v>
      </c>
      <c r="H167" s="541" t="s">
        <v>573</v>
      </c>
      <c r="I167" s="542"/>
      <c r="J167" s="543"/>
      <c r="K167" s="490">
        <v>1.12102047E8</v>
      </c>
      <c r="L167" s="490"/>
      <c r="M167" s="491" t="s">
        <v>340</v>
      </c>
      <c r="N167" s="490">
        <v>0.002</v>
      </c>
      <c r="O167" s="674" t="s">
        <v>464</v>
      </c>
      <c r="P167" s="447"/>
      <c r="Q167" s="447"/>
      <c r="R167" s="447"/>
      <c r="S167" s="447"/>
      <c r="T167" s="447"/>
      <c r="U167" s="447"/>
      <c r="V167" s="447"/>
    </row>
    <row r="168" ht="28.5" customHeight="1">
      <c r="A168" s="563"/>
      <c r="B168" s="427"/>
      <c r="C168" s="428"/>
      <c r="D168" s="447"/>
      <c r="E168" s="494"/>
      <c r="F168" s="601"/>
      <c r="G168" s="645" t="s">
        <v>374</v>
      </c>
      <c r="H168" s="565" t="s">
        <v>574</v>
      </c>
      <c r="I168" s="520"/>
      <c r="J168" s="521"/>
      <c r="K168" s="566">
        <v>1.12102048E8</v>
      </c>
      <c r="L168" s="566"/>
      <c r="M168" s="567" t="s">
        <v>340</v>
      </c>
      <c r="N168" s="566">
        <v>0.002</v>
      </c>
      <c r="O168" s="646" t="s">
        <v>464</v>
      </c>
      <c r="P168" s="447"/>
      <c r="Q168" s="447"/>
      <c r="R168" s="447"/>
      <c r="S168" s="447"/>
      <c r="T168" s="447"/>
      <c r="U168" s="447"/>
      <c r="V168" s="447"/>
    </row>
    <row r="169" ht="28.5" customHeight="1">
      <c r="A169" s="563"/>
      <c r="B169" s="427"/>
      <c r="C169" s="428"/>
      <c r="D169" s="447"/>
      <c r="E169" s="494"/>
      <c r="F169" s="601"/>
      <c r="G169" s="645" t="s">
        <v>377</v>
      </c>
      <c r="H169" s="565" t="s">
        <v>575</v>
      </c>
      <c r="I169" s="520"/>
      <c r="J169" s="521"/>
      <c r="K169" s="566">
        <v>1.12102049E8</v>
      </c>
      <c r="L169" s="566"/>
      <c r="M169" s="567" t="s">
        <v>576</v>
      </c>
      <c r="N169" s="566">
        <v>0.005</v>
      </c>
      <c r="O169" s="646" t="s">
        <v>341</v>
      </c>
      <c r="P169" s="447"/>
      <c r="Q169" s="447"/>
      <c r="R169" s="447"/>
      <c r="S169" s="447"/>
      <c r="T169" s="447"/>
      <c r="U169" s="447"/>
      <c r="V169" s="447"/>
    </row>
    <row r="170" ht="28.5" customHeight="1">
      <c r="A170" s="563"/>
      <c r="B170" s="427"/>
      <c r="C170" s="428"/>
      <c r="D170" s="447"/>
      <c r="E170" s="494"/>
      <c r="F170" s="601"/>
      <c r="G170" s="648" t="s">
        <v>477</v>
      </c>
      <c r="H170" s="565" t="s">
        <v>577</v>
      </c>
      <c r="I170" s="520"/>
      <c r="J170" s="521"/>
      <c r="K170" s="490">
        <v>1.1210205E8</v>
      </c>
      <c r="L170" s="490"/>
      <c r="M170" s="491" t="s">
        <v>422</v>
      </c>
      <c r="N170" s="490">
        <v>0.005</v>
      </c>
      <c r="O170" s="674" t="s">
        <v>349</v>
      </c>
      <c r="P170" s="447"/>
      <c r="Q170" s="447"/>
      <c r="R170" s="447"/>
      <c r="S170" s="447"/>
      <c r="T170" s="447"/>
      <c r="U170" s="447"/>
      <c r="V170" s="447"/>
    </row>
    <row r="171" ht="28.5" customHeight="1">
      <c r="A171" s="563"/>
      <c r="B171" s="427"/>
      <c r="C171" s="428"/>
      <c r="D171" s="447"/>
      <c r="E171" s="494"/>
      <c r="F171" s="601"/>
      <c r="G171" s="645" t="s">
        <v>519</v>
      </c>
      <c r="H171" s="565" t="s">
        <v>578</v>
      </c>
      <c r="I171" s="520"/>
      <c r="J171" s="521"/>
      <c r="K171" s="566">
        <v>1.12102051E8</v>
      </c>
      <c r="L171" s="566"/>
      <c r="M171" s="567" t="s">
        <v>422</v>
      </c>
      <c r="N171" s="566">
        <v>0.005</v>
      </c>
      <c r="O171" s="646" t="s">
        <v>341</v>
      </c>
      <c r="P171" s="447"/>
      <c r="Q171" s="447"/>
      <c r="R171" s="447"/>
      <c r="S171" s="447"/>
      <c r="T171" s="447"/>
      <c r="U171" s="447"/>
      <c r="V171" s="447"/>
    </row>
    <row r="172" ht="28.5" customHeight="1">
      <c r="A172" s="563"/>
      <c r="B172" s="427"/>
      <c r="C172" s="428"/>
      <c r="D172" s="447"/>
      <c r="E172" s="494"/>
      <c r="F172" s="601"/>
      <c r="G172" s="645" t="s">
        <v>521</v>
      </c>
      <c r="H172" s="565" t="s">
        <v>579</v>
      </c>
      <c r="I172" s="520"/>
      <c r="J172" s="521"/>
      <c r="K172" s="566">
        <v>1.12102052E8</v>
      </c>
      <c r="L172" s="566"/>
      <c r="M172" s="567" t="s">
        <v>422</v>
      </c>
      <c r="N172" s="566">
        <v>0.005</v>
      </c>
      <c r="O172" s="646" t="s">
        <v>341</v>
      </c>
      <c r="P172" s="447"/>
      <c r="Q172" s="447"/>
      <c r="R172" s="447"/>
      <c r="S172" s="447"/>
      <c r="T172" s="447"/>
      <c r="U172" s="447"/>
      <c r="V172" s="447"/>
    </row>
    <row r="173" ht="28.5" customHeight="1">
      <c r="A173" s="563"/>
      <c r="B173" s="427"/>
      <c r="C173" s="428"/>
      <c r="D173" s="447"/>
      <c r="E173" s="494"/>
      <c r="F173" s="601"/>
      <c r="G173" s="654" t="s">
        <v>352</v>
      </c>
      <c r="H173" s="447"/>
      <c r="I173" s="639"/>
      <c r="J173" s="655"/>
      <c r="K173" s="567"/>
      <c r="L173" s="567"/>
      <c r="M173" s="567"/>
      <c r="N173" s="643"/>
      <c r="O173" s="567"/>
      <c r="P173" s="447"/>
      <c r="Q173" s="447"/>
      <c r="R173" s="447"/>
      <c r="S173" s="447"/>
      <c r="T173" s="447"/>
      <c r="U173" s="447"/>
      <c r="V173" s="447"/>
    </row>
    <row r="174" ht="28.5" customHeight="1">
      <c r="A174" s="546"/>
      <c r="B174" s="506"/>
      <c r="C174" s="505"/>
      <c r="D174" s="516"/>
      <c r="E174" s="507"/>
      <c r="F174" s="551"/>
      <c r="G174" s="548" t="s">
        <v>354</v>
      </c>
      <c r="H174" s="519" t="s">
        <v>580</v>
      </c>
      <c r="I174" s="520"/>
      <c r="J174" s="521"/>
      <c r="K174" s="522">
        <v>2.12102029E8</v>
      </c>
      <c r="L174" s="522">
        <v>1.0</v>
      </c>
      <c r="M174" s="523" t="s">
        <v>481</v>
      </c>
      <c r="N174" s="522">
        <v>0.005</v>
      </c>
      <c r="O174" s="523" t="s">
        <v>365</v>
      </c>
      <c r="P174" s="516"/>
      <c r="Q174" s="516"/>
      <c r="R174" s="516"/>
      <c r="S174" s="516"/>
      <c r="T174" s="516"/>
      <c r="U174" s="516"/>
      <c r="V174" s="516"/>
    </row>
    <row r="175" ht="28.5" customHeight="1">
      <c r="A175" s="563"/>
      <c r="B175" s="427"/>
      <c r="C175" s="428"/>
      <c r="D175" s="447"/>
      <c r="E175" s="494"/>
      <c r="F175" s="431"/>
      <c r="G175" s="645" t="s">
        <v>358</v>
      </c>
      <c r="H175" s="565" t="s">
        <v>581</v>
      </c>
      <c r="I175" s="520"/>
      <c r="J175" s="521"/>
      <c r="K175" s="566">
        <v>2.1210203E8</v>
      </c>
      <c r="L175" s="566"/>
      <c r="M175" s="567" t="s">
        <v>437</v>
      </c>
      <c r="N175" s="566">
        <v>0.002</v>
      </c>
      <c r="O175" s="567" t="s">
        <v>357</v>
      </c>
      <c r="P175" s="447"/>
      <c r="Q175" s="447"/>
      <c r="R175" s="447"/>
      <c r="S175" s="447"/>
      <c r="T175" s="447"/>
      <c r="U175" s="447"/>
      <c r="V175" s="447"/>
    </row>
    <row r="176" ht="28.5" customHeight="1">
      <c r="A176" s="563"/>
      <c r="B176" s="427"/>
      <c r="C176" s="428"/>
      <c r="D176" s="447"/>
      <c r="E176" s="494"/>
      <c r="F176" s="431"/>
      <c r="G176" s="645" t="s">
        <v>360</v>
      </c>
      <c r="H176" s="565" t="s">
        <v>582</v>
      </c>
      <c r="I176" s="520"/>
      <c r="J176" s="521"/>
      <c r="K176" s="566">
        <v>2.12102031E8</v>
      </c>
      <c r="L176" s="566"/>
      <c r="M176" s="567" t="s">
        <v>422</v>
      </c>
      <c r="N176" s="566">
        <v>0.005</v>
      </c>
      <c r="O176" s="567" t="s">
        <v>365</v>
      </c>
      <c r="P176" s="447"/>
      <c r="Q176" s="447"/>
      <c r="R176" s="447"/>
      <c r="S176" s="447"/>
      <c r="T176" s="447"/>
      <c r="U176" s="447"/>
      <c r="V176" s="447"/>
    </row>
    <row r="177" ht="28.5" customHeight="1">
      <c r="A177" s="563"/>
      <c r="B177" s="427"/>
      <c r="C177" s="428"/>
      <c r="D177" s="447"/>
      <c r="E177" s="494"/>
      <c r="F177" s="431"/>
      <c r="G177" s="645" t="s">
        <v>362</v>
      </c>
      <c r="H177" s="565" t="s">
        <v>583</v>
      </c>
      <c r="I177" s="520"/>
      <c r="J177" s="521"/>
      <c r="K177" s="566">
        <v>2.12102032E8</v>
      </c>
      <c r="L177" s="566"/>
      <c r="M177" s="567" t="s">
        <v>422</v>
      </c>
      <c r="N177" s="566">
        <v>0.005</v>
      </c>
      <c r="O177" s="567" t="s">
        <v>357</v>
      </c>
      <c r="P177" s="447"/>
      <c r="Q177" s="447"/>
      <c r="R177" s="447"/>
      <c r="S177" s="447"/>
      <c r="T177" s="447"/>
      <c r="U177" s="447"/>
      <c r="V177" s="447"/>
    </row>
    <row r="178" ht="28.5" customHeight="1">
      <c r="A178" s="656"/>
      <c r="B178" s="439"/>
      <c r="C178" s="440"/>
      <c r="D178" s="657"/>
      <c r="E178" s="658"/>
      <c r="F178" s="527"/>
      <c r="G178" s="677" t="s">
        <v>374</v>
      </c>
      <c r="H178" s="528" t="s">
        <v>584</v>
      </c>
      <c r="I178" s="529"/>
      <c r="J178" s="530"/>
      <c r="K178" s="531">
        <v>2.12102033E8</v>
      </c>
      <c r="L178" s="531"/>
      <c r="M178" s="532" t="s">
        <v>422</v>
      </c>
      <c r="N178" s="531">
        <v>0.005</v>
      </c>
      <c r="O178" s="532" t="s">
        <v>357</v>
      </c>
      <c r="P178" s="447"/>
      <c r="Q178" s="447"/>
      <c r="R178" s="447"/>
      <c r="S178" s="447"/>
      <c r="T178" s="447"/>
      <c r="U178" s="447"/>
      <c r="V178" s="447"/>
    </row>
    <row r="179" ht="28.5" customHeight="1">
      <c r="A179" s="563"/>
      <c r="B179" s="427"/>
      <c r="C179" s="428"/>
      <c r="D179" s="447"/>
      <c r="E179" s="494"/>
      <c r="F179" s="431" t="s">
        <v>393</v>
      </c>
      <c r="G179" s="603" t="s">
        <v>585</v>
      </c>
      <c r="J179" s="174"/>
      <c r="K179" s="491"/>
      <c r="L179" s="491"/>
      <c r="M179" s="491"/>
      <c r="N179" s="490"/>
      <c r="O179" s="491"/>
      <c r="P179" s="447"/>
      <c r="Q179" s="447"/>
      <c r="R179" s="447"/>
      <c r="S179" s="447"/>
      <c r="T179" s="447"/>
      <c r="U179" s="447"/>
      <c r="V179" s="447"/>
    </row>
    <row r="180" ht="28.5" customHeight="1">
      <c r="A180" s="687"/>
      <c r="B180" s="688"/>
      <c r="C180" s="689"/>
      <c r="D180" s="690"/>
      <c r="E180" s="691"/>
      <c r="F180" s="692"/>
      <c r="G180" s="693" t="s">
        <v>337</v>
      </c>
      <c r="H180" s="694"/>
      <c r="I180" s="694"/>
      <c r="J180" s="695"/>
      <c r="K180" s="493"/>
      <c r="L180" s="493"/>
      <c r="M180" s="493"/>
      <c r="N180" s="696"/>
      <c r="O180" s="697"/>
      <c r="P180" s="690"/>
      <c r="Q180" s="690"/>
      <c r="R180" s="690"/>
      <c r="S180" s="690"/>
      <c r="T180" s="690"/>
      <c r="U180" s="690"/>
      <c r="V180" s="690"/>
    </row>
    <row r="181" ht="28.5" customHeight="1">
      <c r="A181" s="546"/>
      <c r="B181" s="506"/>
      <c r="C181" s="505"/>
      <c r="D181" s="516"/>
      <c r="E181" s="507"/>
      <c r="F181" s="551"/>
      <c r="G181" s="548" t="s">
        <v>354</v>
      </c>
      <c r="H181" s="519" t="s">
        <v>586</v>
      </c>
      <c r="I181" s="520"/>
      <c r="J181" s="521"/>
      <c r="K181" s="522">
        <v>1.12102053E8</v>
      </c>
      <c r="L181" s="512">
        <v>1.0</v>
      </c>
      <c r="M181" s="513" t="s">
        <v>437</v>
      </c>
      <c r="N181" s="512">
        <v>0.002</v>
      </c>
      <c r="O181" s="570" t="s">
        <v>341</v>
      </c>
      <c r="P181" s="516"/>
      <c r="Q181" s="516"/>
      <c r="R181" s="516"/>
      <c r="S181" s="516"/>
      <c r="T181" s="516"/>
      <c r="U181" s="516"/>
      <c r="V181" s="516"/>
    </row>
    <row r="182" ht="28.5" customHeight="1">
      <c r="A182" s="546"/>
      <c r="B182" s="506"/>
      <c r="C182" s="505"/>
      <c r="D182" s="516"/>
      <c r="E182" s="507"/>
      <c r="F182" s="551"/>
      <c r="G182" s="548" t="s">
        <v>358</v>
      </c>
      <c r="H182" s="519" t="s">
        <v>587</v>
      </c>
      <c r="I182" s="520"/>
      <c r="J182" s="521"/>
      <c r="K182" s="522">
        <v>1.12102054E8</v>
      </c>
      <c r="L182" s="555">
        <v>1.0</v>
      </c>
      <c r="M182" s="579" t="s">
        <v>588</v>
      </c>
      <c r="N182" s="698">
        <v>0.018</v>
      </c>
      <c r="O182" s="570" t="s">
        <v>464</v>
      </c>
      <c r="P182" s="516"/>
      <c r="Q182" s="516"/>
      <c r="R182" s="516"/>
      <c r="S182" s="516"/>
      <c r="T182" s="516"/>
      <c r="U182" s="516"/>
      <c r="V182" s="516"/>
    </row>
    <row r="183" ht="28.5" customHeight="1">
      <c r="A183" s="546"/>
      <c r="B183" s="506"/>
      <c r="C183" s="505"/>
      <c r="D183" s="516"/>
      <c r="E183" s="507"/>
      <c r="F183" s="551"/>
      <c r="G183" s="548" t="s">
        <v>360</v>
      </c>
      <c r="H183" s="519" t="s">
        <v>589</v>
      </c>
      <c r="I183" s="520"/>
      <c r="J183" s="521"/>
      <c r="K183" s="522">
        <v>1.12102055E8</v>
      </c>
      <c r="L183" s="522">
        <v>1.0</v>
      </c>
      <c r="M183" s="523" t="s">
        <v>481</v>
      </c>
      <c r="N183" s="698">
        <v>0.002</v>
      </c>
      <c r="O183" s="570" t="s">
        <v>341</v>
      </c>
      <c r="P183" s="516"/>
      <c r="Q183" s="516"/>
      <c r="R183" s="516"/>
      <c r="S183" s="516"/>
      <c r="T183" s="516"/>
      <c r="U183" s="516"/>
      <c r="V183" s="516"/>
    </row>
    <row r="184" ht="28.5" customHeight="1">
      <c r="A184" s="687"/>
      <c r="B184" s="688"/>
      <c r="C184" s="689"/>
      <c r="D184" s="690"/>
      <c r="E184" s="691"/>
      <c r="F184" s="692"/>
      <c r="G184" s="699" t="s">
        <v>362</v>
      </c>
      <c r="H184" s="700" t="s">
        <v>590</v>
      </c>
      <c r="I184" s="520"/>
      <c r="J184" s="521"/>
      <c r="K184" s="701">
        <v>1.12102056E8</v>
      </c>
      <c r="L184" s="701"/>
      <c r="M184" s="697" t="s">
        <v>340</v>
      </c>
      <c r="N184" s="702">
        <v>0.006</v>
      </c>
      <c r="O184" s="703" t="s">
        <v>341</v>
      </c>
      <c r="P184" s="690"/>
      <c r="Q184" s="690"/>
      <c r="R184" s="690"/>
      <c r="S184" s="690"/>
      <c r="T184" s="690"/>
      <c r="U184" s="690"/>
      <c r="V184" s="690"/>
    </row>
    <row r="185" ht="28.5" customHeight="1">
      <c r="A185" s="687"/>
      <c r="B185" s="688"/>
      <c r="C185" s="689"/>
      <c r="D185" s="690"/>
      <c r="E185" s="691"/>
      <c r="F185" s="692"/>
      <c r="G185" s="704" t="s">
        <v>374</v>
      </c>
      <c r="H185" s="700" t="s">
        <v>591</v>
      </c>
      <c r="I185" s="520"/>
      <c r="J185" s="521"/>
      <c r="K185" s="701">
        <v>1.12102057E8</v>
      </c>
      <c r="L185" s="701"/>
      <c r="M185" s="697" t="s">
        <v>340</v>
      </c>
      <c r="N185" s="702">
        <v>0.006</v>
      </c>
      <c r="O185" s="703" t="s">
        <v>341</v>
      </c>
      <c r="P185" s="690"/>
      <c r="Q185" s="690"/>
      <c r="R185" s="690"/>
      <c r="S185" s="690"/>
      <c r="T185" s="690"/>
      <c r="U185" s="690"/>
      <c r="V185" s="690"/>
    </row>
    <row r="186" ht="28.5" customHeight="1">
      <c r="A186" s="687"/>
      <c r="B186" s="688"/>
      <c r="C186" s="689"/>
      <c r="D186" s="690"/>
      <c r="E186" s="691"/>
      <c r="F186" s="692"/>
      <c r="G186" s="704" t="s">
        <v>377</v>
      </c>
      <c r="H186" s="700" t="s">
        <v>592</v>
      </c>
      <c r="I186" s="520"/>
      <c r="J186" s="521"/>
      <c r="K186" s="701">
        <v>1.12102058E8</v>
      </c>
      <c r="L186" s="701"/>
      <c r="M186" s="697" t="s">
        <v>593</v>
      </c>
      <c r="N186" s="702">
        <v>0.006</v>
      </c>
      <c r="O186" s="705" t="s">
        <v>464</v>
      </c>
      <c r="P186" s="690"/>
      <c r="Q186" s="690"/>
      <c r="R186" s="690"/>
      <c r="S186" s="690"/>
      <c r="T186" s="690"/>
      <c r="U186" s="690"/>
      <c r="V186" s="690"/>
    </row>
    <row r="187" ht="28.5" customHeight="1">
      <c r="A187" s="687"/>
      <c r="B187" s="688"/>
      <c r="C187" s="689"/>
      <c r="D187" s="690"/>
      <c r="E187" s="691"/>
      <c r="F187" s="692"/>
      <c r="G187" s="706" t="s">
        <v>477</v>
      </c>
      <c r="H187" s="700" t="s">
        <v>594</v>
      </c>
      <c r="I187" s="520"/>
      <c r="J187" s="521"/>
      <c r="K187" s="701">
        <v>1.12102059E8</v>
      </c>
      <c r="L187" s="701"/>
      <c r="M187" s="697" t="s">
        <v>422</v>
      </c>
      <c r="N187" s="702" t="s">
        <v>595</v>
      </c>
      <c r="O187" s="703" t="s">
        <v>341</v>
      </c>
      <c r="P187" s="690"/>
      <c r="Q187" s="690"/>
      <c r="R187" s="690"/>
      <c r="S187" s="690"/>
      <c r="T187" s="690"/>
      <c r="U187" s="690"/>
      <c r="V187" s="690"/>
    </row>
    <row r="188" ht="28.5" customHeight="1">
      <c r="A188" s="687"/>
      <c r="B188" s="688"/>
      <c r="C188" s="689"/>
      <c r="D188" s="690"/>
      <c r="E188" s="691"/>
      <c r="F188" s="692"/>
      <c r="G188" s="704" t="s">
        <v>519</v>
      </c>
      <c r="H188" s="700" t="s">
        <v>596</v>
      </c>
      <c r="I188" s="520"/>
      <c r="J188" s="521"/>
      <c r="K188" s="701">
        <v>1.1210206E8</v>
      </c>
      <c r="L188" s="701"/>
      <c r="M188" s="697" t="s">
        <v>340</v>
      </c>
      <c r="N188" s="702" t="s">
        <v>595</v>
      </c>
      <c r="O188" s="703" t="s">
        <v>464</v>
      </c>
      <c r="P188" s="690"/>
      <c r="Q188" s="690"/>
      <c r="R188" s="690"/>
      <c r="S188" s="690"/>
      <c r="T188" s="690"/>
      <c r="U188" s="690"/>
      <c r="V188" s="690"/>
    </row>
    <row r="189" ht="28.5" customHeight="1">
      <c r="A189" s="687"/>
      <c r="B189" s="688"/>
      <c r="C189" s="689"/>
      <c r="D189" s="690"/>
      <c r="E189" s="691"/>
      <c r="F189" s="692"/>
      <c r="G189" s="704" t="s">
        <v>521</v>
      </c>
      <c r="H189" s="700" t="s">
        <v>597</v>
      </c>
      <c r="I189" s="520"/>
      <c r="J189" s="521"/>
      <c r="K189" s="701">
        <v>1.12102061E8</v>
      </c>
      <c r="L189" s="701"/>
      <c r="M189" s="697" t="s">
        <v>356</v>
      </c>
      <c r="N189" s="701">
        <v>0.005</v>
      </c>
      <c r="O189" s="705" t="s">
        <v>349</v>
      </c>
      <c r="P189" s="690"/>
      <c r="Q189" s="690"/>
      <c r="R189" s="690"/>
      <c r="S189" s="690"/>
      <c r="T189" s="690"/>
      <c r="U189" s="690"/>
      <c r="V189" s="690"/>
    </row>
    <row r="190" ht="28.5" customHeight="1">
      <c r="A190" s="687"/>
      <c r="B190" s="688"/>
      <c r="C190" s="689"/>
      <c r="D190" s="690"/>
      <c r="E190" s="691"/>
      <c r="F190" s="692"/>
      <c r="G190" s="704" t="s">
        <v>523</v>
      </c>
      <c r="H190" s="700" t="s">
        <v>598</v>
      </c>
      <c r="I190" s="520"/>
      <c r="J190" s="521"/>
      <c r="K190" s="701">
        <v>1.12102062E8</v>
      </c>
      <c r="L190" s="701"/>
      <c r="M190" s="697" t="s">
        <v>599</v>
      </c>
      <c r="N190" s="702">
        <v>0.002</v>
      </c>
      <c r="O190" s="703" t="s">
        <v>341</v>
      </c>
      <c r="P190" s="690"/>
      <c r="Q190" s="690"/>
      <c r="R190" s="690"/>
      <c r="S190" s="690"/>
      <c r="T190" s="690"/>
      <c r="U190" s="690"/>
      <c r="V190" s="690"/>
    </row>
    <row r="191" ht="28.5" customHeight="1">
      <c r="A191" s="687"/>
      <c r="B191" s="688"/>
      <c r="C191" s="689"/>
      <c r="D191" s="690"/>
      <c r="E191" s="691"/>
      <c r="F191" s="692"/>
      <c r="G191" s="704" t="s">
        <v>526</v>
      </c>
      <c r="H191" s="700" t="s">
        <v>600</v>
      </c>
      <c r="I191" s="520"/>
      <c r="J191" s="521"/>
      <c r="K191" s="701">
        <v>1.12102063E8</v>
      </c>
      <c r="L191" s="701"/>
      <c r="M191" s="697" t="s">
        <v>340</v>
      </c>
      <c r="N191" s="707">
        <v>0.005</v>
      </c>
      <c r="O191" s="705" t="s">
        <v>349</v>
      </c>
      <c r="P191" s="690"/>
      <c r="Q191" s="690"/>
      <c r="R191" s="690"/>
      <c r="S191" s="690"/>
      <c r="T191" s="690"/>
      <c r="U191" s="690"/>
      <c r="V191" s="690"/>
    </row>
    <row r="192" ht="28.5" customHeight="1">
      <c r="A192" s="687"/>
      <c r="B192" s="688"/>
      <c r="C192" s="689"/>
      <c r="D192" s="690"/>
      <c r="E192" s="691"/>
      <c r="F192" s="692"/>
      <c r="G192" s="708" t="s">
        <v>352</v>
      </c>
      <c r="H192" s="709"/>
      <c r="I192" s="709"/>
      <c r="J192" s="710"/>
      <c r="K192" s="493"/>
      <c r="L192" s="493"/>
      <c r="M192" s="493"/>
      <c r="N192" s="696"/>
      <c r="O192" s="493"/>
      <c r="P192" s="690"/>
      <c r="Q192" s="690"/>
      <c r="R192" s="690"/>
      <c r="S192" s="690"/>
      <c r="T192" s="690"/>
      <c r="U192" s="690"/>
      <c r="V192" s="690"/>
    </row>
    <row r="193" ht="28.5" customHeight="1">
      <c r="A193" s="546"/>
      <c r="B193" s="506"/>
      <c r="C193" s="505"/>
      <c r="D193" s="516"/>
      <c r="E193" s="507"/>
      <c r="F193" s="551"/>
      <c r="G193" s="548" t="s">
        <v>354</v>
      </c>
      <c r="H193" s="519" t="s">
        <v>601</v>
      </c>
      <c r="I193" s="520"/>
      <c r="J193" s="521"/>
      <c r="K193" s="522">
        <v>2.12102034E8</v>
      </c>
      <c r="L193" s="522">
        <v>1.0</v>
      </c>
      <c r="M193" s="523" t="s">
        <v>481</v>
      </c>
      <c r="N193" s="522">
        <v>0.005</v>
      </c>
      <c r="O193" s="523" t="s">
        <v>357</v>
      </c>
      <c r="P193" s="516"/>
      <c r="Q193" s="516"/>
      <c r="R193" s="516"/>
      <c r="S193" s="516"/>
      <c r="T193" s="516"/>
      <c r="U193" s="516"/>
      <c r="V193" s="516"/>
    </row>
    <row r="194" ht="28.5" customHeight="1">
      <c r="A194" s="546"/>
      <c r="B194" s="506"/>
      <c r="C194" s="505"/>
      <c r="D194" s="516"/>
      <c r="E194" s="507"/>
      <c r="F194" s="551"/>
      <c r="G194" s="548" t="s">
        <v>358</v>
      </c>
      <c r="H194" s="519" t="s">
        <v>602</v>
      </c>
      <c r="I194" s="520"/>
      <c r="J194" s="521"/>
      <c r="K194" s="522">
        <v>2.12102035E8</v>
      </c>
      <c r="L194" s="522">
        <v>1.0</v>
      </c>
      <c r="M194" s="523" t="s">
        <v>481</v>
      </c>
      <c r="N194" s="522">
        <v>0.003</v>
      </c>
      <c r="O194" s="523" t="s">
        <v>365</v>
      </c>
      <c r="P194" s="516"/>
      <c r="Q194" s="516"/>
      <c r="R194" s="516"/>
      <c r="S194" s="516"/>
      <c r="T194" s="516"/>
      <c r="U194" s="516"/>
      <c r="V194" s="516"/>
    </row>
    <row r="195" ht="28.5" customHeight="1">
      <c r="A195" s="687"/>
      <c r="B195" s="688"/>
      <c r="C195" s="689"/>
      <c r="D195" s="690"/>
      <c r="E195" s="691"/>
      <c r="F195" s="692"/>
      <c r="G195" s="704" t="s">
        <v>360</v>
      </c>
      <c r="H195" s="700" t="s">
        <v>603</v>
      </c>
      <c r="I195" s="520"/>
      <c r="J195" s="521"/>
      <c r="K195" s="701">
        <v>2.12102036E8</v>
      </c>
      <c r="L195" s="701"/>
      <c r="M195" s="697" t="s">
        <v>604</v>
      </c>
      <c r="N195" s="701">
        <v>0.005</v>
      </c>
      <c r="O195" s="711" t="s">
        <v>365</v>
      </c>
      <c r="P195" s="690"/>
      <c r="Q195" s="690"/>
      <c r="R195" s="690"/>
      <c r="S195" s="690"/>
      <c r="T195" s="690"/>
      <c r="U195" s="690"/>
      <c r="V195" s="690"/>
    </row>
    <row r="196" ht="28.5" customHeight="1">
      <c r="A196" s="687"/>
      <c r="B196" s="688"/>
      <c r="C196" s="689"/>
      <c r="D196" s="690"/>
      <c r="E196" s="691"/>
      <c r="F196" s="692"/>
      <c r="G196" s="699" t="s">
        <v>362</v>
      </c>
      <c r="H196" s="712" t="s">
        <v>605</v>
      </c>
      <c r="I196" s="49"/>
      <c r="J196" s="100"/>
      <c r="K196" s="696">
        <v>2.12102037E8</v>
      </c>
      <c r="L196" s="696"/>
      <c r="M196" s="493" t="s">
        <v>437</v>
      </c>
      <c r="N196" s="713">
        <v>0.002</v>
      </c>
      <c r="O196" s="493" t="s">
        <v>357</v>
      </c>
      <c r="P196" s="690"/>
      <c r="Q196" s="690"/>
      <c r="R196" s="690"/>
      <c r="S196" s="690"/>
      <c r="T196" s="690"/>
      <c r="U196" s="690"/>
      <c r="V196" s="690"/>
    </row>
    <row r="197" ht="28.5" customHeight="1">
      <c r="A197" s="687"/>
      <c r="B197" s="688"/>
      <c r="C197" s="689"/>
      <c r="D197" s="690"/>
      <c r="E197" s="691"/>
      <c r="F197" s="692"/>
      <c r="G197" s="704" t="s">
        <v>374</v>
      </c>
      <c r="H197" s="700" t="s">
        <v>606</v>
      </c>
      <c r="I197" s="520"/>
      <c r="J197" s="521"/>
      <c r="K197" s="701">
        <v>2.12102038E8</v>
      </c>
      <c r="L197" s="701"/>
      <c r="M197" s="697" t="s">
        <v>422</v>
      </c>
      <c r="N197" s="701">
        <v>0.005</v>
      </c>
      <c r="O197" s="697" t="s">
        <v>357</v>
      </c>
      <c r="P197" s="690"/>
      <c r="Q197" s="690"/>
      <c r="R197" s="690"/>
      <c r="S197" s="690"/>
      <c r="T197" s="690"/>
      <c r="U197" s="690"/>
      <c r="V197" s="690"/>
    </row>
    <row r="198" ht="28.5" customHeight="1">
      <c r="A198" s="687"/>
      <c r="B198" s="688"/>
      <c r="C198" s="689"/>
      <c r="D198" s="690"/>
      <c r="E198" s="691"/>
      <c r="F198" s="692"/>
      <c r="G198" s="704" t="s">
        <v>377</v>
      </c>
      <c r="H198" s="700" t="s">
        <v>607</v>
      </c>
      <c r="I198" s="520"/>
      <c r="J198" s="521"/>
      <c r="K198" s="701">
        <v>2.12102039E8</v>
      </c>
      <c r="L198" s="701"/>
      <c r="M198" s="697" t="s">
        <v>481</v>
      </c>
      <c r="N198" s="702" t="s">
        <v>608</v>
      </c>
      <c r="O198" s="697" t="s">
        <v>357</v>
      </c>
      <c r="P198" s="690"/>
      <c r="Q198" s="690"/>
      <c r="R198" s="690"/>
      <c r="S198" s="690"/>
      <c r="T198" s="690"/>
      <c r="U198" s="690"/>
      <c r="V198" s="690"/>
    </row>
    <row r="199" ht="28.5" customHeight="1">
      <c r="A199" s="687"/>
      <c r="B199" s="688"/>
      <c r="C199" s="689"/>
      <c r="D199" s="690"/>
      <c r="E199" s="691"/>
      <c r="F199" s="714"/>
      <c r="G199" s="706" t="s">
        <v>477</v>
      </c>
      <c r="H199" s="715" t="s">
        <v>609</v>
      </c>
      <c r="I199" s="510"/>
      <c r="J199" s="511"/>
      <c r="K199" s="701">
        <v>2.1210204E8</v>
      </c>
      <c r="L199" s="701"/>
      <c r="M199" s="697" t="s">
        <v>447</v>
      </c>
      <c r="N199" s="707">
        <v>0.006</v>
      </c>
      <c r="O199" s="697" t="s">
        <v>395</v>
      </c>
      <c r="P199" s="690"/>
      <c r="Q199" s="690"/>
      <c r="R199" s="690"/>
      <c r="S199" s="690"/>
      <c r="T199" s="690"/>
      <c r="U199" s="690"/>
      <c r="V199" s="690"/>
    </row>
    <row r="200" ht="28.5" customHeight="1">
      <c r="A200" s="687"/>
      <c r="B200" s="688"/>
      <c r="C200" s="689"/>
      <c r="D200" s="690"/>
      <c r="E200" s="691"/>
      <c r="F200" s="716" t="s">
        <v>396</v>
      </c>
      <c r="G200" s="717" t="s">
        <v>610</v>
      </c>
      <c r="H200" s="717"/>
      <c r="I200" s="718"/>
      <c r="J200" s="719"/>
      <c r="K200" s="493"/>
      <c r="L200" s="493"/>
      <c r="M200" s="493"/>
      <c r="N200" s="696"/>
      <c r="O200" s="493"/>
      <c r="P200" s="690"/>
      <c r="Q200" s="690"/>
      <c r="R200" s="690"/>
      <c r="S200" s="690"/>
      <c r="T200" s="690"/>
      <c r="U200" s="690"/>
      <c r="V200" s="690"/>
    </row>
    <row r="201" ht="28.5" customHeight="1">
      <c r="A201" s="687"/>
      <c r="B201" s="688"/>
      <c r="C201" s="689"/>
      <c r="D201" s="690"/>
      <c r="E201" s="691"/>
      <c r="F201" s="716"/>
      <c r="G201" s="693" t="s">
        <v>337</v>
      </c>
      <c r="H201" s="717"/>
      <c r="I201" s="718"/>
      <c r="J201" s="719"/>
      <c r="K201" s="493"/>
      <c r="L201" s="493"/>
      <c r="M201" s="493"/>
      <c r="N201" s="696"/>
      <c r="O201" s="697"/>
      <c r="P201" s="690"/>
      <c r="Q201" s="690"/>
      <c r="R201" s="690"/>
      <c r="S201" s="690"/>
      <c r="T201" s="690"/>
      <c r="U201" s="690"/>
      <c r="V201" s="690"/>
    </row>
    <row r="202" ht="28.5" customHeight="1">
      <c r="A202" s="546"/>
      <c r="B202" s="506"/>
      <c r="C202" s="505"/>
      <c r="D202" s="516"/>
      <c r="E202" s="507"/>
      <c r="F202" s="547"/>
      <c r="G202" s="548" t="s">
        <v>354</v>
      </c>
      <c r="H202" s="519" t="s">
        <v>611</v>
      </c>
      <c r="I202" s="520"/>
      <c r="J202" s="521"/>
      <c r="K202" s="512">
        <v>1.12102064E8</v>
      </c>
      <c r="L202" s="512">
        <v>1.0</v>
      </c>
      <c r="M202" s="513" t="s">
        <v>437</v>
      </c>
      <c r="N202" s="512">
        <v>0.002</v>
      </c>
      <c r="O202" s="570" t="s">
        <v>341</v>
      </c>
      <c r="P202" s="516"/>
      <c r="Q202" s="516"/>
      <c r="R202" s="516"/>
      <c r="S202" s="516"/>
      <c r="T202" s="516"/>
      <c r="U202" s="516"/>
      <c r="V202" s="516"/>
    </row>
    <row r="203" ht="28.5" customHeight="1">
      <c r="A203" s="546"/>
      <c r="B203" s="506"/>
      <c r="C203" s="505"/>
      <c r="D203" s="516"/>
      <c r="E203" s="507"/>
      <c r="F203" s="547"/>
      <c r="G203" s="548" t="s">
        <v>358</v>
      </c>
      <c r="H203" s="519" t="s">
        <v>612</v>
      </c>
      <c r="I203" s="520"/>
      <c r="J203" s="521"/>
      <c r="K203" s="522">
        <v>1.12102065E8</v>
      </c>
      <c r="L203" s="720">
        <v>1.0</v>
      </c>
      <c r="M203" s="721" t="s">
        <v>613</v>
      </c>
      <c r="N203" s="722">
        <v>0.018</v>
      </c>
      <c r="O203" s="570" t="s">
        <v>464</v>
      </c>
      <c r="P203" s="516"/>
      <c r="Q203" s="516"/>
      <c r="R203" s="516"/>
      <c r="S203" s="516"/>
      <c r="T203" s="516"/>
      <c r="U203" s="516"/>
      <c r="V203" s="516"/>
    </row>
    <row r="204" ht="28.5" customHeight="1">
      <c r="A204" s="546"/>
      <c r="B204" s="506"/>
      <c r="C204" s="505"/>
      <c r="D204" s="516"/>
      <c r="E204" s="507"/>
      <c r="F204" s="547"/>
      <c r="G204" s="548" t="s">
        <v>360</v>
      </c>
      <c r="H204" s="519" t="s">
        <v>614</v>
      </c>
      <c r="I204" s="520"/>
      <c r="J204" s="521"/>
      <c r="K204" s="512">
        <v>1.12102066E8</v>
      </c>
      <c r="L204" s="512">
        <v>1.0</v>
      </c>
      <c r="M204" s="523" t="s">
        <v>481</v>
      </c>
      <c r="N204" s="698">
        <v>0.002</v>
      </c>
      <c r="O204" s="570" t="s">
        <v>341</v>
      </c>
      <c r="P204" s="516"/>
      <c r="Q204" s="516"/>
      <c r="R204" s="516"/>
      <c r="S204" s="516"/>
      <c r="T204" s="516"/>
      <c r="U204" s="516"/>
      <c r="V204" s="516"/>
    </row>
    <row r="205" ht="28.5" customHeight="1">
      <c r="A205" s="687"/>
      <c r="B205" s="688"/>
      <c r="C205" s="689"/>
      <c r="D205" s="690"/>
      <c r="E205" s="691"/>
      <c r="F205" s="716"/>
      <c r="G205" s="699" t="s">
        <v>362</v>
      </c>
      <c r="H205" s="700" t="s">
        <v>615</v>
      </c>
      <c r="I205" s="520"/>
      <c r="J205" s="521"/>
      <c r="K205" s="696">
        <v>1.12102067E8</v>
      </c>
      <c r="L205" s="696"/>
      <c r="M205" s="493" t="s">
        <v>340</v>
      </c>
      <c r="N205" s="713">
        <v>0.006</v>
      </c>
      <c r="O205" s="723" t="s">
        <v>341</v>
      </c>
      <c r="P205" s="690"/>
      <c r="Q205" s="690"/>
      <c r="R205" s="690"/>
      <c r="S205" s="690"/>
      <c r="T205" s="690"/>
      <c r="U205" s="690"/>
      <c r="V205" s="690"/>
    </row>
    <row r="206" ht="28.5" customHeight="1">
      <c r="A206" s="687"/>
      <c r="B206" s="688"/>
      <c r="C206" s="689"/>
      <c r="D206" s="690"/>
      <c r="E206" s="691"/>
      <c r="F206" s="716"/>
      <c r="G206" s="704" t="s">
        <v>374</v>
      </c>
      <c r="H206" s="700" t="s">
        <v>616</v>
      </c>
      <c r="I206" s="520"/>
      <c r="J206" s="521"/>
      <c r="K206" s="696">
        <v>1.12102068E8</v>
      </c>
      <c r="L206" s="696"/>
      <c r="M206" s="697" t="s">
        <v>340</v>
      </c>
      <c r="N206" s="701">
        <v>0.003</v>
      </c>
      <c r="O206" s="703" t="s">
        <v>341</v>
      </c>
      <c r="P206" s="690"/>
      <c r="Q206" s="690"/>
      <c r="R206" s="690"/>
      <c r="S206" s="690"/>
      <c r="T206" s="690"/>
      <c r="U206" s="690"/>
      <c r="V206" s="690"/>
    </row>
    <row r="207" ht="28.5" customHeight="1">
      <c r="A207" s="687"/>
      <c r="B207" s="688"/>
      <c r="C207" s="689"/>
      <c r="D207" s="690"/>
      <c r="E207" s="691"/>
      <c r="F207" s="716"/>
      <c r="G207" s="704" t="s">
        <v>377</v>
      </c>
      <c r="H207" s="700" t="s">
        <v>617</v>
      </c>
      <c r="I207" s="520"/>
      <c r="J207" s="521"/>
      <c r="K207" s="696">
        <v>1.12102069E8</v>
      </c>
      <c r="L207" s="696"/>
      <c r="M207" s="701" t="s">
        <v>593</v>
      </c>
      <c r="N207" s="702">
        <v>0.006</v>
      </c>
      <c r="O207" s="705" t="s">
        <v>464</v>
      </c>
      <c r="P207" s="690"/>
      <c r="Q207" s="690"/>
      <c r="R207" s="690"/>
      <c r="S207" s="690"/>
      <c r="T207" s="690"/>
      <c r="U207" s="690"/>
      <c r="V207" s="690"/>
    </row>
    <row r="208" ht="28.5" customHeight="1">
      <c r="A208" s="687"/>
      <c r="B208" s="688"/>
      <c r="C208" s="689"/>
      <c r="D208" s="690"/>
      <c r="E208" s="691"/>
      <c r="F208" s="716"/>
      <c r="G208" s="706" t="s">
        <v>477</v>
      </c>
      <c r="H208" s="700" t="s">
        <v>618</v>
      </c>
      <c r="I208" s="520"/>
      <c r="J208" s="521"/>
      <c r="K208" s="696">
        <v>1.1210207E8</v>
      </c>
      <c r="L208" s="696"/>
      <c r="M208" s="697" t="s">
        <v>422</v>
      </c>
      <c r="N208" s="702" t="s">
        <v>595</v>
      </c>
      <c r="O208" s="703" t="s">
        <v>341</v>
      </c>
      <c r="P208" s="690"/>
      <c r="Q208" s="690"/>
      <c r="R208" s="690"/>
      <c r="S208" s="690"/>
      <c r="T208" s="690"/>
      <c r="U208" s="690"/>
      <c r="V208" s="690"/>
    </row>
    <row r="209" ht="28.5" customHeight="1">
      <c r="A209" s="687"/>
      <c r="B209" s="688"/>
      <c r="C209" s="689"/>
      <c r="D209" s="690"/>
      <c r="E209" s="691"/>
      <c r="F209" s="716"/>
      <c r="G209" s="704" t="s">
        <v>519</v>
      </c>
      <c r="H209" s="700" t="s">
        <v>619</v>
      </c>
      <c r="I209" s="520"/>
      <c r="J209" s="521"/>
      <c r="K209" s="696">
        <v>1.12102071E8</v>
      </c>
      <c r="L209" s="696"/>
      <c r="M209" s="697" t="s">
        <v>481</v>
      </c>
      <c r="N209" s="701">
        <v>0.003</v>
      </c>
      <c r="O209" s="705" t="s">
        <v>349</v>
      </c>
      <c r="P209" s="690"/>
      <c r="Q209" s="690"/>
      <c r="R209" s="690"/>
      <c r="S209" s="690"/>
      <c r="T209" s="690"/>
      <c r="U209" s="690"/>
      <c r="V209" s="690"/>
    </row>
    <row r="210" ht="28.5" customHeight="1">
      <c r="A210" s="687"/>
      <c r="B210" s="688"/>
      <c r="C210" s="689"/>
      <c r="D210" s="690"/>
      <c r="E210" s="691"/>
      <c r="F210" s="716"/>
      <c r="G210" s="704" t="s">
        <v>521</v>
      </c>
      <c r="H210" s="700" t="s">
        <v>620</v>
      </c>
      <c r="I210" s="520"/>
      <c r="J210" s="521"/>
      <c r="K210" s="696">
        <v>1.12102072E8</v>
      </c>
      <c r="L210" s="696"/>
      <c r="M210" s="697" t="s">
        <v>599</v>
      </c>
      <c r="N210" s="702">
        <v>0.002</v>
      </c>
      <c r="O210" s="703" t="s">
        <v>341</v>
      </c>
      <c r="P210" s="690"/>
      <c r="Q210" s="690"/>
      <c r="R210" s="690"/>
      <c r="S210" s="690"/>
      <c r="T210" s="690"/>
      <c r="U210" s="690"/>
      <c r="V210" s="690"/>
    </row>
    <row r="211" ht="28.5" customHeight="1">
      <c r="A211" s="687"/>
      <c r="B211" s="688"/>
      <c r="C211" s="689"/>
      <c r="D211" s="690"/>
      <c r="E211" s="691"/>
      <c r="F211" s="716"/>
      <c r="G211" s="704" t="s">
        <v>523</v>
      </c>
      <c r="H211" s="715" t="s">
        <v>621</v>
      </c>
      <c r="I211" s="510"/>
      <c r="J211" s="511"/>
      <c r="K211" s="696">
        <v>1.12102073E8</v>
      </c>
      <c r="L211" s="696"/>
      <c r="M211" s="697" t="s">
        <v>447</v>
      </c>
      <c r="N211" s="707">
        <v>0.005</v>
      </c>
      <c r="O211" s="705" t="s">
        <v>349</v>
      </c>
      <c r="P211" s="690"/>
      <c r="Q211" s="690"/>
      <c r="R211" s="690"/>
      <c r="S211" s="690"/>
      <c r="T211" s="690"/>
      <c r="U211" s="690"/>
      <c r="V211" s="690"/>
    </row>
    <row r="212" ht="28.5" customHeight="1">
      <c r="A212" s="687"/>
      <c r="B212" s="688"/>
      <c r="C212" s="689"/>
      <c r="D212" s="690"/>
      <c r="E212" s="691"/>
      <c r="F212" s="716"/>
      <c r="G212" s="693" t="s">
        <v>352</v>
      </c>
      <c r="H212" s="717"/>
      <c r="I212" s="718"/>
      <c r="J212" s="719"/>
      <c r="K212" s="493"/>
      <c r="L212" s="493"/>
      <c r="M212" s="493"/>
      <c r="N212" s="696"/>
      <c r="O212" s="697"/>
      <c r="P212" s="690"/>
      <c r="Q212" s="690"/>
      <c r="R212" s="690"/>
      <c r="S212" s="690"/>
      <c r="T212" s="690"/>
      <c r="U212" s="690"/>
      <c r="V212" s="690"/>
    </row>
    <row r="213" ht="28.5" customHeight="1">
      <c r="A213" s="546"/>
      <c r="B213" s="506"/>
      <c r="C213" s="505"/>
      <c r="D213" s="516"/>
      <c r="E213" s="507"/>
      <c r="F213" s="724"/>
      <c r="G213" s="548" t="s">
        <v>354</v>
      </c>
      <c r="H213" s="519" t="s">
        <v>622</v>
      </c>
      <c r="I213" s="520"/>
      <c r="J213" s="521"/>
      <c r="K213" s="522">
        <v>2.12102041E8</v>
      </c>
      <c r="L213" s="522">
        <v>1.0</v>
      </c>
      <c r="M213" s="523" t="s">
        <v>481</v>
      </c>
      <c r="N213" s="522">
        <v>0.005</v>
      </c>
      <c r="O213" s="523" t="s">
        <v>357</v>
      </c>
      <c r="P213" s="516"/>
      <c r="Q213" s="516"/>
      <c r="R213" s="516"/>
      <c r="S213" s="516"/>
      <c r="T213" s="516"/>
      <c r="U213" s="516"/>
      <c r="V213" s="516"/>
    </row>
    <row r="214" ht="28.5" customHeight="1">
      <c r="A214" s="546"/>
      <c r="B214" s="506"/>
      <c r="C214" s="505"/>
      <c r="D214" s="516"/>
      <c r="E214" s="507"/>
      <c r="F214" s="551"/>
      <c r="G214" s="548" t="s">
        <v>358</v>
      </c>
      <c r="H214" s="519" t="s">
        <v>623</v>
      </c>
      <c r="I214" s="520"/>
      <c r="J214" s="521"/>
      <c r="K214" s="522">
        <v>2.12102042E8</v>
      </c>
      <c r="L214" s="522">
        <v>1.0</v>
      </c>
      <c r="M214" s="523" t="s">
        <v>481</v>
      </c>
      <c r="N214" s="522">
        <v>0.005</v>
      </c>
      <c r="O214" s="523" t="s">
        <v>365</v>
      </c>
      <c r="P214" s="516"/>
      <c r="Q214" s="516"/>
      <c r="R214" s="516"/>
      <c r="S214" s="516"/>
      <c r="T214" s="516"/>
      <c r="U214" s="516"/>
      <c r="V214" s="516"/>
    </row>
    <row r="215" ht="28.5" customHeight="1">
      <c r="A215" s="563"/>
      <c r="B215" s="427"/>
      <c r="C215" s="428"/>
      <c r="D215" s="447"/>
      <c r="E215" s="494"/>
      <c r="F215" s="431"/>
      <c r="G215" s="645" t="s">
        <v>360</v>
      </c>
      <c r="H215" s="565" t="s">
        <v>624</v>
      </c>
      <c r="I215" s="520"/>
      <c r="J215" s="521"/>
      <c r="K215" s="566">
        <v>2.12102043E8</v>
      </c>
      <c r="L215" s="566"/>
      <c r="M215" s="567" t="s">
        <v>340</v>
      </c>
      <c r="N215" s="566">
        <v>0.003</v>
      </c>
      <c r="O215" s="567" t="s">
        <v>357</v>
      </c>
      <c r="P215" s="447"/>
      <c r="Q215" s="447"/>
      <c r="R215" s="447"/>
      <c r="S215" s="447"/>
      <c r="T215" s="447"/>
      <c r="U215" s="447"/>
      <c r="V215" s="447"/>
    </row>
    <row r="216" ht="28.5" customHeight="1">
      <c r="A216" s="563"/>
      <c r="B216" s="427"/>
      <c r="C216" s="428"/>
      <c r="D216" s="447"/>
      <c r="E216" s="494"/>
      <c r="F216" s="431"/>
      <c r="G216" s="677" t="s">
        <v>362</v>
      </c>
      <c r="H216" s="565" t="s">
        <v>625</v>
      </c>
      <c r="I216" s="520"/>
      <c r="J216" s="521"/>
      <c r="K216" s="566">
        <v>2.12102044E8</v>
      </c>
      <c r="L216" s="566"/>
      <c r="M216" s="567" t="s">
        <v>604</v>
      </c>
      <c r="N216" s="566">
        <v>0.005</v>
      </c>
      <c r="O216" s="567" t="s">
        <v>365</v>
      </c>
      <c r="P216" s="447"/>
      <c r="Q216" s="447"/>
      <c r="R216" s="447"/>
      <c r="S216" s="447"/>
      <c r="T216" s="447"/>
      <c r="U216" s="447"/>
      <c r="V216" s="447"/>
    </row>
    <row r="217" ht="28.5" customHeight="1">
      <c r="A217" s="563"/>
      <c r="B217" s="427"/>
      <c r="C217" s="428"/>
      <c r="D217" s="447"/>
      <c r="E217" s="494"/>
      <c r="F217" s="431"/>
      <c r="G217" s="648" t="s">
        <v>374</v>
      </c>
      <c r="H217" s="565" t="s">
        <v>626</v>
      </c>
      <c r="I217" s="520"/>
      <c r="J217" s="521"/>
      <c r="K217" s="566">
        <v>2.12102045E8</v>
      </c>
      <c r="L217" s="566"/>
      <c r="M217" s="567" t="s">
        <v>440</v>
      </c>
      <c r="N217" s="647">
        <v>0.002</v>
      </c>
      <c r="O217" s="567" t="s">
        <v>357</v>
      </c>
      <c r="P217" s="447"/>
      <c r="Q217" s="447"/>
      <c r="R217" s="447"/>
      <c r="S217" s="447"/>
      <c r="T217" s="447"/>
      <c r="U217" s="447"/>
      <c r="V217" s="447"/>
    </row>
    <row r="218" ht="28.5" customHeight="1">
      <c r="A218" s="563"/>
      <c r="B218" s="427"/>
      <c r="C218" s="428"/>
      <c r="D218" s="447"/>
      <c r="E218" s="494"/>
      <c r="F218" s="431"/>
      <c r="G218" s="645" t="s">
        <v>377</v>
      </c>
      <c r="H218" s="565" t="s">
        <v>627</v>
      </c>
      <c r="I218" s="520"/>
      <c r="J218" s="521"/>
      <c r="K218" s="566">
        <v>2.12102046E8</v>
      </c>
      <c r="L218" s="566"/>
      <c r="M218" s="567" t="s">
        <v>422</v>
      </c>
      <c r="N218" s="566">
        <v>0.005</v>
      </c>
      <c r="O218" s="567" t="s">
        <v>365</v>
      </c>
      <c r="P218" s="447"/>
      <c r="Q218" s="447"/>
      <c r="R218" s="447"/>
      <c r="S218" s="447"/>
      <c r="T218" s="447"/>
      <c r="U218" s="447"/>
      <c r="V218" s="447"/>
    </row>
    <row r="219" ht="28.5" customHeight="1">
      <c r="A219" s="563"/>
      <c r="B219" s="427"/>
      <c r="C219" s="428"/>
      <c r="D219" s="447"/>
      <c r="E219" s="494"/>
      <c r="F219" s="431"/>
      <c r="G219" s="645" t="s">
        <v>477</v>
      </c>
      <c r="H219" s="541" t="s">
        <v>628</v>
      </c>
      <c r="I219" s="542"/>
      <c r="J219" s="543"/>
      <c r="K219" s="566">
        <v>2.12102047E8</v>
      </c>
      <c r="L219" s="566"/>
      <c r="M219" s="567" t="s">
        <v>340</v>
      </c>
      <c r="N219" s="566">
        <v>0.005</v>
      </c>
      <c r="O219" s="567" t="s">
        <v>357</v>
      </c>
      <c r="P219" s="447"/>
      <c r="Q219" s="447"/>
      <c r="R219" s="447"/>
      <c r="S219" s="447"/>
      <c r="T219" s="447"/>
      <c r="U219" s="447"/>
      <c r="V219" s="447"/>
    </row>
    <row r="220" ht="28.5" customHeight="1">
      <c r="A220" s="656"/>
      <c r="B220" s="439"/>
      <c r="C220" s="440"/>
      <c r="D220" s="657"/>
      <c r="E220" s="658"/>
      <c r="F220" s="682"/>
      <c r="G220" s="659" t="s">
        <v>519</v>
      </c>
      <c r="H220" s="528" t="s">
        <v>629</v>
      </c>
      <c r="I220" s="529"/>
      <c r="J220" s="530"/>
      <c r="K220" s="531">
        <v>2.12102048E8</v>
      </c>
      <c r="L220" s="531"/>
      <c r="M220" s="532" t="s">
        <v>447</v>
      </c>
      <c r="N220" s="660">
        <v>0.006</v>
      </c>
      <c r="O220" s="532" t="s">
        <v>395</v>
      </c>
      <c r="P220" s="447"/>
      <c r="Q220" s="447"/>
      <c r="R220" s="447"/>
      <c r="S220" s="447"/>
      <c r="T220" s="447"/>
      <c r="U220" s="447"/>
      <c r="V220" s="447"/>
    </row>
    <row r="221" ht="28.5" customHeight="1">
      <c r="A221" s="563"/>
      <c r="B221" s="427"/>
      <c r="C221" s="428"/>
      <c r="D221" s="429" t="s">
        <v>53</v>
      </c>
      <c r="E221" s="494" t="s">
        <v>283</v>
      </c>
      <c r="F221" s="601" t="s">
        <v>338</v>
      </c>
      <c r="G221" s="541" t="s">
        <v>630</v>
      </c>
      <c r="H221" s="542"/>
      <c r="I221" s="542"/>
      <c r="J221" s="542"/>
      <c r="K221" s="672"/>
      <c r="L221" s="672"/>
      <c r="M221" s="491"/>
      <c r="N221" s="653"/>
      <c r="O221" s="544"/>
      <c r="P221" s="447"/>
      <c r="Q221" s="447"/>
      <c r="R221" s="447"/>
      <c r="S221" s="447"/>
      <c r="T221" s="447"/>
      <c r="U221" s="447"/>
      <c r="V221" s="447"/>
    </row>
    <row r="222" ht="28.5" customHeight="1">
      <c r="A222" s="563"/>
      <c r="B222" s="427"/>
      <c r="C222" s="428"/>
      <c r="D222" s="429"/>
      <c r="E222" s="494"/>
      <c r="F222" s="601"/>
      <c r="G222" s="680" t="s">
        <v>337</v>
      </c>
      <c r="H222" s="565"/>
      <c r="I222" s="565"/>
      <c r="J222" s="565"/>
      <c r="K222" s="671"/>
      <c r="L222" s="671"/>
      <c r="M222" s="567"/>
      <c r="N222" s="643"/>
      <c r="O222" s="622"/>
      <c r="P222" s="447"/>
      <c r="Q222" s="447"/>
      <c r="R222" s="447"/>
      <c r="S222" s="447"/>
      <c r="T222" s="447"/>
      <c r="U222" s="447"/>
      <c r="V222" s="447"/>
    </row>
    <row r="223" ht="28.5" customHeight="1">
      <c r="A223" s="546"/>
      <c r="B223" s="506"/>
      <c r="C223" s="505"/>
      <c r="D223" s="503"/>
      <c r="E223" s="507"/>
      <c r="F223" s="547"/>
      <c r="G223" s="548" t="s">
        <v>354</v>
      </c>
      <c r="H223" s="519" t="s">
        <v>631</v>
      </c>
      <c r="I223" s="520"/>
      <c r="J223" s="521"/>
      <c r="K223" s="522">
        <v>1.12103001E8</v>
      </c>
      <c r="L223" s="522">
        <v>2.0</v>
      </c>
      <c r="M223" s="523" t="s">
        <v>552</v>
      </c>
      <c r="N223" s="698">
        <v>0.002</v>
      </c>
      <c r="O223" s="725" t="s">
        <v>341</v>
      </c>
      <c r="P223" s="516"/>
      <c r="Q223" s="516"/>
      <c r="R223" s="516"/>
      <c r="S223" s="516"/>
      <c r="T223" s="516"/>
      <c r="U223" s="516"/>
      <c r="V223" s="516"/>
    </row>
    <row r="224" ht="28.5" customHeight="1">
      <c r="A224" s="546"/>
      <c r="B224" s="506"/>
      <c r="C224" s="505"/>
      <c r="D224" s="503"/>
      <c r="E224" s="507"/>
      <c r="F224" s="547"/>
      <c r="G224" s="548" t="s">
        <v>358</v>
      </c>
      <c r="H224" s="519" t="s">
        <v>632</v>
      </c>
      <c r="I224" s="520"/>
      <c r="J224" s="521"/>
      <c r="K224" s="522">
        <v>1.12103002E8</v>
      </c>
      <c r="L224" s="522">
        <v>2.0</v>
      </c>
      <c r="M224" s="523" t="s">
        <v>356</v>
      </c>
      <c r="N224" s="698">
        <v>0.002</v>
      </c>
      <c r="O224" s="725" t="s">
        <v>341</v>
      </c>
      <c r="P224" s="516"/>
      <c r="Q224" s="516"/>
      <c r="R224" s="516"/>
      <c r="S224" s="516"/>
      <c r="T224" s="516"/>
      <c r="U224" s="516"/>
      <c r="V224" s="516"/>
    </row>
    <row r="225" ht="28.5" customHeight="1">
      <c r="A225" s="546"/>
      <c r="B225" s="506"/>
      <c r="C225" s="505"/>
      <c r="D225" s="503"/>
      <c r="E225" s="507"/>
      <c r="F225" s="547"/>
      <c r="G225" s="548" t="s">
        <v>360</v>
      </c>
      <c r="H225" s="519" t="s">
        <v>633</v>
      </c>
      <c r="I225" s="520"/>
      <c r="J225" s="521"/>
      <c r="K225" s="522">
        <v>1.12103003E8</v>
      </c>
      <c r="L225" s="522">
        <v>2.0</v>
      </c>
      <c r="M225" s="523" t="s">
        <v>481</v>
      </c>
      <c r="N225" s="698">
        <v>0.006</v>
      </c>
      <c r="O225" s="570" t="s">
        <v>464</v>
      </c>
      <c r="P225" s="516"/>
      <c r="Q225" s="516"/>
      <c r="R225" s="516"/>
      <c r="S225" s="516"/>
      <c r="T225" s="516"/>
      <c r="U225" s="516"/>
      <c r="V225" s="516"/>
    </row>
    <row r="226" ht="28.5" customHeight="1">
      <c r="A226" s="563"/>
      <c r="B226" s="427"/>
      <c r="C226" s="428"/>
      <c r="D226" s="429"/>
      <c r="E226" s="494"/>
      <c r="F226" s="601"/>
      <c r="G226" s="645" t="s">
        <v>362</v>
      </c>
      <c r="H226" s="565" t="s">
        <v>634</v>
      </c>
      <c r="I226" s="520"/>
      <c r="J226" s="521"/>
      <c r="K226" s="566">
        <v>1.12103004E8</v>
      </c>
      <c r="L226" s="566"/>
      <c r="M226" s="567" t="s">
        <v>552</v>
      </c>
      <c r="N226" s="647">
        <v>0.006</v>
      </c>
      <c r="O226" s="646" t="s">
        <v>464</v>
      </c>
      <c r="P226" s="447"/>
      <c r="Q226" s="447"/>
      <c r="R226" s="447"/>
      <c r="S226" s="447"/>
      <c r="T226" s="447"/>
      <c r="U226" s="447"/>
      <c r="V226" s="447"/>
    </row>
    <row r="227" ht="28.5" customHeight="1">
      <c r="A227" s="546"/>
      <c r="B227" s="506"/>
      <c r="C227" s="505"/>
      <c r="D227" s="503"/>
      <c r="E227" s="507"/>
      <c r="F227" s="547"/>
      <c r="G227" s="612" t="s">
        <v>374</v>
      </c>
      <c r="H227" s="509" t="s">
        <v>635</v>
      </c>
      <c r="I227" s="510"/>
      <c r="J227" s="511"/>
      <c r="K227" s="512">
        <v>1.12103005E8</v>
      </c>
      <c r="L227" s="512">
        <v>2.0</v>
      </c>
      <c r="M227" s="513" t="s">
        <v>511</v>
      </c>
      <c r="N227" s="726">
        <v>0.005</v>
      </c>
      <c r="O227" s="727" t="s">
        <v>341</v>
      </c>
      <c r="P227" s="516"/>
      <c r="Q227" s="516"/>
      <c r="R227" s="516"/>
      <c r="S227" s="516"/>
      <c r="T227" s="516"/>
      <c r="U227" s="516"/>
      <c r="V227" s="516"/>
    </row>
    <row r="228" ht="28.5" customHeight="1">
      <c r="A228" s="563"/>
      <c r="B228" s="427"/>
      <c r="C228" s="428"/>
      <c r="D228" s="429"/>
      <c r="E228" s="494"/>
      <c r="F228" s="601"/>
      <c r="G228" s="648" t="s">
        <v>377</v>
      </c>
      <c r="H228" s="541" t="s">
        <v>636</v>
      </c>
      <c r="I228" s="542"/>
      <c r="J228" s="543"/>
      <c r="K228" s="490">
        <v>1.12103006E8</v>
      </c>
      <c r="L228" s="490"/>
      <c r="M228" s="491" t="s">
        <v>344</v>
      </c>
      <c r="N228" s="673">
        <v>0.003</v>
      </c>
      <c r="O228" s="728" t="s">
        <v>349</v>
      </c>
      <c r="P228" s="447"/>
      <c r="Q228" s="447"/>
      <c r="R228" s="447"/>
      <c r="S228" s="447"/>
      <c r="T228" s="447"/>
      <c r="U228" s="447"/>
      <c r="V228" s="447"/>
    </row>
    <row r="229" ht="28.5" customHeight="1">
      <c r="A229" s="563"/>
      <c r="B229" s="427"/>
      <c r="C229" s="428"/>
      <c r="D229" s="429"/>
      <c r="E229" s="494"/>
      <c r="F229" s="601"/>
      <c r="G229" s="645" t="s">
        <v>477</v>
      </c>
      <c r="H229" s="565" t="s">
        <v>637</v>
      </c>
      <c r="I229" s="520"/>
      <c r="J229" s="521"/>
      <c r="K229" s="566">
        <v>1.12103007E8</v>
      </c>
      <c r="L229" s="566"/>
      <c r="M229" s="567" t="s">
        <v>517</v>
      </c>
      <c r="N229" s="647">
        <v>0.006</v>
      </c>
      <c r="O229" s="664" t="s">
        <v>341</v>
      </c>
      <c r="P229" s="447"/>
      <c r="Q229" s="447"/>
      <c r="R229" s="447"/>
      <c r="S229" s="447"/>
      <c r="T229" s="447"/>
      <c r="U229" s="447"/>
      <c r="V229" s="447"/>
    </row>
    <row r="230" ht="28.5" customHeight="1">
      <c r="A230" s="546"/>
      <c r="B230" s="506"/>
      <c r="C230" s="505"/>
      <c r="D230" s="503"/>
      <c r="E230" s="507"/>
      <c r="F230" s="547"/>
      <c r="G230" s="612" t="s">
        <v>519</v>
      </c>
      <c r="H230" s="552" t="s">
        <v>638</v>
      </c>
      <c r="I230" s="553"/>
      <c r="J230" s="554"/>
      <c r="K230" s="522">
        <v>1.12103008E8</v>
      </c>
      <c r="L230" s="555">
        <v>2.0</v>
      </c>
      <c r="M230" s="556" t="s">
        <v>552</v>
      </c>
      <c r="N230" s="729">
        <v>0.002</v>
      </c>
      <c r="O230" s="730" t="s">
        <v>341</v>
      </c>
      <c r="P230" s="516"/>
      <c r="Q230" s="516"/>
      <c r="R230" s="516"/>
      <c r="S230" s="516"/>
      <c r="T230" s="516"/>
      <c r="U230" s="516"/>
      <c r="V230" s="516"/>
    </row>
    <row r="231" ht="28.5" customHeight="1">
      <c r="A231" s="546"/>
      <c r="B231" s="506"/>
      <c r="C231" s="505"/>
      <c r="D231" s="503"/>
      <c r="E231" s="507"/>
      <c r="F231" s="547"/>
      <c r="G231" s="548" t="s">
        <v>521</v>
      </c>
      <c r="H231" s="552" t="s">
        <v>639</v>
      </c>
      <c r="I231" s="553"/>
      <c r="J231" s="554"/>
      <c r="K231" s="522">
        <v>1.12103009E8</v>
      </c>
      <c r="L231" s="555">
        <v>2.0</v>
      </c>
      <c r="M231" s="556" t="s">
        <v>398</v>
      </c>
      <c r="N231" s="729">
        <v>0.005</v>
      </c>
      <c r="O231" s="730" t="s">
        <v>349</v>
      </c>
      <c r="P231" s="516"/>
      <c r="Q231" s="516"/>
      <c r="R231" s="516"/>
      <c r="S231" s="516"/>
      <c r="T231" s="516"/>
      <c r="U231" s="516"/>
      <c r="V231" s="516"/>
    </row>
    <row r="232" ht="28.5" customHeight="1">
      <c r="A232" s="563"/>
      <c r="B232" s="427"/>
      <c r="C232" s="428"/>
      <c r="D232" s="429"/>
      <c r="E232" s="494"/>
      <c r="F232" s="601"/>
      <c r="G232" s="645" t="s">
        <v>523</v>
      </c>
      <c r="H232" s="565" t="s">
        <v>640</v>
      </c>
      <c r="I232" s="520"/>
      <c r="J232" s="521"/>
      <c r="K232" s="566">
        <v>1.1210301E8</v>
      </c>
      <c r="L232" s="566"/>
      <c r="M232" s="567" t="s">
        <v>356</v>
      </c>
      <c r="N232" s="647">
        <v>0.025</v>
      </c>
      <c r="O232" s="646" t="s">
        <v>464</v>
      </c>
      <c r="P232" s="447"/>
      <c r="Q232" s="447"/>
      <c r="R232" s="447"/>
      <c r="S232" s="447"/>
      <c r="T232" s="447"/>
      <c r="U232" s="447"/>
      <c r="V232" s="447"/>
    </row>
    <row r="233" ht="28.5" customHeight="1">
      <c r="A233" s="563"/>
      <c r="B233" s="427"/>
      <c r="C233" s="428"/>
      <c r="D233" s="429"/>
      <c r="E233" s="494"/>
      <c r="F233" s="601"/>
      <c r="G233" s="648" t="s">
        <v>526</v>
      </c>
      <c r="H233" s="541" t="s">
        <v>641</v>
      </c>
      <c r="I233" s="542"/>
      <c r="J233" s="543"/>
      <c r="K233" s="490">
        <v>1.12103011E8</v>
      </c>
      <c r="L233" s="490"/>
      <c r="M233" s="491" t="s">
        <v>481</v>
      </c>
      <c r="N233" s="673">
        <v>0.003</v>
      </c>
      <c r="O233" s="728" t="s">
        <v>341</v>
      </c>
      <c r="P233" s="447"/>
      <c r="Q233" s="447"/>
      <c r="R233" s="447"/>
      <c r="S233" s="447"/>
      <c r="T233" s="447"/>
      <c r="U233" s="447"/>
      <c r="V233" s="447"/>
    </row>
    <row r="234" ht="28.5" customHeight="1">
      <c r="A234" s="563"/>
      <c r="B234" s="427"/>
      <c r="C234" s="428"/>
      <c r="D234" s="429"/>
      <c r="E234" s="494"/>
      <c r="F234" s="601"/>
      <c r="G234" s="645" t="s">
        <v>528</v>
      </c>
      <c r="H234" s="565" t="s">
        <v>642</v>
      </c>
      <c r="I234" s="520"/>
      <c r="J234" s="521"/>
      <c r="K234" s="566">
        <v>1.12103012E8</v>
      </c>
      <c r="L234" s="566"/>
      <c r="M234" s="567" t="s">
        <v>552</v>
      </c>
      <c r="N234" s="647">
        <v>0.005</v>
      </c>
      <c r="O234" s="664" t="s">
        <v>349</v>
      </c>
      <c r="P234" s="447"/>
      <c r="Q234" s="447"/>
      <c r="R234" s="447"/>
      <c r="S234" s="447"/>
      <c r="T234" s="447"/>
      <c r="U234" s="447"/>
      <c r="V234" s="447"/>
    </row>
    <row r="235" ht="28.5" customHeight="1">
      <c r="A235" s="563"/>
      <c r="B235" s="427"/>
      <c r="C235" s="428"/>
      <c r="D235" s="429"/>
      <c r="E235" s="494"/>
      <c r="F235" s="601"/>
      <c r="G235" s="645" t="s">
        <v>530</v>
      </c>
      <c r="H235" s="565" t="s">
        <v>643</v>
      </c>
      <c r="I235" s="520"/>
      <c r="J235" s="521"/>
      <c r="K235" s="566">
        <v>1.12103013E8</v>
      </c>
      <c r="L235" s="566"/>
      <c r="M235" s="567" t="s">
        <v>644</v>
      </c>
      <c r="N235" s="647">
        <v>0.002</v>
      </c>
      <c r="O235" s="664" t="s">
        <v>341</v>
      </c>
      <c r="P235" s="447"/>
      <c r="Q235" s="447"/>
      <c r="R235" s="447"/>
      <c r="S235" s="447"/>
      <c r="T235" s="447"/>
      <c r="U235" s="447"/>
      <c r="V235" s="447"/>
    </row>
    <row r="236" ht="28.5" customHeight="1">
      <c r="A236" s="563"/>
      <c r="B236" s="427"/>
      <c r="C236" s="428"/>
      <c r="D236" s="429"/>
      <c r="E236" s="494"/>
      <c r="F236" s="601"/>
      <c r="G236" s="645" t="s">
        <v>532</v>
      </c>
      <c r="H236" s="565" t="s">
        <v>645</v>
      </c>
      <c r="I236" s="520"/>
      <c r="J236" s="521"/>
      <c r="K236" s="566">
        <v>1.12103014E8</v>
      </c>
      <c r="L236" s="566"/>
      <c r="M236" s="567" t="s">
        <v>552</v>
      </c>
      <c r="N236" s="647">
        <v>0.018</v>
      </c>
      <c r="O236" s="646" t="s">
        <v>464</v>
      </c>
      <c r="P236" s="447"/>
      <c r="Q236" s="447"/>
      <c r="R236" s="447"/>
      <c r="S236" s="447"/>
      <c r="T236" s="447"/>
      <c r="U236" s="447"/>
      <c r="V236" s="447"/>
    </row>
    <row r="237" ht="28.5" customHeight="1">
      <c r="A237" s="563"/>
      <c r="B237" s="427"/>
      <c r="C237" s="428"/>
      <c r="D237" s="429"/>
      <c r="E237" s="494"/>
      <c r="F237" s="601"/>
      <c r="G237" s="731" t="s">
        <v>534</v>
      </c>
      <c r="H237" s="565" t="s">
        <v>646</v>
      </c>
      <c r="I237" s="520"/>
      <c r="J237" s="521"/>
      <c r="K237" s="566">
        <v>1.12103015E8</v>
      </c>
      <c r="L237" s="566"/>
      <c r="M237" s="567" t="s">
        <v>552</v>
      </c>
      <c r="N237" s="647">
        <v>0.002</v>
      </c>
      <c r="O237" s="664" t="s">
        <v>349</v>
      </c>
      <c r="P237" s="447"/>
      <c r="Q237" s="447"/>
      <c r="R237" s="447"/>
      <c r="S237" s="447"/>
      <c r="T237" s="447"/>
      <c r="U237" s="447"/>
      <c r="V237" s="447"/>
    </row>
    <row r="238" ht="28.5" customHeight="1">
      <c r="A238" s="563"/>
      <c r="B238" s="427"/>
      <c r="C238" s="428"/>
      <c r="D238" s="429"/>
      <c r="E238" s="494"/>
      <c r="F238" s="601"/>
      <c r="G238" s="645" t="s">
        <v>536</v>
      </c>
      <c r="H238" s="565" t="s">
        <v>647</v>
      </c>
      <c r="I238" s="520"/>
      <c r="J238" s="521"/>
      <c r="K238" s="566">
        <v>1.12103016E8</v>
      </c>
      <c r="L238" s="566"/>
      <c r="M238" s="567" t="s">
        <v>398</v>
      </c>
      <c r="N238" s="647">
        <v>0.005</v>
      </c>
      <c r="O238" s="664" t="s">
        <v>349</v>
      </c>
      <c r="P238" s="447"/>
      <c r="Q238" s="447"/>
      <c r="R238" s="447"/>
      <c r="S238" s="447"/>
      <c r="T238" s="447"/>
      <c r="U238" s="447"/>
      <c r="V238" s="447"/>
    </row>
    <row r="239" ht="28.5" customHeight="1">
      <c r="A239" s="563"/>
      <c r="B239" s="427"/>
      <c r="C239" s="428"/>
      <c r="D239" s="429"/>
      <c r="E239" s="494"/>
      <c r="F239" s="601"/>
      <c r="G239" s="645" t="s">
        <v>540</v>
      </c>
      <c r="H239" s="565" t="s">
        <v>648</v>
      </c>
      <c r="I239" s="520"/>
      <c r="J239" s="521"/>
      <c r="K239" s="566">
        <v>1.12103017E8</v>
      </c>
      <c r="L239" s="566"/>
      <c r="M239" s="567" t="s">
        <v>481</v>
      </c>
      <c r="N239" s="647">
        <v>0.006</v>
      </c>
      <c r="O239" s="664" t="s">
        <v>341</v>
      </c>
      <c r="P239" s="447"/>
      <c r="Q239" s="447"/>
      <c r="R239" s="447"/>
      <c r="S239" s="447"/>
      <c r="T239" s="447"/>
      <c r="U239" s="447"/>
      <c r="V239" s="447"/>
    </row>
    <row r="240" ht="28.5" customHeight="1">
      <c r="A240" s="656"/>
      <c r="B240" s="439"/>
      <c r="C240" s="440"/>
      <c r="D240" s="446"/>
      <c r="E240" s="658"/>
      <c r="F240" s="682"/>
      <c r="G240" s="677" t="s">
        <v>542</v>
      </c>
      <c r="H240" s="528" t="s">
        <v>649</v>
      </c>
      <c r="I240" s="529"/>
      <c r="J240" s="530"/>
      <c r="K240" s="531">
        <v>1.12103018E8</v>
      </c>
      <c r="L240" s="531"/>
      <c r="M240" s="532" t="s">
        <v>644</v>
      </c>
      <c r="N240" s="683">
        <v>0.002</v>
      </c>
      <c r="O240" s="732" t="s">
        <v>341</v>
      </c>
      <c r="P240" s="447"/>
      <c r="Q240" s="447"/>
      <c r="R240" s="447"/>
      <c r="S240" s="447"/>
      <c r="T240" s="447"/>
      <c r="U240" s="447"/>
      <c r="V240" s="447"/>
    </row>
    <row r="241" ht="28.5" customHeight="1">
      <c r="A241" s="563"/>
      <c r="B241" s="427"/>
      <c r="C241" s="428"/>
      <c r="D241" s="429"/>
      <c r="E241" s="494"/>
      <c r="F241" s="601"/>
      <c r="G241" s="648" t="s">
        <v>650</v>
      </c>
      <c r="H241" s="541" t="s">
        <v>651</v>
      </c>
      <c r="I241" s="542"/>
      <c r="J241" s="543"/>
      <c r="K241" s="490">
        <v>1.12103019E8</v>
      </c>
      <c r="L241" s="490"/>
      <c r="M241" s="491" t="s">
        <v>422</v>
      </c>
      <c r="N241" s="673">
        <v>0.002</v>
      </c>
      <c r="O241" s="728" t="s">
        <v>349</v>
      </c>
      <c r="P241" s="447"/>
      <c r="Q241" s="447"/>
      <c r="R241" s="447"/>
      <c r="S241" s="447"/>
      <c r="T241" s="447"/>
      <c r="U241" s="447"/>
      <c r="V241" s="447"/>
    </row>
    <row r="242" ht="28.5" customHeight="1">
      <c r="A242" s="563"/>
      <c r="B242" s="427"/>
      <c r="C242" s="428"/>
      <c r="D242" s="429"/>
      <c r="E242" s="494"/>
      <c r="F242" s="601"/>
      <c r="G242" s="645" t="s">
        <v>652</v>
      </c>
      <c r="H242" s="565" t="s">
        <v>653</v>
      </c>
      <c r="I242" s="520"/>
      <c r="J242" s="521"/>
      <c r="K242" s="566">
        <v>1.1210302E8</v>
      </c>
      <c r="L242" s="566"/>
      <c r="M242" s="567" t="s">
        <v>422</v>
      </c>
      <c r="N242" s="647">
        <v>0.002</v>
      </c>
      <c r="O242" s="664" t="s">
        <v>341</v>
      </c>
      <c r="P242" s="447"/>
      <c r="Q242" s="447"/>
      <c r="R242" s="447"/>
      <c r="S242" s="447"/>
      <c r="T242" s="447"/>
      <c r="U242" s="447"/>
      <c r="V242" s="447"/>
    </row>
    <row r="243" ht="28.5" customHeight="1">
      <c r="A243" s="563"/>
      <c r="B243" s="427"/>
      <c r="C243" s="428"/>
      <c r="D243" s="429"/>
      <c r="E243" s="494"/>
      <c r="F243" s="601"/>
      <c r="G243" s="645" t="s">
        <v>654</v>
      </c>
      <c r="H243" s="565" t="s">
        <v>655</v>
      </c>
      <c r="I243" s="520"/>
      <c r="J243" s="521"/>
      <c r="K243" s="649">
        <v>1.12103021E8</v>
      </c>
      <c r="L243" s="649"/>
      <c r="M243" s="567" t="s">
        <v>422</v>
      </c>
      <c r="N243" s="647">
        <v>0.002</v>
      </c>
      <c r="O243" s="664" t="s">
        <v>341</v>
      </c>
      <c r="P243" s="447"/>
      <c r="Q243" s="447"/>
      <c r="R243" s="447"/>
      <c r="S243" s="447"/>
      <c r="T243" s="447"/>
      <c r="U243" s="447"/>
      <c r="V243" s="447"/>
    </row>
    <row r="244" ht="28.5" customHeight="1">
      <c r="A244" s="563"/>
      <c r="B244" s="427"/>
      <c r="C244" s="428"/>
      <c r="D244" s="429"/>
      <c r="E244" s="494"/>
      <c r="F244" s="601"/>
      <c r="G244" s="645" t="s">
        <v>656</v>
      </c>
      <c r="H244" s="565" t="s">
        <v>657</v>
      </c>
      <c r="I244" s="520"/>
      <c r="J244" s="521"/>
      <c r="K244" s="566">
        <v>1.12103022E8</v>
      </c>
      <c r="L244" s="566"/>
      <c r="M244" s="567" t="s">
        <v>552</v>
      </c>
      <c r="N244" s="647">
        <v>0.002</v>
      </c>
      <c r="O244" s="646" t="s">
        <v>464</v>
      </c>
      <c r="P244" s="447"/>
      <c r="Q244" s="447"/>
      <c r="R244" s="447"/>
      <c r="S244" s="447"/>
      <c r="T244" s="447"/>
      <c r="U244" s="447"/>
      <c r="V244" s="447"/>
    </row>
    <row r="245" ht="28.5" customHeight="1">
      <c r="A245" s="563"/>
      <c r="B245" s="427"/>
      <c r="C245" s="428"/>
      <c r="D245" s="429"/>
      <c r="E245" s="494"/>
      <c r="F245" s="601"/>
      <c r="G245" s="648" t="s">
        <v>658</v>
      </c>
      <c r="H245" s="541" t="s">
        <v>659</v>
      </c>
      <c r="I245" s="542"/>
      <c r="J245" s="543"/>
      <c r="K245" s="490">
        <v>1.12103023E8</v>
      </c>
      <c r="L245" s="490"/>
      <c r="M245" s="491" t="s">
        <v>599</v>
      </c>
      <c r="N245" s="673">
        <v>0.002</v>
      </c>
      <c r="O245" s="674" t="s">
        <v>464</v>
      </c>
      <c r="P245" s="447"/>
      <c r="Q245" s="447"/>
      <c r="R245" s="447"/>
      <c r="S245" s="447"/>
      <c r="T245" s="447"/>
      <c r="U245" s="447"/>
      <c r="V245" s="447"/>
    </row>
    <row r="246" ht="28.5" customHeight="1">
      <c r="A246" s="546"/>
      <c r="B246" s="506"/>
      <c r="C246" s="505"/>
      <c r="D246" s="503"/>
      <c r="E246" s="507"/>
      <c r="F246" s="547"/>
      <c r="G246" s="516" t="s">
        <v>660</v>
      </c>
      <c r="H246" s="552" t="s">
        <v>661</v>
      </c>
      <c r="I246" s="553"/>
      <c r="J246" s="554"/>
      <c r="K246" s="522">
        <v>1.12103024E8</v>
      </c>
      <c r="L246" s="720">
        <v>2.0</v>
      </c>
      <c r="M246" s="721" t="s">
        <v>662</v>
      </c>
      <c r="N246" s="722">
        <v>0.002</v>
      </c>
      <c r="O246" s="733" t="s">
        <v>341</v>
      </c>
      <c r="P246" s="516"/>
      <c r="Q246" s="516"/>
      <c r="R246" s="516"/>
      <c r="S246" s="516"/>
      <c r="T246" s="516"/>
      <c r="U246" s="516"/>
      <c r="V246" s="516"/>
    </row>
    <row r="247" ht="28.5" customHeight="1">
      <c r="A247" s="563"/>
      <c r="B247" s="427"/>
      <c r="C247" s="428"/>
      <c r="D247" s="429"/>
      <c r="E247" s="494"/>
      <c r="F247" s="601"/>
      <c r="G247" s="734" t="s">
        <v>352</v>
      </c>
      <c r="H247" s="565"/>
      <c r="I247" s="565"/>
      <c r="J247" s="565"/>
      <c r="K247" s="671"/>
      <c r="L247" s="671"/>
      <c r="M247" s="567"/>
      <c r="N247" s="643"/>
      <c r="O247" s="568"/>
      <c r="P247" s="447"/>
      <c r="Q247" s="447"/>
      <c r="R247" s="447"/>
      <c r="S247" s="447"/>
      <c r="T247" s="447"/>
      <c r="U247" s="447"/>
      <c r="V247" s="447"/>
    </row>
    <row r="248" ht="28.5" customHeight="1">
      <c r="A248" s="546"/>
      <c r="B248" s="506"/>
      <c r="C248" s="505"/>
      <c r="D248" s="506"/>
      <c r="E248" s="507"/>
      <c r="F248" s="547"/>
      <c r="G248" s="548" t="s">
        <v>354</v>
      </c>
      <c r="H248" s="519" t="s">
        <v>663</v>
      </c>
      <c r="I248" s="520"/>
      <c r="J248" s="559"/>
      <c r="K248" s="522">
        <v>2.12103001E8</v>
      </c>
      <c r="L248" s="522">
        <v>2.0</v>
      </c>
      <c r="M248" s="523" t="s">
        <v>481</v>
      </c>
      <c r="N248" s="698">
        <v>0.005</v>
      </c>
      <c r="O248" s="523" t="s">
        <v>365</v>
      </c>
      <c r="P248" s="516"/>
      <c r="Q248" s="516"/>
      <c r="R248" s="516"/>
      <c r="S248" s="516"/>
      <c r="T248" s="516"/>
      <c r="U248" s="516"/>
      <c r="V248" s="516"/>
    </row>
    <row r="249" ht="28.5" customHeight="1">
      <c r="A249" s="563"/>
      <c r="B249" s="427"/>
      <c r="C249" s="428"/>
      <c r="D249" s="427"/>
      <c r="E249" s="494"/>
      <c r="F249" s="601"/>
      <c r="G249" s="645" t="s">
        <v>358</v>
      </c>
      <c r="H249" s="565" t="s">
        <v>664</v>
      </c>
      <c r="I249" s="520"/>
      <c r="J249" s="520"/>
      <c r="K249" s="566">
        <v>2.12103002E8</v>
      </c>
      <c r="L249" s="566"/>
      <c r="M249" s="567" t="s">
        <v>437</v>
      </c>
      <c r="N249" s="647">
        <v>0.002</v>
      </c>
      <c r="O249" s="483" t="s">
        <v>357</v>
      </c>
      <c r="P249" s="447"/>
      <c r="Q249" s="447"/>
      <c r="R249" s="447"/>
      <c r="S249" s="447"/>
      <c r="T249" s="447"/>
      <c r="U249" s="447"/>
      <c r="V249" s="447"/>
    </row>
    <row r="250" ht="28.5" customHeight="1">
      <c r="A250" s="656"/>
      <c r="B250" s="439"/>
      <c r="C250" s="440"/>
      <c r="D250" s="439"/>
      <c r="E250" s="658"/>
      <c r="F250" s="682"/>
      <c r="G250" s="659" t="s">
        <v>360</v>
      </c>
      <c r="H250" s="528" t="s">
        <v>665</v>
      </c>
      <c r="I250" s="529"/>
      <c r="J250" s="529"/>
      <c r="K250" s="531">
        <v>2.12103003E8</v>
      </c>
      <c r="L250" s="531"/>
      <c r="M250" s="532" t="s">
        <v>517</v>
      </c>
      <c r="N250" s="683">
        <v>0.006</v>
      </c>
      <c r="O250" s="735" t="s">
        <v>365</v>
      </c>
      <c r="P250" s="447"/>
      <c r="Q250" s="447"/>
      <c r="R250" s="447"/>
      <c r="S250" s="447"/>
      <c r="T250" s="447"/>
      <c r="U250" s="447"/>
      <c r="V250" s="447"/>
    </row>
    <row r="251" ht="28.5" customHeight="1">
      <c r="A251" s="563"/>
      <c r="B251" s="427"/>
      <c r="C251" s="428"/>
      <c r="D251" s="427"/>
      <c r="E251" s="494"/>
      <c r="F251" s="601"/>
      <c r="G251" s="648" t="s">
        <v>362</v>
      </c>
      <c r="H251" s="541" t="s">
        <v>666</v>
      </c>
      <c r="I251" s="542"/>
      <c r="J251" s="542"/>
      <c r="K251" s="490">
        <v>2.12103004E8</v>
      </c>
      <c r="L251" s="490"/>
      <c r="M251" s="491" t="s">
        <v>481</v>
      </c>
      <c r="N251" s="673">
        <v>0.005</v>
      </c>
      <c r="O251" s="483" t="s">
        <v>357</v>
      </c>
      <c r="P251" s="447"/>
      <c r="Q251" s="447"/>
      <c r="R251" s="447"/>
      <c r="S251" s="447"/>
      <c r="T251" s="447"/>
      <c r="U251" s="447"/>
      <c r="V251" s="447"/>
    </row>
    <row r="252" ht="28.5" customHeight="1">
      <c r="A252" s="563"/>
      <c r="B252" s="427"/>
      <c r="C252" s="428"/>
      <c r="D252" s="427"/>
      <c r="E252" s="494"/>
      <c r="F252" s="601"/>
      <c r="G252" s="645" t="s">
        <v>374</v>
      </c>
      <c r="H252" s="565" t="s">
        <v>667</v>
      </c>
      <c r="I252" s="520"/>
      <c r="J252" s="520"/>
      <c r="K252" s="566">
        <v>2.12103005E8</v>
      </c>
      <c r="L252" s="566"/>
      <c r="M252" s="567" t="s">
        <v>422</v>
      </c>
      <c r="N252" s="647">
        <v>0.003</v>
      </c>
      <c r="O252" s="567" t="s">
        <v>365</v>
      </c>
      <c r="P252" s="447"/>
      <c r="Q252" s="447"/>
      <c r="R252" s="447"/>
      <c r="S252" s="447"/>
      <c r="T252" s="447"/>
      <c r="U252" s="447"/>
      <c r="V252" s="447"/>
    </row>
    <row r="253" ht="28.5" customHeight="1">
      <c r="A253" s="563"/>
      <c r="B253" s="427"/>
      <c r="C253" s="428"/>
      <c r="D253" s="427"/>
      <c r="E253" s="494"/>
      <c r="F253" s="601"/>
      <c r="G253" s="648" t="s">
        <v>377</v>
      </c>
      <c r="H253" s="541" t="s">
        <v>668</v>
      </c>
      <c r="I253" s="542"/>
      <c r="J253" s="542"/>
      <c r="K253" s="490">
        <v>2.12103006E8</v>
      </c>
      <c r="L253" s="490"/>
      <c r="M253" s="491" t="s">
        <v>422</v>
      </c>
      <c r="N253" s="673">
        <v>0.003</v>
      </c>
      <c r="O253" s="483" t="s">
        <v>357</v>
      </c>
      <c r="P253" s="447"/>
      <c r="Q253" s="447"/>
      <c r="R253" s="447"/>
      <c r="S253" s="447"/>
      <c r="T253" s="447"/>
      <c r="U253" s="447"/>
      <c r="V253" s="447"/>
    </row>
    <row r="254" ht="28.5" customHeight="1">
      <c r="A254" s="563"/>
      <c r="B254" s="427"/>
      <c r="C254" s="428"/>
      <c r="D254" s="427"/>
      <c r="E254" s="494"/>
      <c r="F254" s="601"/>
      <c r="G254" s="648" t="s">
        <v>477</v>
      </c>
      <c r="H254" s="565" t="s">
        <v>669</v>
      </c>
      <c r="I254" s="520"/>
      <c r="J254" s="520"/>
      <c r="K254" s="566">
        <v>2.12103007E8</v>
      </c>
      <c r="L254" s="566"/>
      <c r="M254" s="567" t="s">
        <v>422</v>
      </c>
      <c r="N254" s="647">
        <v>0.003</v>
      </c>
      <c r="O254" s="667" t="s">
        <v>357</v>
      </c>
      <c r="P254" s="447"/>
      <c r="Q254" s="447"/>
      <c r="R254" s="447"/>
      <c r="S254" s="447"/>
      <c r="T254" s="447"/>
      <c r="U254" s="447"/>
      <c r="V254" s="447"/>
    </row>
    <row r="255" ht="28.5" customHeight="1">
      <c r="A255" s="563"/>
      <c r="B255" s="427"/>
      <c r="C255" s="428"/>
      <c r="D255" s="427"/>
      <c r="E255" s="494"/>
      <c r="F255" s="601"/>
      <c r="G255" s="645" t="s">
        <v>519</v>
      </c>
      <c r="H255" s="565" t="s">
        <v>670</v>
      </c>
      <c r="I255" s="520"/>
      <c r="J255" s="520"/>
      <c r="K255" s="566">
        <v>2.12103008E8</v>
      </c>
      <c r="L255" s="566"/>
      <c r="M255" s="567" t="s">
        <v>422</v>
      </c>
      <c r="N255" s="647">
        <v>0.005</v>
      </c>
      <c r="O255" s="567" t="s">
        <v>365</v>
      </c>
      <c r="P255" s="447"/>
      <c r="Q255" s="447"/>
      <c r="R255" s="447"/>
      <c r="S255" s="447"/>
      <c r="T255" s="447"/>
      <c r="U255" s="447"/>
      <c r="V255" s="447"/>
    </row>
    <row r="256" ht="28.5" customHeight="1">
      <c r="A256" s="563"/>
      <c r="B256" s="427"/>
      <c r="C256" s="428"/>
      <c r="D256" s="427"/>
      <c r="E256" s="494"/>
      <c r="F256" s="601"/>
      <c r="G256" s="645" t="s">
        <v>521</v>
      </c>
      <c r="H256" s="565" t="s">
        <v>671</v>
      </c>
      <c r="I256" s="520"/>
      <c r="J256" s="520"/>
      <c r="K256" s="566">
        <v>2.12103009E8</v>
      </c>
      <c r="L256" s="566"/>
      <c r="M256" s="567" t="s">
        <v>356</v>
      </c>
      <c r="N256" s="647">
        <v>0.025</v>
      </c>
      <c r="O256" s="667" t="s">
        <v>357</v>
      </c>
      <c r="P256" s="447"/>
      <c r="Q256" s="447"/>
      <c r="R256" s="447"/>
      <c r="S256" s="447"/>
      <c r="T256" s="447"/>
      <c r="U256" s="447"/>
      <c r="V256" s="447"/>
    </row>
    <row r="257" ht="28.5" customHeight="1">
      <c r="A257" s="563"/>
      <c r="B257" s="427"/>
      <c r="C257" s="428"/>
      <c r="D257" s="427"/>
      <c r="E257" s="494"/>
      <c r="F257" s="601"/>
      <c r="G257" s="645" t="s">
        <v>523</v>
      </c>
      <c r="H257" s="565" t="s">
        <v>672</v>
      </c>
      <c r="I257" s="520"/>
      <c r="J257" s="520"/>
      <c r="K257" s="566">
        <v>2.1210301E8</v>
      </c>
      <c r="L257" s="566"/>
      <c r="M257" s="567" t="s">
        <v>437</v>
      </c>
      <c r="N257" s="647">
        <v>0.002</v>
      </c>
      <c r="O257" s="667" t="s">
        <v>357</v>
      </c>
      <c r="P257" s="447"/>
      <c r="Q257" s="447"/>
      <c r="R257" s="447"/>
      <c r="S257" s="447"/>
      <c r="T257" s="447"/>
      <c r="U257" s="447"/>
      <c r="V257" s="447"/>
    </row>
    <row r="258" ht="28.5" customHeight="1">
      <c r="A258" s="546"/>
      <c r="B258" s="506"/>
      <c r="C258" s="505"/>
      <c r="D258" s="506"/>
      <c r="E258" s="507"/>
      <c r="F258" s="547"/>
      <c r="G258" s="612" t="s">
        <v>526</v>
      </c>
      <c r="H258" s="519" t="s">
        <v>647</v>
      </c>
      <c r="I258" s="520"/>
      <c r="J258" s="559"/>
      <c r="K258" s="522">
        <v>2.12103011E8</v>
      </c>
      <c r="L258" s="522">
        <v>2.0</v>
      </c>
      <c r="M258" s="523" t="s">
        <v>398</v>
      </c>
      <c r="N258" s="698">
        <v>0.005</v>
      </c>
      <c r="O258" s="736" t="s">
        <v>357</v>
      </c>
      <c r="P258" s="516"/>
      <c r="Q258" s="516"/>
      <c r="R258" s="516"/>
      <c r="S258" s="516"/>
      <c r="T258" s="516"/>
      <c r="U258" s="516"/>
      <c r="V258" s="516"/>
    </row>
    <row r="259" ht="28.5" customHeight="1">
      <c r="A259" s="563"/>
      <c r="B259" s="427"/>
      <c r="C259" s="428"/>
      <c r="D259" s="427"/>
      <c r="E259" s="494"/>
      <c r="F259" s="601"/>
      <c r="G259" s="645" t="s">
        <v>528</v>
      </c>
      <c r="H259" s="565" t="s">
        <v>673</v>
      </c>
      <c r="I259" s="520"/>
      <c r="J259" s="520"/>
      <c r="K259" s="566">
        <v>2.12103012E8</v>
      </c>
      <c r="L259" s="566"/>
      <c r="M259" s="567" t="s">
        <v>447</v>
      </c>
      <c r="N259" s="647">
        <v>0.005</v>
      </c>
      <c r="O259" s="567" t="s">
        <v>365</v>
      </c>
      <c r="P259" s="447"/>
      <c r="Q259" s="447"/>
      <c r="R259" s="447"/>
      <c r="S259" s="447"/>
      <c r="T259" s="447"/>
      <c r="U259" s="447"/>
      <c r="V259" s="447"/>
    </row>
    <row r="260" ht="28.5" customHeight="1">
      <c r="A260" s="563"/>
      <c r="B260" s="427"/>
      <c r="C260" s="428"/>
      <c r="D260" s="427"/>
      <c r="E260" s="494"/>
      <c r="F260" s="487"/>
      <c r="G260" s="645" t="s">
        <v>530</v>
      </c>
      <c r="H260" s="565" t="s">
        <v>674</v>
      </c>
      <c r="I260" s="520"/>
      <c r="J260" s="520"/>
      <c r="K260" s="566">
        <v>2.12103013E8</v>
      </c>
      <c r="L260" s="566"/>
      <c r="M260" s="567" t="s">
        <v>447</v>
      </c>
      <c r="N260" s="647">
        <v>0.006</v>
      </c>
      <c r="O260" s="567" t="s">
        <v>395</v>
      </c>
      <c r="P260" s="447"/>
      <c r="Q260" s="447"/>
      <c r="R260" s="447"/>
      <c r="S260" s="447"/>
      <c r="T260" s="447"/>
      <c r="U260" s="447"/>
      <c r="V260" s="447"/>
    </row>
    <row r="261" ht="28.5" customHeight="1">
      <c r="A261" s="563"/>
      <c r="B261" s="427"/>
      <c r="C261" s="428"/>
      <c r="D261" s="427"/>
      <c r="E261" s="494"/>
      <c r="F261" s="601" t="s">
        <v>342</v>
      </c>
      <c r="G261" s="541" t="s">
        <v>675</v>
      </c>
      <c r="H261" s="542"/>
      <c r="I261" s="542"/>
      <c r="J261" s="542"/>
      <c r="K261" s="672"/>
      <c r="L261" s="672"/>
      <c r="M261" s="491"/>
      <c r="N261" s="653"/>
      <c r="O261" s="490"/>
      <c r="P261" s="447"/>
      <c r="Q261" s="447"/>
      <c r="R261" s="447"/>
      <c r="S261" s="447"/>
      <c r="T261" s="447"/>
      <c r="U261" s="447"/>
      <c r="V261" s="447"/>
    </row>
    <row r="262" ht="28.5" customHeight="1">
      <c r="A262" s="563"/>
      <c r="B262" s="427"/>
      <c r="C262" s="428"/>
      <c r="D262" s="427"/>
      <c r="E262" s="494"/>
      <c r="F262" s="601"/>
      <c r="G262" s="680" t="s">
        <v>337</v>
      </c>
      <c r="H262" s="565"/>
      <c r="I262" s="565"/>
      <c r="J262" s="565"/>
      <c r="K262" s="671"/>
      <c r="L262" s="671"/>
      <c r="M262" s="567"/>
      <c r="N262" s="643"/>
      <c r="O262" s="643"/>
      <c r="P262" s="447"/>
      <c r="Q262" s="447"/>
      <c r="R262" s="447"/>
      <c r="S262" s="447"/>
      <c r="T262" s="447"/>
      <c r="U262" s="447"/>
      <c r="V262" s="447"/>
    </row>
    <row r="263" ht="28.5" customHeight="1">
      <c r="A263" s="546"/>
      <c r="B263" s="506"/>
      <c r="C263" s="505"/>
      <c r="D263" s="506"/>
      <c r="E263" s="507"/>
      <c r="F263" s="547"/>
      <c r="G263" s="548" t="s">
        <v>354</v>
      </c>
      <c r="H263" s="519" t="s">
        <v>676</v>
      </c>
      <c r="I263" s="520"/>
      <c r="J263" s="521"/>
      <c r="K263" s="522">
        <v>1.12103025E8</v>
      </c>
      <c r="L263" s="522">
        <v>2.0</v>
      </c>
      <c r="M263" s="523" t="s">
        <v>552</v>
      </c>
      <c r="N263" s="522" t="s">
        <v>595</v>
      </c>
      <c r="O263" s="570" t="s">
        <v>341</v>
      </c>
      <c r="P263" s="516"/>
      <c r="Q263" s="516"/>
      <c r="R263" s="516"/>
      <c r="S263" s="516"/>
      <c r="T263" s="516"/>
      <c r="U263" s="516"/>
      <c r="V263" s="516"/>
    </row>
    <row r="264" ht="28.5" customHeight="1">
      <c r="A264" s="546"/>
      <c r="B264" s="506"/>
      <c r="C264" s="505"/>
      <c r="D264" s="506"/>
      <c r="E264" s="507"/>
      <c r="F264" s="547"/>
      <c r="G264" s="548" t="s">
        <v>358</v>
      </c>
      <c r="H264" s="519" t="s">
        <v>677</v>
      </c>
      <c r="I264" s="520"/>
      <c r="J264" s="521"/>
      <c r="K264" s="512">
        <v>1.12103026E8</v>
      </c>
      <c r="L264" s="512">
        <v>2.0</v>
      </c>
      <c r="M264" s="523" t="s">
        <v>356</v>
      </c>
      <c r="N264" s="522" t="s">
        <v>595</v>
      </c>
      <c r="O264" s="570" t="s">
        <v>341</v>
      </c>
      <c r="P264" s="516"/>
      <c r="Q264" s="516"/>
      <c r="R264" s="516"/>
      <c r="S264" s="516"/>
      <c r="T264" s="516"/>
      <c r="U264" s="516"/>
      <c r="V264" s="516"/>
    </row>
    <row r="265" ht="28.5" customHeight="1">
      <c r="A265" s="546"/>
      <c r="B265" s="506"/>
      <c r="C265" s="505"/>
      <c r="D265" s="506"/>
      <c r="E265" s="507"/>
      <c r="F265" s="547"/>
      <c r="G265" s="612" t="s">
        <v>360</v>
      </c>
      <c r="H265" s="509" t="s">
        <v>678</v>
      </c>
      <c r="I265" s="510"/>
      <c r="J265" s="511"/>
      <c r="K265" s="522">
        <v>1.12103027E8</v>
      </c>
      <c r="L265" s="512">
        <v>2.0</v>
      </c>
      <c r="M265" s="513" t="s">
        <v>481</v>
      </c>
      <c r="N265" s="512" t="s">
        <v>679</v>
      </c>
      <c r="O265" s="737" t="s">
        <v>464</v>
      </c>
      <c r="P265" s="516"/>
      <c r="Q265" s="516"/>
      <c r="R265" s="516"/>
      <c r="S265" s="516"/>
      <c r="T265" s="516"/>
      <c r="U265" s="516"/>
      <c r="V265" s="516"/>
    </row>
    <row r="266" ht="28.5" customHeight="1">
      <c r="A266" s="563"/>
      <c r="B266" s="427"/>
      <c r="C266" s="428"/>
      <c r="D266" s="427"/>
      <c r="E266" s="494"/>
      <c r="F266" s="601"/>
      <c r="G266" s="648" t="s">
        <v>362</v>
      </c>
      <c r="H266" s="565" t="s">
        <v>680</v>
      </c>
      <c r="I266" s="520"/>
      <c r="J266" s="521"/>
      <c r="K266" s="490">
        <v>1.12103028E8</v>
      </c>
      <c r="L266" s="490"/>
      <c r="M266" s="567" t="s">
        <v>344</v>
      </c>
      <c r="N266" s="566">
        <v>0.003</v>
      </c>
      <c r="O266" s="667" t="s">
        <v>349</v>
      </c>
      <c r="P266" s="447"/>
      <c r="Q266" s="447"/>
      <c r="R266" s="447"/>
      <c r="S266" s="447"/>
      <c r="T266" s="447"/>
      <c r="U266" s="447"/>
      <c r="V266" s="447"/>
    </row>
    <row r="267" ht="28.5" customHeight="1">
      <c r="A267" s="563"/>
      <c r="B267" s="427"/>
      <c r="C267" s="428"/>
      <c r="D267" s="427"/>
      <c r="E267" s="494"/>
      <c r="F267" s="601"/>
      <c r="G267" s="645" t="s">
        <v>374</v>
      </c>
      <c r="H267" s="565" t="s">
        <v>664</v>
      </c>
      <c r="I267" s="520"/>
      <c r="J267" s="521"/>
      <c r="K267" s="566">
        <v>1.12103029E8</v>
      </c>
      <c r="L267" s="566"/>
      <c r="M267" s="567" t="s">
        <v>437</v>
      </c>
      <c r="N267" s="566">
        <v>0.002</v>
      </c>
      <c r="O267" s="646" t="s">
        <v>341</v>
      </c>
      <c r="P267" s="447"/>
      <c r="Q267" s="447"/>
      <c r="R267" s="447"/>
      <c r="S267" s="447"/>
      <c r="T267" s="447"/>
      <c r="U267" s="447"/>
      <c r="V267" s="447"/>
    </row>
    <row r="268" ht="28.5" customHeight="1">
      <c r="A268" s="563"/>
      <c r="B268" s="427"/>
      <c r="C268" s="428"/>
      <c r="D268" s="427"/>
      <c r="E268" s="494"/>
      <c r="F268" s="601"/>
      <c r="G268" s="645" t="s">
        <v>377</v>
      </c>
      <c r="H268" s="565" t="s">
        <v>681</v>
      </c>
      <c r="I268" s="520"/>
      <c r="J268" s="521"/>
      <c r="K268" s="490">
        <v>1.1210303E8</v>
      </c>
      <c r="L268" s="490"/>
      <c r="M268" s="567" t="s">
        <v>517</v>
      </c>
      <c r="N268" s="566">
        <v>0.006</v>
      </c>
      <c r="O268" s="646" t="s">
        <v>464</v>
      </c>
      <c r="P268" s="447"/>
      <c r="Q268" s="447"/>
      <c r="R268" s="447"/>
      <c r="S268" s="447"/>
      <c r="T268" s="447"/>
      <c r="U268" s="447"/>
      <c r="V268" s="447"/>
    </row>
    <row r="269" ht="28.5" customHeight="1">
      <c r="A269" s="563"/>
      <c r="B269" s="427"/>
      <c r="C269" s="428"/>
      <c r="D269" s="427"/>
      <c r="E269" s="494"/>
      <c r="F269" s="601"/>
      <c r="G269" s="645" t="s">
        <v>477</v>
      </c>
      <c r="H269" s="565" t="s">
        <v>682</v>
      </c>
      <c r="I269" s="520"/>
      <c r="J269" s="521"/>
      <c r="K269" s="566">
        <v>1.12103031E8</v>
      </c>
      <c r="L269" s="566"/>
      <c r="M269" s="567" t="s">
        <v>552</v>
      </c>
      <c r="N269" s="566">
        <v>0.002</v>
      </c>
      <c r="O269" s="646" t="s">
        <v>341</v>
      </c>
      <c r="P269" s="447"/>
      <c r="Q269" s="447"/>
      <c r="R269" s="447"/>
      <c r="S269" s="447"/>
      <c r="T269" s="447"/>
      <c r="U269" s="447"/>
      <c r="V269" s="447"/>
    </row>
    <row r="270" ht="28.5" customHeight="1">
      <c r="A270" s="546"/>
      <c r="B270" s="506"/>
      <c r="C270" s="505"/>
      <c r="D270" s="506"/>
      <c r="E270" s="507"/>
      <c r="F270" s="547"/>
      <c r="G270" s="612" t="s">
        <v>519</v>
      </c>
      <c r="H270" s="519" t="s">
        <v>683</v>
      </c>
      <c r="I270" s="520"/>
      <c r="J270" s="521"/>
      <c r="K270" s="512">
        <v>1.12103032E8</v>
      </c>
      <c r="L270" s="512">
        <v>2.0</v>
      </c>
      <c r="M270" s="523" t="s">
        <v>398</v>
      </c>
      <c r="N270" s="522">
        <v>0.005</v>
      </c>
      <c r="O270" s="736" t="s">
        <v>349</v>
      </c>
      <c r="P270" s="516"/>
      <c r="Q270" s="516"/>
      <c r="R270" s="516"/>
      <c r="S270" s="516"/>
      <c r="T270" s="516"/>
      <c r="U270" s="516"/>
      <c r="V270" s="516"/>
    </row>
    <row r="271" ht="28.5" customHeight="1">
      <c r="A271" s="656"/>
      <c r="B271" s="439"/>
      <c r="C271" s="440"/>
      <c r="D271" s="439"/>
      <c r="E271" s="658"/>
      <c r="F271" s="682"/>
      <c r="G271" s="659" t="s">
        <v>521</v>
      </c>
      <c r="H271" s="528" t="s">
        <v>684</v>
      </c>
      <c r="I271" s="529"/>
      <c r="J271" s="530"/>
      <c r="K271" s="531">
        <v>1.12103033E8</v>
      </c>
      <c r="L271" s="531"/>
      <c r="M271" s="532" t="s">
        <v>552</v>
      </c>
      <c r="N271" s="531">
        <v>0.018</v>
      </c>
      <c r="O271" s="661" t="s">
        <v>464</v>
      </c>
      <c r="P271" s="447"/>
      <c r="Q271" s="447"/>
      <c r="R271" s="447"/>
      <c r="S271" s="447"/>
      <c r="T271" s="447"/>
      <c r="U271" s="447"/>
      <c r="V271" s="447"/>
    </row>
    <row r="272" ht="28.5" customHeight="1">
      <c r="A272" s="563"/>
      <c r="B272" s="427"/>
      <c r="C272" s="428"/>
      <c r="D272" s="427"/>
      <c r="E272" s="494"/>
      <c r="F272" s="601"/>
      <c r="G272" s="648" t="s">
        <v>523</v>
      </c>
      <c r="H272" s="541" t="s">
        <v>685</v>
      </c>
      <c r="I272" s="542"/>
      <c r="J272" s="543"/>
      <c r="K272" s="490">
        <v>1.12103034E8</v>
      </c>
      <c r="L272" s="490"/>
      <c r="M272" s="491" t="s">
        <v>356</v>
      </c>
      <c r="N272" s="490">
        <v>0.025</v>
      </c>
      <c r="O272" s="674" t="s">
        <v>341</v>
      </c>
      <c r="P272" s="447"/>
      <c r="Q272" s="447"/>
      <c r="R272" s="447"/>
      <c r="S272" s="447"/>
      <c r="T272" s="447"/>
      <c r="U272" s="447"/>
      <c r="V272" s="447"/>
    </row>
    <row r="273" ht="28.5" customHeight="1">
      <c r="A273" s="563"/>
      <c r="B273" s="427"/>
      <c r="C273" s="428"/>
      <c r="D273" s="427"/>
      <c r="E273" s="494"/>
      <c r="F273" s="601"/>
      <c r="G273" s="648" t="s">
        <v>526</v>
      </c>
      <c r="H273" s="565" t="s">
        <v>657</v>
      </c>
      <c r="I273" s="520"/>
      <c r="J273" s="521"/>
      <c r="K273" s="490">
        <v>1.12103035E8</v>
      </c>
      <c r="L273" s="490"/>
      <c r="M273" s="567" t="s">
        <v>552</v>
      </c>
      <c r="N273" s="566">
        <v>0.002</v>
      </c>
      <c r="O273" s="646" t="s">
        <v>464</v>
      </c>
      <c r="P273" s="447"/>
      <c r="Q273" s="447"/>
      <c r="R273" s="447"/>
      <c r="S273" s="447"/>
      <c r="T273" s="447"/>
      <c r="U273" s="447"/>
      <c r="V273" s="447"/>
    </row>
    <row r="274" ht="28.5" customHeight="1">
      <c r="A274" s="563"/>
      <c r="B274" s="427"/>
      <c r="C274" s="428"/>
      <c r="D274" s="427"/>
      <c r="E274" s="494"/>
      <c r="F274" s="601"/>
      <c r="G274" s="645" t="s">
        <v>528</v>
      </c>
      <c r="H274" s="565" t="s">
        <v>659</v>
      </c>
      <c r="I274" s="520"/>
      <c r="J274" s="521"/>
      <c r="K274" s="566">
        <v>1.12103036E8</v>
      </c>
      <c r="L274" s="566"/>
      <c r="M274" s="567" t="s">
        <v>599</v>
      </c>
      <c r="N274" s="566">
        <v>0.002</v>
      </c>
      <c r="O274" s="646" t="s">
        <v>464</v>
      </c>
      <c r="P274" s="447"/>
      <c r="Q274" s="447"/>
      <c r="R274" s="447"/>
      <c r="S274" s="447"/>
      <c r="T274" s="447"/>
      <c r="U274" s="447"/>
      <c r="V274" s="447"/>
    </row>
    <row r="275" ht="28.5" customHeight="1">
      <c r="A275" s="546"/>
      <c r="B275" s="506"/>
      <c r="C275" s="505"/>
      <c r="D275" s="506"/>
      <c r="E275" s="507"/>
      <c r="F275" s="547"/>
      <c r="G275" s="738" t="s">
        <v>530</v>
      </c>
      <c r="H275" s="577" t="s">
        <v>661</v>
      </c>
      <c r="I275" s="529"/>
      <c r="J275" s="530"/>
      <c r="K275" s="578">
        <v>1.12103037E8</v>
      </c>
      <c r="L275" s="578">
        <v>2.0</v>
      </c>
      <c r="M275" s="579" t="s">
        <v>662</v>
      </c>
      <c r="N275" s="578">
        <v>0.002</v>
      </c>
      <c r="O275" s="739" t="s">
        <v>341</v>
      </c>
      <c r="P275" s="516"/>
      <c r="Q275" s="516"/>
      <c r="R275" s="516"/>
      <c r="S275" s="516"/>
      <c r="T275" s="516"/>
      <c r="U275" s="516"/>
      <c r="V275" s="516"/>
    </row>
    <row r="276" ht="28.5" customHeight="1">
      <c r="A276" s="563"/>
      <c r="B276" s="427"/>
      <c r="C276" s="428"/>
      <c r="D276" s="427"/>
      <c r="E276" s="494"/>
      <c r="F276" s="601"/>
      <c r="G276" s="734" t="s">
        <v>352</v>
      </c>
      <c r="H276" s="541"/>
      <c r="I276" s="541"/>
      <c r="J276" s="541"/>
      <c r="K276" s="671"/>
      <c r="L276" s="672"/>
      <c r="M276" s="491"/>
      <c r="N276" s="653"/>
      <c r="O276" s="566"/>
      <c r="P276" s="447"/>
      <c r="Q276" s="447"/>
      <c r="R276" s="447"/>
      <c r="S276" s="447"/>
      <c r="T276" s="447"/>
      <c r="U276" s="447"/>
      <c r="V276" s="447"/>
    </row>
    <row r="277" ht="28.5" customHeight="1">
      <c r="A277" s="563"/>
      <c r="B277" s="427"/>
      <c r="C277" s="428"/>
      <c r="D277" s="427"/>
      <c r="E277" s="494"/>
      <c r="F277" s="601"/>
      <c r="G277" s="645" t="s">
        <v>354</v>
      </c>
      <c r="H277" s="541" t="s">
        <v>663</v>
      </c>
      <c r="I277" s="542"/>
      <c r="J277" s="542"/>
      <c r="K277" s="566">
        <v>2.12103014E8</v>
      </c>
      <c r="L277" s="490"/>
      <c r="M277" s="491" t="s">
        <v>437</v>
      </c>
      <c r="N277" s="673">
        <v>0.005</v>
      </c>
      <c r="O277" s="567" t="s">
        <v>365</v>
      </c>
      <c r="P277" s="447"/>
      <c r="Q277" s="447"/>
      <c r="R277" s="447"/>
      <c r="S277" s="447"/>
      <c r="T277" s="447"/>
      <c r="U277" s="447"/>
      <c r="V277" s="447"/>
    </row>
    <row r="278" ht="28.5" customHeight="1">
      <c r="A278" s="563"/>
      <c r="B278" s="427"/>
      <c r="C278" s="428"/>
      <c r="D278" s="427"/>
      <c r="E278" s="494"/>
      <c r="F278" s="431"/>
      <c r="G278" s="645" t="s">
        <v>358</v>
      </c>
      <c r="H278" s="565" t="s">
        <v>686</v>
      </c>
      <c r="I278" s="520"/>
      <c r="J278" s="520"/>
      <c r="K278" s="566">
        <v>2.12103015E8</v>
      </c>
      <c r="L278" s="566"/>
      <c r="M278" s="567" t="s">
        <v>517</v>
      </c>
      <c r="N278" s="566">
        <v>0.005</v>
      </c>
      <c r="O278" s="567" t="s">
        <v>365</v>
      </c>
      <c r="P278" s="447"/>
      <c r="Q278" s="447"/>
      <c r="R278" s="447"/>
      <c r="S278" s="447"/>
      <c r="T278" s="447"/>
      <c r="U278" s="447"/>
      <c r="V278" s="447"/>
    </row>
    <row r="279" ht="28.5" customHeight="1">
      <c r="A279" s="656"/>
      <c r="B279" s="439"/>
      <c r="C279" s="440"/>
      <c r="D279" s="439"/>
      <c r="E279" s="658"/>
      <c r="F279" s="527"/>
      <c r="G279" s="659" t="s">
        <v>360</v>
      </c>
      <c r="H279" s="528" t="s">
        <v>687</v>
      </c>
      <c r="I279" s="529"/>
      <c r="J279" s="529"/>
      <c r="K279" s="531">
        <v>2.12103016E8</v>
      </c>
      <c r="L279" s="531"/>
      <c r="M279" s="532" t="s">
        <v>356</v>
      </c>
      <c r="N279" s="531">
        <v>0.025</v>
      </c>
      <c r="O279" s="740" t="s">
        <v>357</v>
      </c>
      <c r="P279" s="447"/>
      <c r="Q279" s="447"/>
      <c r="R279" s="447"/>
      <c r="S279" s="447"/>
      <c r="T279" s="447"/>
      <c r="U279" s="447"/>
      <c r="V279" s="447"/>
    </row>
    <row r="280" ht="28.5" customHeight="1">
      <c r="A280" s="563"/>
      <c r="B280" s="427"/>
      <c r="C280" s="428"/>
      <c r="D280" s="427"/>
      <c r="E280" s="494"/>
      <c r="F280" s="431"/>
      <c r="G280" s="648" t="s">
        <v>362</v>
      </c>
      <c r="H280" s="541" t="s">
        <v>688</v>
      </c>
      <c r="I280" s="542"/>
      <c r="J280" s="542"/>
      <c r="K280" s="490">
        <v>2.12103017E8</v>
      </c>
      <c r="L280" s="490"/>
      <c r="M280" s="491" t="s">
        <v>481</v>
      </c>
      <c r="N280" s="490">
        <v>0.005</v>
      </c>
      <c r="O280" s="741" t="s">
        <v>357</v>
      </c>
      <c r="P280" s="447"/>
      <c r="Q280" s="447"/>
      <c r="R280" s="447"/>
      <c r="S280" s="447"/>
      <c r="T280" s="447"/>
      <c r="U280" s="447"/>
      <c r="V280" s="447"/>
    </row>
    <row r="281" ht="28.5" customHeight="1">
      <c r="A281" s="563"/>
      <c r="B281" s="427"/>
      <c r="C281" s="428"/>
      <c r="D281" s="427"/>
      <c r="E281" s="494"/>
      <c r="F281" s="431"/>
      <c r="G281" s="645" t="s">
        <v>374</v>
      </c>
      <c r="H281" s="565" t="s">
        <v>689</v>
      </c>
      <c r="I281" s="520"/>
      <c r="J281" s="520"/>
      <c r="K281" s="566">
        <v>2.12103018E8</v>
      </c>
      <c r="L281" s="566"/>
      <c r="M281" s="567" t="s">
        <v>481</v>
      </c>
      <c r="N281" s="566">
        <v>0.006</v>
      </c>
      <c r="O281" s="567" t="s">
        <v>365</v>
      </c>
      <c r="P281" s="447"/>
      <c r="Q281" s="447"/>
      <c r="R281" s="447"/>
      <c r="S281" s="447"/>
      <c r="T281" s="447"/>
      <c r="U281" s="447"/>
      <c r="V281" s="447"/>
    </row>
    <row r="282" ht="28.5" customHeight="1">
      <c r="A282" s="563"/>
      <c r="B282" s="427"/>
      <c r="C282" s="428"/>
      <c r="D282" s="427"/>
      <c r="E282" s="494"/>
      <c r="F282" s="431"/>
      <c r="G282" s="645" t="s">
        <v>377</v>
      </c>
      <c r="H282" s="565" t="s">
        <v>690</v>
      </c>
      <c r="I282" s="520"/>
      <c r="J282" s="520"/>
      <c r="K282" s="566">
        <v>2.12103019E8</v>
      </c>
      <c r="L282" s="566"/>
      <c r="M282" s="567" t="s">
        <v>552</v>
      </c>
      <c r="N282" s="647">
        <v>0.005</v>
      </c>
      <c r="O282" s="567" t="s">
        <v>365</v>
      </c>
      <c r="P282" s="447"/>
      <c r="Q282" s="447"/>
      <c r="R282" s="447"/>
      <c r="S282" s="447"/>
      <c r="T282" s="447"/>
      <c r="U282" s="447"/>
      <c r="V282" s="447"/>
    </row>
    <row r="283" ht="28.5" customHeight="1">
      <c r="A283" s="563"/>
      <c r="B283" s="427"/>
      <c r="C283" s="428"/>
      <c r="D283" s="427"/>
      <c r="E283" s="494"/>
      <c r="F283" s="431"/>
      <c r="G283" s="645" t="s">
        <v>477</v>
      </c>
      <c r="H283" s="565" t="s">
        <v>691</v>
      </c>
      <c r="I283" s="520"/>
      <c r="J283" s="520"/>
      <c r="K283" s="566">
        <v>2.1210302E8</v>
      </c>
      <c r="L283" s="566"/>
      <c r="M283" s="567" t="s">
        <v>692</v>
      </c>
      <c r="N283" s="647">
        <v>0.005</v>
      </c>
      <c r="O283" s="604" t="s">
        <v>357</v>
      </c>
      <c r="P283" s="447"/>
      <c r="Q283" s="447"/>
      <c r="R283" s="447"/>
      <c r="S283" s="447"/>
      <c r="T283" s="447"/>
      <c r="U283" s="447"/>
      <c r="V283" s="447"/>
    </row>
    <row r="284" ht="28.5" customHeight="1">
      <c r="A284" s="563"/>
      <c r="B284" s="427"/>
      <c r="C284" s="428"/>
      <c r="D284" s="427"/>
      <c r="E284" s="494"/>
      <c r="F284" s="431"/>
      <c r="G284" s="648" t="s">
        <v>519</v>
      </c>
      <c r="H284" s="541" t="s">
        <v>693</v>
      </c>
      <c r="I284" s="542"/>
      <c r="J284" s="542"/>
      <c r="K284" s="490">
        <v>2.12103021E8</v>
      </c>
      <c r="L284" s="490"/>
      <c r="M284" s="491" t="s">
        <v>692</v>
      </c>
      <c r="N284" s="673">
        <v>0.006</v>
      </c>
      <c r="O284" s="652" t="s">
        <v>365</v>
      </c>
      <c r="P284" s="447"/>
      <c r="Q284" s="447"/>
      <c r="R284" s="447"/>
      <c r="S284" s="447"/>
      <c r="T284" s="447"/>
      <c r="U284" s="447"/>
      <c r="V284" s="447"/>
    </row>
    <row r="285" ht="28.5" customHeight="1">
      <c r="A285" s="563"/>
      <c r="B285" s="427"/>
      <c r="C285" s="428"/>
      <c r="D285" s="427"/>
      <c r="E285" s="494"/>
      <c r="F285" s="431"/>
      <c r="G285" s="645" t="s">
        <v>521</v>
      </c>
      <c r="H285" s="565" t="s">
        <v>694</v>
      </c>
      <c r="I285" s="520"/>
      <c r="J285" s="520"/>
      <c r="K285" s="566">
        <v>2.12103022E8</v>
      </c>
      <c r="L285" s="566"/>
      <c r="M285" s="567" t="s">
        <v>356</v>
      </c>
      <c r="N285" s="566">
        <v>0.002</v>
      </c>
      <c r="O285" s="604" t="s">
        <v>357</v>
      </c>
      <c r="P285" s="447"/>
      <c r="Q285" s="447"/>
      <c r="R285" s="447"/>
      <c r="S285" s="447"/>
      <c r="T285" s="447"/>
      <c r="U285" s="447"/>
      <c r="V285" s="447"/>
    </row>
    <row r="286" ht="28.5" customHeight="1">
      <c r="A286" s="563"/>
      <c r="B286" s="427"/>
      <c r="C286" s="428"/>
      <c r="D286" s="427"/>
      <c r="E286" s="494"/>
      <c r="F286" s="431"/>
      <c r="G286" s="648" t="s">
        <v>523</v>
      </c>
      <c r="H286" s="541" t="s">
        <v>695</v>
      </c>
      <c r="I286" s="542"/>
      <c r="J286" s="542"/>
      <c r="K286" s="490">
        <v>2.12103023E8</v>
      </c>
      <c r="L286" s="490"/>
      <c r="M286" s="491" t="s">
        <v>552</v>
      </c>
      <c r="N286" s="490">
        <v>0.003</v>
      </c>
      <c r="O286" s="741" t="s">
        <v>357</v>
      </c>
      <c r="P286" s="447"/>
      <c r="Q286" s="447"/>
      <c r="R286" s="447"/>
      <c r="S286" s="447"/>
      <c r="T286" s="447"/>
      <c r="U286" s="447"/>
      <c r="V286" s="447"/>
    </row>
    <row r="287" ht="28.5" customHeight="1">
      <c r="A287" s="563"/>
      <c r="B287" s="427"/>
      <c r="C287" s="428"/>
      <c r="D287" s="427"/>
      <c r="E287" s="494"/>
      <c r="F287" s="431"/>
      <c r="G287" s="648" t="s">
        <v>526</v>
      </c>
      <c r="H287" s="565" t="s">
        <v>696</v>
      </c>
      <c r="I287" s="520"/>
      <c r="J287" s="520"/>
      <c r="K287" s="566">
        <v>2.12103024E8</v>
      </c>
      <c r="L287" s="566"/>
      <c r="M287" s="567" t="s">
        <v>398</v>
      </c>
      <c r="N287" s="566">
        <v>0.005</v>
      </c>
      <c r="O287" s="567" t="s">
        <v>365</v>
      </c>
      <c r="P287" s="447"/>
      <c r="Q287" s="447"/>
      <c r="R287" s="447"/>
      <c r="S287" s="447"/>
      <c r="T287" s="447"/>
      <c r="U287" s="447"/>
      <c r="V287" s="447"/>
    </row>
    <row r="288" ht="28.5" customHeight="1">
      <c r="A288" s="563"/>
      <c r="B288" s="427"/>
      <c r="C288" s="428"/>
      <c r="D288" s="427"/>
      <c r="E288" s="494"/>
      <c r="F288" s="601"/>
      <c r="G288" s="645" t="s">
        <v>528</v>
      </c>
      <c r="H288" s="541" t="s">
        <v>697</v>
      </c>
      <c r="I288" s="542"/>
      <c r="J288" s="542"/>
      <c r="K288" s="566">
        <v>2.12103025E8</v>
      </c>
      <c r="L288" s="490"/>
      <c r="M288" s="491" t="s">
        <v>481</v>
      </c>
      <c r="N288" s="490">
        <v>0.006</v>
      </c>
      <c r="O288" s="567" t="s">
        <v>395</v>
      </c>
      <c r="P288" s="447"/>
      <c r="Q288" s="447"/>
      <c r="R288" s="447"/>
      <c r="S288" s="447"/>
      <c r="T288" s="447"/>
      <c r="U288" s="447"/>
      <c r="V288" s="447"/>
    </row>
    <row r="289" ht="28.5" customHeight="1">
      <c r="A289" s="563"/>
      <c r="B289" s="427"/>
      <c r="C289" s="428"/>
      <c r="D289" s="427"/>
      <c r="E289" s="494"/>
      <c r="F289" s="431"/>
      <c r="G289" s="645" t="s">
        <v>530</v>
      </c>
      <c r="H289" s="565" t="s">
        <v>698</v>
      </c>
      <c r="I289" s="520"/>
      <c r="J289" s="520"/>
      <c r="K289" s="566">
        <v>2.12103026E8</v>
      </c>
      <c r="L289" s="566"/>
      <c r="M289" s="567" t="s">
        <v>422</v>
      </c>
      <c r="N289" s="566">
        <v>0.002</v>
      </c>
      <c r="O289" s="567" t="s">
        <v>365</v>
      </c>
      <c r="P289" s="447"/>
      <c r="Q289" s="447"/>
      <c r="R289" s="447"/>
      <c r="S289" s="447"/>
      <c r="T289" s="447"/>
      <c r="U289" s="447"/>
      <c r="V289" s="447"/>
    </row>
    <row r="290" ht="28.5" customHeight="1">
      <c r="A290" s="563"/>
      <c r="B290" s="427"/>
      <c r="C290" s="428"/>
      <c r="D290" s="427"/>
      <c r="E290" s="494"/>
      <c r="F290" s="431"/>
      <c r="G290" s="645" t="s">
        <v>532</v>
      </c>
      <c r="H290" s="565" t="s">
        <v>699</v>
      </c>
      <c r="I290" s="520"/>
      <c r="J290" s="520"/>
      <c r="K290" s="566">
        <v>2.12103027E8</v>
      </c>
      <c r="L290" s="566"/>
      <c r="M290" s="567" t="s">
        <v>422</v>
      </c>
      <c r="N290" s="566">
        <v>0.005</v>
      </c>
      <c r="O290" s="567" t="s">
        <v>395</v>
      </c>
      <c r="P290" s="447"/>
      <c r="Q290" s="447"/>
      <c r="R290" s="447"/>
      <c r="S290" s="447"/>
      <c r="T290" s="447"/>
      <c r="U290" s="447"/>
      <c r="V290" s="447"/>
    </row>
    <row r="291" ht="28.5" customHeight="1">
      <c r="A291" s="563"/>
      <c r="B291" s="427"/>
      <c r="C291" s="428"/>
      <c r="D291" s="427"/>
      <c r="E291" s="494"/>
      <c r="F291" s="431"/>
      <c r="G291" s="731" t="s">
        <v>534</v>
      </c>
      <c r="H291" s="565" t="s">
        <v>700</v>
      </c>
      <c r="I291" s="520"/>
      <c r="J291" s="520"/>
      <c r="K291" s="566">
        <v>2.12103028E8</v>
      </c>
      <c r="L291" s="566"/>
      <c r="M291" s="567" t="s">
        <v>422</v>
      </c>
      <c r="N291" s="566">
        <v>0.002</v>
      </c>
      <c r="O291" s="604" t="s">
        <v>357</v>
      </c>
      <c r="P291" s="447"/>
      <c r="Q291" s="447"/>
      <c r="R291" s="447"/>
      <c r="S291" s="447"/>
      <c r="T291" s="447"/>
      <c r="U291" s="447"/>
      <c r="V291" s="447"/>
    </row>
    <row r="292" ht="28.5" customHeight="1">
      <c r="A292" s="563"/>
      <c r="B292" s="427"/>
      <c r="C292" s="428"/>
      <c r="D292" s="427"/>
      <c r="E292" s="494"/>
      <c r="F292" s="431"/>
      <c r="G292" s="645" t="s">
        <v>536</v>
      </c>
      <c r="H292" s="565" t="s">
        <v>701</v>
      </c>
      <c r="I292" s="520"/>
      <c r="J292" s="520"/>
      <c r="K292" s="566">
        <v>2.12103029E8</v>
      </c>
      <c r="L292" s="566"/>
      <c r="M292" s="567" t="s">
        <v>422</v>
      </c>
      <c r="N292" s="566">
        <v>0.003</v>
      </c>
      <c r="O292" s="567" t="s">
        <v>365</v>
      </c>
      <c r="P292" s="447"/>
      <c r="Q292" s="447"/>
      <c r="R292" s="447"/>
      <c r="S292" s="447"/>
      <c r="T292" s="447"/>
      <c r="U292" s="447"/>
      <c r="V292" s="447"/>
    </row>
    <row r="293" ht="28.5" customHeight="1">
      <c r="A293" s="563"/>
      <c r="B293" s="427"/>
      <c r="C293" s="428"/>
      <c r="D293" s="427"/>
      <c r="E293" s="494"/>
      <c r="F293" s="431"/>
      <c r="G293" s="645" t="s">
        <v>540</v>
      </c>
      <c r="H293" s="565" t="s">
        <v>702</v>
      </c>
      <c r="I293" s="520"/>
      <c r="J293" s="520"/>
      <c r="K293" s="566">
        <v>2.1210303E8</v>
      </c>
      <c r="L293" s="566"/>
      <c r="M293" s="567" t="s">
        <v>422</v>
      </c>
      <c r="N293" s="566">
        <v>0.002</v>
      </c>
      <c r="O293" s="604" t="s">
        <v>357</v>
      </c>
      <c r="P293" s="447"/>
      <c r="Q293" s="447"/>
      <c r="R293" s="447"/>
      <c r="S293" s="447"/>
      <c r="T293" s="447"/>
      <c r="U293" s="447"/>
      <c r="V293" s="447"/>
    </row>
    <row r="294" ht="28.5" customHeight="1">
      <c r="A294" s="563"/>
      <c r="B294" s="427"/>
      <c r="C294" s="428"/>
      <c r="D294" s="427"/>
      <c r="E294" s="494"/>
      <c r="F294" s="431"/>
      <c r="G294" s="644" t="s">
        <v>542</v>
      </c>
      <c r="H294" s="565" t="s">
        <v>703</v>
      </c>
      <c r="I294" s="520"/>
      <c r="J294" s="520"/>
      <c r="K294" s="566">
        <v>2.12103031E8</v>
      </c>
      <c r="L294" s="566"/>
      <c r="M294" s="567" t="s">
        <v>422</v>
      </c>
      <c r="N294" s="566">
        <v>0.003</v>
      </c>
      <c r="O294" s="567" t="s">
        <v>365</v>
      </c>
      <c r="P294" s="447"/>
      <c r="Q294" s="447"/>
      <c r="R294" s="447"/>
      <c r="S294" s="447"/>
      <c r="T294" s="447"/>
      <c r="U294" s="447"/>
      <c r="V294" s="447"/>
    </row>
    <row r="295" ht="28.5" customHeight="1">
      <c r="A295" s="563"/>
      <c r="B295" s="427"/>
      <c r="C295" s="428"/>
      <c r="D295" s="427"/>
      <c r="E295" s="494"/>
      <c r="F295" s="431"/>
      <c r="G295" s="645" t="s">
        <v>650</v>
      </c>
      <c r="H295" s="565" t="s">
        <v>704</v>
      </c>
      <c r="I295" s="520"/>
      <c r="J295" s="520"/>
      <c r="K295" s="566">
        <v>2.12103032E8</v>
      </c>
      <c r="L295" s="566"/>
      <c r="M295" s="567" t="s">
        <v>552</v>
      </c>
      <c r="N295" s="566">
        <v>0.003</v>
      </c>
      <c r="O295" s="604" t="s">
        <v>357</v>
      </c>
      <c r="P295" s="447"/>
      <c r="Q295" s="447"/>
      <c r="R295" s="447"/>
      <c r="S295" s="447"/>
      <c r="T295" s="447"/>
      <c r="U295" s="447"/>
      <c r="V295" s="447"/>
    </row>
    <row r="296" ht="28.5" customHeight="1">
      <c r="A296" s="563"/>
      <c r="B296" s="427"/>
      <c r="C296" s="428"/>
      <c r="D296" s="427"/>
      <c r="E296" s="494"/>
      <c r="F296" s="431"/>
      <c r="G296" s="645" t="s">
        <v>652</v>
      </c>
      <c r="H296" s="565" t="s">
        <v>647</v>
      </c>
      <c r="I296" s="520"/>
      <c r="J296" s="520"/>
      <c r="K296" s="566">
        <v>2.12103033E8</v>
      </c>
      <c r="L296" s="566"/>
      <c r="M296" s="567" t="s">
        <v>398</v>
      </c>
      <c r="N296" s="566">
        <v>0.005</v>
      </c>
      <c r="O296" s="567" t="s">
        <v>365</v>
      </c>
      <c r="P296" s="447"/>
      <c r="Q296" s="447"/>
      <c r="R296" s="447"/>
      <c r="S296" s="447"/>
      <c r="T296" s="447"/>
      <c r="U296" s="447"/>
      <c r="V296" s="447"/>
    </row>
    <row r="297" ht="28.5" customHeight="1">
      <c r="A297" s="563"/>
      <c r="B297" s="427"/>
      <c r="C297" s="428"/>
      <c r="D297" s="427"/>
      <c r="E297" s="494"/>
      <c r="F297" s="431"/>
      <c r="G297" s="645" t="s">
        <v>654</v>
      </c>
      <c r="H297" s="565" t="s">
        <v>670</v>
      </c>
      <c r="I297" s="520"/>
      <c r="J297" s="520"/>
      <c r="K297" s="566">
        <v>2.12103034E8</v>
      </c>
      <c r="L297" s="566"/>
      <c r="M297" s="567" t="s">
        <v>422</v>
      </c>
      <c r="N297" s="566">
        <v>0.003</v>
      </c>
      <c r="O297" s="567" t="s">
        <v>395</v>
      </c>
      <c r="P297" s="447"/>
      <c r="Q297" s="447"/>
      <c r="R297" s="447"/>
      <c r="S297" s="447"/>
      <c r="T297" s="447"/>
      <c r="U297" s="447"/>
      <c r="V297" s="447"/>
    </row>
    <row r="298" ht="28.5" customHeight="1">
      <c r="A298" s="563"/>
      <c r="B298" s="427"/>
      <c r="C298" s="428"/>
      <c r="D298" s="427"/>
      <c r="E298" s="494"/>
      <c r="F298" s="431"/>
      <c r="G298" s="645" t="s">
        <v>656</v>
      </c>
      <c r="H298" s="565" t="s">
        <v>672</v>
      </c>
      <c r="I298" s="520"/>
      <c r="J298" s="520"/>
      <c r="K298" s="566">
        <v>2.12103035E8</v>
      </c>
      <c r="L298" s="566"/>
      <c r="M298" s="567" t="s">
        <v>437</v>
      </c>
      <c r="N298" s="566">
        <v>0.002</v>
      </c>
      <c r="O298" s="604" t="s">
        <v>357</v>
      </c>
      <c r="P298" s="447"/>
      <c r="Q298" s="447"/>
      <c r="R298" s="447"/>
      <c r="S298" s="447"/>
      <c r="T298" s="447"/>
      <c r="U298" s="447"/>
      <c r="V298" s="447"/>
    </row>
    <row r="299" ht="28.5" customHeight="1">
      <c r="A299" s="563"/>
      <c r="B299" s="427"/>
      <c r="C299" s="428"/>
      <c r="D299" s="427"/>
      <c r="E299" s="494"/>
      <c r="F299" s="431"/>
      <c r="G299" s="645" t="s">
        <v>658</v>
      </c>
      <c r="H299" s="565" t="s">
        <v>647</v>
      </c>
      <c r="I299" s="520"/>
      <c r="J299" s="520"/>
      <c r="K299" s="566">
        <v>2.12103036E8</v>
      </c>
      <c r="L299" s="566"/>
      <c r="M299" s="567" t="s">
        <v>398</v>
      </c>
      <c r="N299" s="566">
        <v>0.005</v>
      </c>
      <c r="O299" s="604" t="s">
        <v>357</v>
      </c>
      <c r="P299" s="447"/>
      <c r="Q299" s="447"/>
      <c r="R299" s="447"/>
      <c r="S299" s="447"/>
      <c r="T299" s="447"/>
      <c r="U299" s="447"/>
      <c r="V299" s="447"/>
    </row>
    <row r="300" ht="28.5" customHeight="1">
      <c r="A300" s="563"/>
      <c r="B300" s="427"/>
      <c r="C300" s="428"/>
      <c r="D300" s="427"/>
      <c r="E300" s="494"/>
      <c r="F300" s="431"/>
      <c r="G300" s="648" t="s">
        <v>660</v>
      </c>
      <c r="H300" s="541" t="s">
        <v>705</v>
      </c>
      <c r="I300" s="542"/>
      <c r="J300" s="542"/>
      <c r="K300" s="490">
        <v>2.12103037E8</v>
      </c>
      <c r="L300" s="490"/>
      <c r="M300" s="491" t="s">
        <v>447</v>
      </c>
      <c r="N300" s="490">
        <v>0.005</v>
      </c>
      <c r="O300" s="491" t="s">
        <v>365</v>
      </c>
      <c r="P300" s="447"/>
      <c r="Q300" s="447"/>
      <c r="R300" s="447"/>
      <c r="S300" s="447"/>
      <c r="T300" s="447"/>
      <c r="U300" s="447"/>
      <c r="V300" s="447"/>
    </row>
    <row r="301" ht="28.5" customHeight="1">
      <c r="A301" s="563"/>
      <c r="B301" s="427"/>
      <c r="C301" s="428"/>
      <c r="D301" s="427"/>
      <c r="E301" s="494"/>
      <c r="F301" s="487"/>
      <c r="G301" s="645" t="s">
        <v>706</v>
      </c>
      <c r="H301" s="565" t="s">
        <v>707</v>
      </c>
      <c r="I301" s="520"/>
      <c r="J301" s="520"/>
      <c r="K301" s="566">
        <v>2.12103038E8</v>
      </c>
      <c r="L301" s="566"/>
      <c r="M301" s="567" t="s">
        <v>447</v>
      </c>
      <c r="N301" s="566">
        <v>0.006</v>
      </c>
      <c r="O301" s="567" t="s">
        <v>395</v>
      </c>
      <c r="P301" s="447"/>
      <c r="Q301" s="447"/>
      <c r="R301" s="447"/>
      <c r="S301" s="447"/>
      <c r="T301" s="447"/>
      <c r="U301" s="447"/>
      <c r="V301" s="447"/>
    </row>
    <row r="302" ht="28.5" customHeight="1">
      <c r="A302" s="563"/>
      <c r="B302" s="427"/>
      <c r="C302" s="428"/>
      <c r="D302" s="427"/>
      <c r="E302" s="494"/>
      <c r="F302" s="601" t="s">
        <v>346</v>
      </c>
      <c r="G302" s="541" t="s">
        <v>708</v>
      </c>
      <c r="H302" s="542"/>
      <c r="I302" s="542"/>
      <c r="J302" s="542"/>
      <c r="K302" s="672"/>
      <c r="L302" s="672"/>
      <c r="M302" s="491"/>
      <c r="N302" s="653"/>
      <c r="O302" s="490"/>
      <c r="P302" s="447"/>
      <c r="Q302" s="447"/>
      <c r="R302" s="447"/>
      <c r="S302" s="447"/>
      <c r="T302" s="447"/>
      <c r="U302" s="447"/>
      <c r="V302" s="447"/>
    </row>
    <row r="303" ht="28.5" customHeight="1">
      <c r="A303" s="563"/>
      <c r="B303" s="427"/>
      <c r="C303" s="428"/>
      <c r="D303" s="427"/>
      <c r="E303" s="494"/>
      <c r="F303" s="601"/>
      <c r="G303" s="680" t="s">
        <v>337</v>
      </c>
      <c r="H303" s="541"/>
      <c r="I303" s="541"/>
      <c r="J303" s="541"/>
      <c r="K303" s="672"/>
      <c r="L303" s="672"/>
      <c r="M303" s="491"/>
      <c r="N303" s="653"/>
      <c r="O303" s="490"/>
      <c r="P303" s="447"/>
      <c r="Q303" s="447"/>
      <c r="R303" s="447"/>
      <c r="S303" s="447"/>
      <c r="T303" s="447"/>
      <c r="U303" s="447"/>
      <c r="V303" s="447"/>
    </row>
    <row r="304" ht="28.5" customHeight="1">
      <c r="A304" s="546"/>
      <c r="B304" s="506"/>
      <c r="C304" s="505"/>
      <c r="D304" s="506"/>
      <c r="E304" s="507"/>
      <c r="F304" s="547"/>
      <c r="G304" s="569" t="s">
        <v>354</v>
      </c>
      <c r="H304" s="552" t="s">
        <v>709</v>
      </c>
      <c r="I304" s="553"/>
      <c r="J304" s="554"/>
      <c r="K304" s="512">
        <v>1.12103038E8</v>
      </c>
      <c r="L304" s="720">
        <v>2.0</v>
      </c>
      <c r="M304" s="556" t="s">
        <v>356</v>
      </c>
      <c r="N304" s="729">
        <v>0.018</v>
      </c>
      <c r="O304" s="730" t="s">
        <v>341</v>
      </c>
      <c r="P304" s="516"/>
      <c r="Q304" s="516"/>
      <c r="R304" s="516"/>
      <c r="S304" s="516"/>
      <c r="T304" s="516"/>
      <c r="U304" s="516"/>
      <c r="V304" s="516"/>
    </row>
    <row r="305" ht="28.5" customHeight="1">
      <c r="A305" s="546"/>
      <c r="B305" s="506"/>
      <c r="C305" s="505"/>
      <c r="D305" s="506"/>
      <c r="E305" s="507"/>
      <c r="F305" s="547"/>
      <c r="G305" s="569" t="s">
        <v>358</v>
      </c>
      <c r="H305" s="519" t="s">
        <v>710</v>
      </c>
      <c r="I305" s="520"/>
      <c r="J305" s="521"/>
      <c r="K305" s="522">
        <v>1.12103039E8</v>
      </c>
      <c r="L305" s="522">
        <v>2.0</v>
      </c>
      <c r="M305" s="523" t="s">
        <v>481</v>
      </c>
      <c r="N305" s="742">
        <v>0.006</v>
      </c>
      <c r="O305" s="570" t="s">
        <v>464</v>
      </c>
      <c r="P305" s="516"/>
      <c r="Q305" s="516"/>
      <c r="R305" s="516"/>
      <c r="S305" s="516"/>
      <c r="T305" s="516"/>
      <c r="U305" s="516"/>
      <c r="V305" s="516"/>
    </row>
    <row r="306" ht="28.5" customHeight="1">
      <c r="A306" s="563"/>
      <c r="B306" s="427"/>
      <c r="C306" s="428"/>
      <c r="D306" s="427"/>
      <c r="E306" s="494"/>
      <c r="F306" s="601"/>
      <c r="G306" s="645" t="s">
        <v>360</v>
      </c>
      <c r="H306" s="666" t="s">
        <v>636</v>
      </c>
      <c r="I306" s="668"/>
      <c r="J306" s="669"/>
      <c r="K306" s="566">
        <v>1.1210304E8</v>
      </c>
      <c r="L306" s="649"/>
      <c r="M306" s="650" t="s">
        <v>344</v>
      </c>
      <c r="N306" s="743">
        <v>0.003</v>
      </c>
      <c r="O306" s="744" t="s">
        <v>349</v>
      </c>
      <c r="P306" s="447"/>
      <c r="Q306" s="447"/>
      <c r="R306" s="447"/>
      <c r="S306" s="447"/>
      <c r="T306" s="447"/>
      <c r="U306" s="447"/>
      <c r="V306" s="447"/>
    </row>
    <row r="307" ht="28.5" customHeight="1">
      <c r="A307" s="563"/>
      <c r="B307" s="427"/>
      <c r="C307" s="428"/>
      <c r="D307" s="427"/>
      <c r="E307" s="494"/>
      <c r="F307" s="601"/>
      <c r="G307" s="645" t="s">
        <v>362</v>
      </c>
      <c r="H307" s="565" t="s">
        <v>637</v>
      </c>
      <c r="I307" s="520"/>
      <c r="J307" s="521"/>
      <c r="K307" s="566">
        <v>1.12103041E8</v>
      </c>
      <c r="L307" s="566"/>
      <c r="M307" s="567" t="s">
        <v>711</v>
      </c>
      <c r="N307" s="643">
        <v>0.006</v>
      </c>
      <c r="O307" s="664" t="s">
        <v>341</v>
      </c>
      <c r="P307" s="447"/>
      <c r="Q307" s="447"/>
      <c r="R307" s="447"/>
      <c r="S307" s="447"/>
      <c r="T307" s="447"/>
      <c r="U307" s="447"/>
      <c r="V307" s="447"/>
    </row>
    <row r="308" ht="28.5" customHeight="1">
      <c r="A308" s="563"/>
      <c r="B308" s="427"/>
      <c r="C308" s="428"/>
      <c r="D308" s="427"/>
      <c r="E308" s="494"/>
      <c r="F308" s="601"/>
      <c r="G308" s="648" t="s">
        <v>374</v>
      </c>
      <c r="H308" s="541" t="s">
        <v>712</v>
      </c>
      <c r="I308" s="542"/>
      <c r="J308" s="543"/>
      <c r="K308" s="566">
        <v>1.12103042E8</v>
      </c>
      <c r="L308" s="490"/>
      <c r="M308" s="491" t="s">
        <v>552</v>
      </c>
      <c r="N308" s="673">
        <v>0.002</v>
      </c>
      <c r="O308" s="728" t="s">
        <v>341</v>
      </c>
      <c r="P308" s="447"/>
      <c r="Q308" s="447"/>
      <c r="R308" s="447"/>
      <c r="S308" s="447"/>
      <c r="T308" s="447"/>
      <c r="U308" s="447"/>
      <c r="V308" s="447"/>
    </row>
    <row r="309" ht="28.5" customHeight="1">
      <c r="A309" s="571"/>
      <c r="B309" s="573"/>
      <c r="C309" s="745"/>
      <c r="D309" s="573"/>
      <c r="E309" s="574"/>
      <c r="F309" s="746"/>
      <c r="G309" s="738" t="s">
        <v>377</v>
      </c>
      <c r="H309" s="577" t="s">
        <v>647</v>
      </c>
      <c r="I309" s="529"/>
      <c r="J309" s="530"/>
      <c r="K309" s="578">
        <v>1.12103043E8</v>
      </c>
      <c r="L309" s="578">
        <v>2.0</v>
      </c>
      <c r="M309" s="579" t="s">
        <v>398</v>
      </c>
      <c r="N309" s="747">
        <v>0.005</v>
      </c>
      <c r="O309" s="748" t="s">
        <v>349</v>
      </c>
      <c r="P309" s="516"/>
      <c r="Q309" s="516"/>
      <c r="R309" s="516"/>
      <c r="S309" s="516"/>
      <c r="T309" s="516"/>
      <c r="U309" s="516"/>
      <c r="V309" s="516"/>
    </row>
    <row r="310" ht="28.5" customHeight="1">
      <c r="A310" s="563"/>
      <c r="B310" s="427"/>
      <c r="C310" s="428"/>
      <c r="D310" s="427"/>
      <c r="E310" s="494"/>
      <c r="F310" s="601"/>
      <c r="G310" s="648" t="s">
        <v>477</v>
      </c>
      <c r="H310" s="541" t="s">
        <v>713</v>
      </c>
      <c r="I310" s="542"/>
      <c r="J310" s="543"/>
      <c r="K310" s="490">
        <v>1.12103044E8</v>
      </c>
      <c r="L310" s="490"/>
      <c r="M310" s="491" t="s">
        <v>552</v>
      </c>
      <c r="N310" s="490">
        <v>0.002</v>
      </c>
      <c r="O310" s="674" t="s">
        <v>464</v>
      </c>
      <c r="P310" s="447"/>
      <c r="Q310" s="447"/>
      <c r="R310" s="447"/>
      <c r="S310" s="447"/>
      <c r="T310" s="447"/>
      <c r="U310" s="447"/>
      <c r="V310" s="447"/>
    </row>
    <row r="311" ht="28.5" customHeight="1">
      <c r="A311" s="563"/>
      <c r="B311" s="427"/>
      <c r="C311" s="428"/>
      <c r="D311" s="427"/>
      <c r="E311" s="494"/>
      <c r="F311" s="601"/>
      <c r="G311" s="648" t="s">
        <v>519</v>
      </c>
      <c r="H311" s="565" t="s">
        <v>714</v>
      </c>
      <c r="I311" s="520"/>
      <c r="J311" s="521"/>
      <c r="K311" s="566">
        <v>1.12103045E8</v>
      </c>
      <c r="L311" s="566"/>
      <c r="M311" s="567" t="s">
        <v>599</v>
      </c>
      <c r="N311" s="566">
        <v>0.002</v>
      </c>
      <c r="O311" s="646" t="s">
        <v>464</v>
      </c>
      <c r="P311" s="447"/>
      <c r="Q311" s="447"/>
      <c r="R311" s="447"/>
      <c r="S311" s="447"/>
      <c r="T311" s="447"/>
      <c r="U311" s="447"/>
      <c r="V311" s="447"/>
    </row>
    <row r="312" ht="28.5" customHeight="1">
      <c r="A312" s="546"/>
      <c r="B312" s="506"/>
      <c r="C312" s="505"/>
      <c r="D312" s="506"/>
      <c r="E312" s="507"/>
      <c r="F312" s="547"/>
      <c r="G312" s="548" t="s">
        <v>521</v>
      </c>
      <c r="H312" s="519" t="s">
        <v>661</v>
      </c>
      <c r="I312" s="520"/>
      <c r="J312" s="521"/>
      <c r="K312" s="522">
        <v>1.12103046E8</v>
      </c>
      <c r="L312" s="522">
        <v>2.0</v>
      </c>
      <c r="M312" s="523" t="s">
        <v>662</v>
      </c>
      <c r="N312" s="522">
        <v>0.002</v>
      </c>
      <c r="O312" s="570" t="s">
        <v>341</v>
      </c>
      <c r="P312" s="516"/>
      <c r="Q312" s="516"/>
      <c r="R312" s="516"/>
      <c r="S312" s="516"/>
      <c r="T312" s="516"/>
      <c r="U312" s="516"/>
      <c r="V312" s="516"/>
    </row>
    <row r="313" ht="28.5" customHeight="1">
      <c r="A313" s="563"/>
      <c r="B313" s="427"/>
      <c r="C313" s="428"/>
      <c r="D313" s="427"/>
      <c r="E313" s="494"/>
      <c r="F313" s="601"/>
      <c r="G313" s="734" t="s">
        <v>352</v>
      </c>
      <c r="H313" s="541"/>
      <c r="I313" s="541"/>
      <c r="J313" s="541"/>
      <c r="K313" s="672"/>
      <c r="L313" s="672"/>
      <c r="M313" s="491"/>
      <c r="N313" s="653"/>
      <c r="O313" s="490"/>
      <c r="P313" s="447"/>
      <c r="Q313" s="447"/>
      <c r="R313" s="447"/>
      <c r="S313" s="447"/>
      <c r="T313" s="447"/>
      <c r="U313" s="447"/>
      <c r="V313" s="447"/>
    </row>
    <row r="314" ht="28.5" customHeight="1">
      <c r="A314" s="563"/>
      <c r="B314" s="427"/>
      <c r="C314" s="428"/>
      <c r="D314" s="427"/>
      <c r="E314" s="494"/>
      <c r="F314" s="431"/>
      <c r="G314" s="645" t="s">
        <v>354</v>
      </c>
      <c r="H314" s="565" t="s">
        <v>664</v>
      </c>
      <c r="I314" s="520"/>
      <c r="J314" s="520"/>
      <c r="K314" s="566">
        <v>2.12103039E8</v>
      </c>
      <c r="L314" s="566"/>
      <c r="M314" s="567" t="s">
        <v>437</v>
      </c>
      <c r="N314" s="647">
        <v>0.002</v>
      </c>
      <c r="O314" s="604" t="s">
        <v>357</v>
      </c>
      <c r="P314" s="447"/>
      <c r="Q314" s="447"/>
      <c r="R314" s="447"/>
      <c r="S314" s="447"/>
      <c r="T314" s="447"/>
      <c r="U314" s="447"/>
      <c r="V314" s="447"/>
    </row>
    <row r="315" ht="28.5" customHeight="1">
      <c r="A315" s="563"/>
      <c r="B315" s="427"/>
      <c r="C315" s="428"/>
      <c r="D315" s="427"/>
      <c r="E315" s="494"/>
      <c r="F315" s="487"/>
      <c r="G315" s="645" t="s">
        <v>358</v>
      </c>
      <c r="H315" s="565" t="s">
        <v>715</v>
      </c>
      <c r="I315" s="520"/>
      <c r="J315" s="520"/>
      <c r="K315" s="566">
        <v>2.1210304E8</v>
      </c>
      <c r="L315" s="566"/>
      <c r="M315" s="567" t="s">
        <v>711</v>
      </c>
      <c r="N315" s="647">
        <v>0.005</v>
      </c>
      <c r="O315" s="567" t="s">
        <v>365</v>
      </c>
      <c r="P315" s="447"/>
      <c r="Q315" s="447"/>
      <c r="R315" s="447"/>
      <c r="S315" s="447"/>
      <c r="T315" s="447"/>
      <c r="U315" s="447"/>
      <c r="V315" s="447"/>
    </row>
    <row r="316" ht="28.5" customHeight="1">
      <c r="A316" s="563"/>
      <c r="B316" s="427"/>
      <c r="C316" s="428"/>
      <c r="D316" s="427"/>
      <c r="E316" s="494"/>
      <c r="F316" s="431"/>
      <c r="G316" s="648" t="s">
        <v>360</v>
      </c>
      <c r="H316" s="541" t="s">
        <v>716</v>
      </c>
      <c r="I316" s="542"/>
      <c r="J316" s="542"/>
      <c r="K316" s="490">
        <v>2.12103041E8</v>
      </c>
      <c r="L316" s="490"/>
      <c r="M316" s="491" t="s">
        <v>356</v>
      </c>
      <c r="N316" s="490">
        <v>0.025</v>
      </c>
      <c r="O316" s="741" t="s">
        <v>357</v>
      </c>
      <c r="P316" s="447"/>
      <c r="Q316" s="447"/>
      <c r="R316" s="447"/>
      <c r="S316" s="447"/>
      <c r="T316" s="447"/>
      <c r="U316" s="447"/>
      <c r="V316" s="447"/>
    </row>
    <row r="317" ht="28.5" customHeight="1">
      <c r="A317" s="563"/>
      <c r="B317" s="427"/>
      <c r="C317" s="428"/>
      <c r="D317" s="427"/>
      <c r="E317" s="494"/>
      <c r="F317" s="431"/>
      <c r="G317" s="648" t="s">
        <v>362</v>
      </c>
      <c r="H317" s="565" t="s">
        <v>717</v>
      </c>
      <c r="I317" s="520"/>
      <c r="J317" s="520"/>
      <c r="K317" s="566">
        <v>2.12103042E8</v>
      </c>
      <c r="L317" s="566"/>
      <c r="M317" s="567" t="s">
        <v>481</v>
      </c>
      <c r="N317" s="566">
        <v>0.003</v>
      </c>
      <c r="O317" s="604" t="s">
        <v>357</v>
      </c>
      <c r="P317" s="447"/>
      <c r="Q317" s="447"/>
      <c r="R317" s="447"/>
      <c r="S317" s="447"/>
      <c r="T317" s="447"/>
      <c r="U317" s="447"/>
      <c r="V317" s="447"/>
    </row>
    <row r="318" ht="28.5" customHeight="1">
      <c r="A318" s="563"/>
      <c r="B318" s="427"/>
      <c r="C318" s="428"/>
      <c r="D318" s="427"/>
      <c r="E318" s="494"/>
      <c r="F318" s="431"/>
      <c r="G318" s="645" t="s">
        <v>374</v>
      </c>
      <c r="H318" s="565" t="s">
        <v>718</v>
      </c>
      <c r="I318" s="520"/>
      <c r="J318" s="520"/>
      <c r="K318" s="566">
        <v>2.12103043E8</v>
      </c>
      <c r="L318" s="566"/>
      <c r="M318" s="567" t="s">
        <v>481</v>
      </c>
      <c r="N318" s="566">
        <v>0.005</v>
      </c>
      <c r="O318" s="567" t="s">
        <v>365</v>
      </c>
      <c r="P318" s="447"/>
      <c r="Q318" s="447"/>
      <c r="R318" s="447"/>
      <c r="S318" s="447"/>
      <c r="T318" s="447"/>
      <c r="U318" s="447"/>
      <c r="V318" s="447"/>
    </row>
    <row r="319" ht="28.5" customHeight="1">
      <c r="A319" s="563"/>
      <c r="B319" s="427"/>
      <c r="C319" s="428"/>
      <c r="D319" s="427"/>
      <c r="E319" s="494"/>
      <c r="F319" s="601"/>
      <c r="G319" s="645" t="s">
        <v>377</v>
      </c>
      <c r="H319" s="565" t="s">
        <v>690</v>
      </c>
      <c r="I319" s="520"/>
      <c r="J319" s="520"/>
      <c r="K319" s="566">
        <v>2.12103044E8</v>
      </c>
      <c r="L319" s="566"/>
      <c r="M319" s="567" t="s">
        <v>552</v>
      </c>
      <c r="N319" s="566">
        <v>0.005</v>
      </c>
      <c r="O319" s="567" t="s">
        <v>365</v>
      </c>
      <c r="P319" s="447"/>
      <c r="Q319" s="447"/>
      <c r="R319" s="447"/>
      <c r="S319" s="447"/>
      <c r="T319" s="447"/>
      <c r="U319" s="447"/>
      <c r="V319" s="447"/>
    </row>
    <row r="320" ht="28.5" customHeight="1">
      <c r="A320" s="563"/>
      <c r="B320" s="427"/>
      <c r="C320" s="428"/>
      <c r="D320" s="427"/>
      <c r="E320" s="494"/>
      <c r="F320" s="431"/>
      <c r="G320" s="731" t="s">
        <v>477</v>
      </c>
      <c r="H320" s="541" t="s">
        <v>719</v>
      </c>
      <c r="I320" s="542"/>
      <c r="J320" s="542"/>
      <c r="K320" s="566">
        <v>2.12103045E8</v>
      </c>
      <c r="L320" s="490"/>
      <c r="M320" s="491" t="s">
        <v>422</v>
      </c>
      <c r="N320" s="490">
        <v>0.005</v>
      </c>
      <c r="O320" s="567" t="s">
        <v>365</v>
      </c>
      <c r="P320" s="447"/>
      <c r="Q320" s="447"/>
      <c r="R320" s="447"/>
      <c r="S320" s="447"/>
      <c r="T320" s="447"/>
      <c r="U320" s="447"/>
      <c r="V320" s="447"/>
    </row>
    <row r="321" ht="28.5" customHeight="1">
      <c r="A321" s="563"/>
      <c r="B321" s="427"/>
      <c r="C321" s="428"/>
      <c r="D321" s="427"/>
      <c r="E321" s="494"/>
      <c r="F321" s="601"/>
      <c r="G321" s="645" t="s">
        <v>519</v>
      </c>
      <c r="H321" s="565" t="s">
        <v>720</v>
      </c>
      <c r="I321" s="520"/>
      <c r="J321" s="520"/>
      <c r="K321" s="566">
        <v>2.12103046E8</v>
      </c>
      <c r="L321" s="566"/>
      <c r="M321" s="567" t="s">
        <v>344</v>
      </c>
      <c r="N321" s="566">
        <v>0.003</v>
      </c>
      <c r="O321" s="604" t="s">
        <v>357</v>
      </c>
      <c r="P321" s="447"/>
      <c r="Q321" s="447"/>
      <c r="R321" s="447"/>
      <c r="S321" s="447"/>
      <c r="T321" s="447"/>
      <c r="U321" s="447"/>
      <c r="V321" s="447"/>
    </row>
    <row r="322" ht="28.5" customHeight="1">
      <c r="A322" s="563"/>
      <c r="B322" s="427"/>
      <c r="C322" s="428"/>
      <c r="D322" s="427"/>
      <c r="E322" s="494"/>
      <c r="F322" s="431"/>
      <c r="G322" s="645" t="s">
        <v>521</v>
      </c>
      <c r="H322" s="565" t="s">
        <v>721</v>
      </c>
      <c r="I322" s="520"/>
      <c r="J322" s="520"/>
      <c r="K322" s="566">
        <v>2.12103047E8</v>
      </c>
      <c r="L322" s="566"/>
      <c r="M322" s="567" t="s">
        <v>722</v>
      </c>
      <c r="N322" s="566">
        <v>0.003</v>
      </c>
      <c r="O322" s="604" t="s">
        <v>357</v>
      </c>
      <c r="P322" s="447"/>
      <c r="Q322" s="447"/>
      <c r="R322" s="447"/>
      <c r="S322" s="447"/>
      <c r="T322" s="447"/>
      <c r="U322" s="447"/>
      <c r="V322" s="447"/>
    </row>
    <row r="323" ht="28.5" customHeight="1">
      <c r="A323" s="563"/>
      <c r="B323" s="427"/>
      <c r="C323" s="428"/>
      <c r="D323" s="427"/>
      <c r="E323" s="494"/>
      <c r="F323" s="431"/>
      <c r="G323" s="645" t="s">
        <v>523</v>
      </c>
      <c r="H323" s="565" t="s">
        <v>723</v>
      </c>
      <c r="I323" s="520"/>
      <c r="J323" s="520"/>
      <c r="K323" s="566">
        <v>2.12103048E8</v>
      </c>
      <c r="L323" s="566"/>
      <c r="M323" s="567" t="s">
        <v>481</v>
      </c>
      <c r="N323" s="566">
        <v>0.006</v>
      </c>
      <c r="O323" s="604" t="s">
        <v>357</v>
      </c>
      <c r="P323" s="447"/>
      <c r="Q323" s="447"/>
      <c r="R323" s="447"/>
      <c r="S323" s="447"/>
      <c r="T323" s="447"/>
      <c r="U323" s="447"/>
      <c r="V323" s="447"/>
    </row>
    <row r="324" ht="28.5" customHeight="1">
      <c r="A324" s="563"/>
      <c r="B324" s="427"/>
      <c r="C324" s="428"/>
      <c r="D324" s="427"/>
      <c r="E324" s="494"/>
      <c r="F324" s="431"/>
      <c r="G324" s="648" t="s">
        <v>526</v>
      </c>
      <c r="H324" s="565" t="s">
        <v>724</v>
      </c>
      <c r="I324" s="520"/>
      <c r="J324" s="520"/>
      <c r="K324" s="566">
        <v>2.12103049E8</v>
      </c>
      <c r="L324" s="566"/>
      <c r="M324" s="567" t="s">
        <v>722</v>
      </c>
      <c r="N324" s="566">
        <v>0.005</v>
      </c>
      <c r="O324" s="567" t="s">
        <v>365</v>
      </c>
      <c r="P324" s="447"/>
      <c r="Q324" s="447"/>
      <c r="R324" s="447"/>
      <c r="S324" s="447"/>
      <c r="T324" s="447"/>
      <c r="U324" s="447"/>
      <c r="V324" s="447"/>
    </row>
    <row r="325" ht="28.5" customHeight="1">
      <c r="A325" s="563"/>
      <c r="B325" s="427"/>
      <c r="C325" s="428"/>
      <c r="D325" s="427"/>
      <c r="E325" s="494"/>
      <c r="F325" s="431"/>
      <c r="G325" s="645" t="s">
        <v>528</v>
      </c>
      <c r="H325" s="565" t="s">
        <v>725</v>
      </c>
      <c r="I325" s="520"/>
      <c r="J325" s="520"/>
      <c r="K325" s="566">
        <v>2.1210305E8</v>
      </c>
      <c r="L325" s="566"/>
      <c r="M325" s="567" t="s">
        <v>437</v>
      </c>
      <c r="N325" s="566">
        <v>0.002</v>
      </c>
      <c r="O325" s="604" t="s">
        <v>357</v>
      </c>
      <c r="P325" s="447"/>
      <c r="Q325" s="447"/>
      <c r="R325" s="447"/>
      <c r="S325" s="447"/>
      <c r="T325" s="447"/>
      <c r="U325" s="447"/>
      <c r="V325" s="447"/>
    </row>
    <row r="326" ht="28.5" customHeight="1">
      <c r="A326" s="563"/>
      <c r="B326" s="427"/>
      <c r="C326" s="428"/>
      <c r="D326" s="427"/>
      <c r="E326" s="494"/>
      <c r="F326" s="431"/>
      <c r="G326" s="645" t="s">
        <v>530</v>
      </c>
      <c r="H326" s="565" t="s">
        <v>726</v>
      </c>
      <c r="I326" s="520"/>
      <c r="J326" s="520"/>
      <c r="K326" s="566">
        <v>2.12103051E8</v>
      </c>
      <c r="L326" s="566"/>
      <c r="M326" s="567" t="s">
        <v>552</v>
      </c>
      <c r="N326" s="566">
        <v>0.002</v>
      </c>
      <c r="O326" s="604" t="s">
        <v>357</v>
      </c>
      <c r="P326" s="447"/>
      <c r="Q326" s="447"/>
      <c r="R326" s="447"/>
      <c r="S326" s="447"/>
      <c r="T326" s="447"/>
      <c r="U326" s="447"/>
      <c r="V326" s="447"/>
    </row>
    <row r="327" ht="28.5" customHeight="1">
      <c r="A327" s="563"/>
      <c r="B327" s="427"/>
      <c r="C327" s="428"/>
      <c r="D327" s="427"/>
      <c r="E327" s="494"/>
      <c r="F327" s="431"/>
      <c r="G327" s="648" t="s">
        <v>532</v>
      </c>
      <c r="H327" s="541" t="s">
        <v>727</v>
      </c>
      <c r="I327" s="542"/>
      <c r="J327" s="542"/>
      <c r="K327" s="490">
        <v>2.12103052E8</v>
      </c>
      <c r="L327" s="490"/>
      <c r="M327" s="491" t="s">
        <v>552</v>
      </c>
      <c r="N327" s="490">
        <v>0.002</v>
      </c>
      <c r="O327" s="741" t="s">
        <v>357</v>
      </c>
      <c r="P327" s="447"/>
      <c r="Q327" s="447"/>
      <c r="R327" s="447"/>
      <c r="S327" s="447"/>
      <c r="T327" s="447"/>
      <c r="U327" s="447"/>
      <c r="V327" s="447"/>
    </row>
    <row r="328" ht="28.5" customHeight="1">
      <c r="A328" s="563"/>
      <c r="B328" s="427"/>
      <c r="C328" s="428"/>
      <c r="D328" s="427"/>
      <c r="E328" s="494"/>
      <c r="F328" s="431"/>
      <c r="G328" s="731" t="s">
        <v>534</v>
      </c>
      <c r="H328" s="565" t="s">
        <v>728</v>
      </c>
      <c r="I328" s="520"/>
      <c r="J328" s="520"/>
      <c r="K328" s="566">
        <v>2.12103053E8</v>
      </c>
      <c r="L328" s="566"/>
      <c r="M328" s="567" t="s">
        <v>398</v>
      </c>
      <c r="N328" s="566">
        <v>0.005</v>
      </c>
      <c r="O328" s="681" t="s">
        <v>365</v>
      </c>
      <c r="P328" s="447"/>
      <c r="Q328" s="447"/>
      <c r="R328" s="447"/>
      <c r="S328" s="447"/>
      <c r="T328" s="447"/>
      <c r="U328" s="447"/>
      <c r="V328" s="447"/>
    </row>
    <row r="329" ht="28.5" customHeight="1">
      <c r="A329" s="563"/>
      <c r="B329" s="427"/>
      <c r="C329" s="428"/>
      <c r="D329" s="427"/>
      <c r="E329" s="494"/>
      <c r="F329" s="431"/>
      <c r="G329" s="645" t="s">
        <v>536</v>
      </c>
      <c r="H329" s="565" t="s">
        <v>729</v>
      </c>
      <c r="I329" s="520"/>
      <c r="J329" s="520"/>
      <c r="K329" s="566">
        <v>2.12103054E8</v>
      </c>
      <c r="L329" s="566"/>
      <c r="M329" s="567" t="s">
        <v>481</v>
      </c>
      <c r="N329" s="566">
        <v>0.006</v>
      </c>
      <c r="O329" s="567" t="s">
        <v>395</v>
      </c>
      <c r="P329" s="447"/>
      <c r="Q329" s="447"/>
      <c r="R329" s="447"/>
      <c r="S329" s="447"/>
      <c r="T329" s="447"/>
      <c r="U329" s="447"/>
      <c r="V329" s="447"/>
    </row>
    <row r="330" ht="28.5" customHeight="1">
      <c r="A330" s="563"/>
      <c r="B330" s="427"/>
      <c r="C330" s="428"/>
      <c r="D330" s="427"/>
      <c r="E330" s="494"/>
      <c r="F330" s="431"/>
      <c r="G330" s="659" t="s">
        <v>540</v>
      </c>
      <c r="H330" s="528" t="s">
        <v>730</v>
      </c>
      <c r="I330" s="529"/>
      <c r="J330" s="530"/>
      <c r="K330" s="531">
        <v>2.12103055E8</v>
      </c>
      <c r="L330" s="531"/>
      <c r="M330" s="532" t="s">
        <v>422</v>
      </c>
      <c r="N330" s="531">
        <v>0.002</v>
      </c>
      <c r="O330" s="532" t="s">
        <v>365</v>
      </c>
      <c r="P330" s="447"/>
      <c r="Q330" s="447"/>
      <c r="R330" s="447"/>
      <c r="S330" s="447"/>
      <c r="T330" s="447"/>
      <c r="U330" s="447"/>
      <c r="V330" s="447"/>
    </row>
    <row r="331" ht="28.5" customHeight="1">
      <c r="A331" s="563"/>
      <c r="B331" s="427"/>
      <c r="C331" s="428"/>
      <c r="D331" s="427"/>
      <c r="E331" s="494"/>
      <c r="F331" s="431"/>
      <c r="G331" s="749" t="s">
        <v>542</v>
      </c>
      <c r="H331" s="750" t="s">
        <v>731</v>
      </c>
      <c r="I331" s="751"/>
      <c r="J331" s="751"/>
      <c r="K331" s="752">
        <v>2.12103056E8</v>
      </c>
      <c r="L331" s="752"/>
      <c r="M331" s="753" t="s">
        <v>422</v>
      </c>
      <c r="N331" s="752">
        <v>0.003</v>
      </c>
      <c r="O331" s="753" t="s">
        <v>395</v>
      </c>
      <c r="P331" s="447"/>
      <c r="Q331" s="447"/>
      <c r="R331" s="447"/>
      <c r="S331" s="447"/>
      <c r="T331" s="447"/>
      <c r="U331" s="447"/>
      <c r="V331" s="447"/>
    </row>
    <row r="332" ht="28.5" customHeight="1">
      <c r="A332" s="656"/>
      <c r="B332" s="439"/>
      <c r="C332" s="440"/>
      <c r="D332" s="439"/>
      <c r="E332" s="658"/>
      <c r="F332" s="527"/>
      <c r="G332" s="659" t="s">
        <v>650</v>
      </c>
      <c r="H332" s="528" t="s">
        <v>732</v>
      </c>
      <c r="I332" s="529"/>
      <c r="J332" s="529"/>
      <c r="K332" s="531">
        <v>2.12103057E8</v>
      </c>
      <c r="L332" s="531"/>
      <c r="M332" s="532" t="s">
        <v>422</v>
      </c>
      <c r="N332" s="531">
        <v>0.002</v>
      </c>
      <c r="O332" s="740" t="s">
        <v>357</v>
      </c>
      <c r="P332" s="447"/>
      <c r="Q332" s="447"/>
      <c r="R332" s="447"/>
      <c r="S332" s="447"/>
      <c r="T332" s="447"/>
      <c r="U332" s="447"/>
      <c r="V332" s="447"/>
    </row>
    <row r="333" ht="28.5" customHeight="1">
      <c r="A333" s="563"/>
      <c r="B333" s="427"/>
      <c r="C333" s="428"/>
      <c r="D333" s="427"/>
      <c r="E333" s="494"/>
      <c r="F333" s="431"/>
      <c r="G333" s="648" t="s">
        <v>652</v>
      </c>
      <c r="H333" s="541" t="s">
        <v>733</v>
      </c>
      <c r="I333" s="542"/>
      <c r="J333" s="542"/>
      <c r="K333" s="490">
        <v>2.12103058E8</v>
      </c>
      <c r="L333" s="490"/>
      <c r="M333" s="491" t="s">
        <v>422</v>
      </c>
      <c r="N333" s="490">
        <v>0.003</v>
      </c>
      <c r="O333" s="491" t="s">
        <v>365</v>
      </c>
      <c r="P333" s="447"/>
      <c r="Q333" s="447"/>
      <c r="R333" s="447"/>
      <c r="S333" s="447"/>
      <c r="T333" s="447"/>
      <c r="U333" s="447"/>
      <c r="V333" s="447"/>
    </row>
    <row r="334" ht="28.5" customHeight="1">
      <c r="A334" s="563"/>
      <c r="B334" s="427"/>
      <c r="C334" s="428"/>
      <c r="D334" s="427"/>
      <c r="E334" s="494"/>
      <c r="F334" s="431"/>
      <c r="G334" s="645" t="s">
        <v>654</v>
      </c>
      <c r="H334" s="565" t="s">
        <v>734</v>
      </c>
      <c r="I334" s="520"/>
      <c r="J334" s="520"/>
      <c r="K334" s="566">
        <v>2.12103059E8</v>
      </c>
      <c r="L334" s="566"/>
      <c r="M334" s="567" t="s">
        <v>422</v>
      </c>
      <c r="N334" s="566">
        <v>0.002</v>
      </c>
      <c r="O334" s="604" t="s">
        <v>357</v>
      </c>
      <c r="P334" s="447"/>
      <c r="Q334" s="447"/>
      <c r="R334" s="447"/>
      <c r="S334" s="447"/>
      <c r="T334" s="447"/>
      <c r="U334" s="447"/>
      <c r="V334" s="447"/>
    </row>
    <row r="335" ht="28.5" customHeight="1">
      <c r="A335" s="563"/>
      <c r="B335" s="427"/>
      <c r="C335" s="428"/>
      <c r="D335" s="427"/>
      <c r="E335" s="494"/>
      <c r="F335" s="601"/>
      <c r="G335" s="645" t="s">
        <v>656</v>
      </c>
      <c r="H335" s="565" t="s">
        <v>735</v>
      </c>
      <c r="I335" s="520"/>
      <c r="J335" s="520"/>
      <c r="K335" s="566">
        <v>2.1210306E8</v>
      </c>
      <c r="L335" s="566"/>
      <c r="M335" s="567" t="s">
        <v>422</v>
      </c>
      <c r="N335" s="566">
        <v>0.003</v>
      </c>
      <c r="O335" s="567" t="s">
        <v>365</v>
      </c>
      <c r="P335" s="447"/>
      <c r="Q335" s="447"/>
      <c r="R335" s="447"/>
      <c r="S335" s="447"/>
      <c r="T335" s="447"/>
      <c r="U335" s="447"/>
      <c r="V335" s="447"/>
    </row>
    <row r="336" ht="28.5" customHeight="1">
      <c r="A336" s="563"/>
      <c r="B336" s="427"/>
      <c r="C336" s="428"/>
      <c r="D336" s="427"/>
      <c r="E336" s="494"/>
      <c r="F336" s="431"/>
      <c r="G336" s="645" t="s">
        <v>658</v>
      </c>
      <c r="H336" s="541" t="s">
        <v>736</v>
      </c>
      <c r="I336" s="542"/>
      <c r="J336" s="542"/>
      <c r="K336" s="566">
        <v>2.12103061E8</v>
      </c>
      <c r="L336" s="490"/>
      <c r="M336" s="491" t="s">
        <v>481</v>
      </c>
      <c r="N336" s="490">
        <v>0.003</v>
      </c>
      <c r="O336" s="567" t="s">
        <v>365</v>
      </c>
      <c r="P336" s="447"/>
      <c r="Q336" s="447"/>
      <c r="R336" s="447"/>
      <c r="S336" s="447"/>
      <c r="T336" s="447"/>
      <c r="U336" s="447"/>
      <c r="V336" s="447"/>
    </row>
    <row r="337" ht="28.5" customHeight="1">
      <c r="A337" s="563"/>
      <c r="B337" s="427"/>
      <c r="C337" s="428"/>
      <c r="D337" s="427"/>
      <c r="E337" s="494"/>
      <c r="F337" s="601"/>
      <c r="G337" s="645" t="s">
        <v>660</v>
      </c>
      <c r="H337" s="565" t="s">
        <v>737</v>
      </c>
      <c r="I337" s="520"/>
      <c r="J337" s="520"/>
      <c r="K337" s="566">
        <v>2.12103062E8</v>
      </c>
      <c r="L337" s="566"/>
      <c r="M337" s="567" t="s">
        <v>356</v>
      </c>
      <c r="N337" s="566">
        <v>0.025</v>
      </c>
      <c r="O337" s="604" t="s">
        <v>357</v>
      </c>
      <c r="P337" s="447"/>
      <c r="Q337" s="447"/>
      <c r="R337" s="447"/>
      <c r="S337" s="447"/>
      <c r="T337" s="447"/>
      <c r="U337" s="447"/>
      <c r="V337" s="447"/>
    </row>
    <row r="338" ht="28.5" customHeight="1">
      <c r="A338" s="563"/>
      <c r="B338" s="427"/>
      <c r="C338" s="428"/>
      <c r="D338" s="427"/>
      <c r="E338" s="494"/>
      <c r="F338" s="431"/>
      <c r="G338" s="645" t="s">
        <v>706</v>
      </c>
      <c r="H338" s="565" t="s">
        <v>738</v>
      </c>
      <c r="I338" s="520"/>
      <c r="J338" s="520"/>
      <c r="K338" s="566">
        <v>2.12103063E8</v>
      </c>
      <c r="L338" s="566"/>
      <c r="M338" s="567" t="s">
        <v>458</v>
      </c>
      <c r="N338" s="566">
        <v>0.003</v>
      </c>
      <c r="O338" s="567" t="s">
        <v>365</v>
      </c>
      <c r="P338" s="447"/>
      <c r="Q338" s="447"/>
      <c r="R338" s="447"/>
      <c r="S338" s="447"/>
      <c r="T338" s="447"/>
      <c r="U338" s="447"/>
      <c r="V338" s="447"/>
    </row>
    <row r="339" ht="28.5" customHeight="1">
      <c r="A339" s="563"/>
      <c r="B339" s="427"/>
      <c r="C339" s="428"/>
      <c r="D339" s="427"/>
      <c r="E339" s="494"/>
      <c r="F339" s="431"/>
      <c r="G339" s="648" t="s">
        <v>739</v>
      </c>
      <c r="H339" s="565" t="s">
        <v>740</v>
      </c>
      <c r="I339" s="520"/>
      <c r="J339" s="520"/>
      <c r="K339" s="566">
        <v>2.12103064E8</v>
      </c>
      <c r="L339" s="566"/>
      <c r="M339" s="567" t="s">
        <v>437</v>
      </c>
      <c r="N339" s="566">
        <v>0.002</v>
      </c>
      <c r="O339" s="604" t="s">
        <v>357</v>
      </c>
      <c r="P339" s="447"/>
      <c r="Q339" s="447"/>
      <c r="R339" s="447"/>
      <c r="S339" s="447"/>
      <c r="T339" s="447"/>
      <c r="U339" s="447"/>
      <c r="V339" s="447"/>
    </row>
    <row r="340" ht="28.5" customHeight="1">
      <c r="A340" s="563"/>
      <c r="B340" s="427"/>
      <c r="C340" s="428"/>
      <c r="D340" s="427"/>
      <c r="E340" s="494"/>
      <c r="F340" s="431"/>
      <c r="G340" s="645" t="s">
        <v>741</v>
      </c>
      <c r="H340" s="565" t="s">
        <v>647</v>
      </c>
      <c r="I340" s="520"/>
      <c r="J340" s="520"/>
      <c r="K340" s="566">
        <v>2.12103065E8</v>
      </c>
      <c r="L340" s="566"/>
      <c r="M340" s="567" t="s">
        <v>398</v>
      </c>
      <c r="N340" s="566">
        <v>0.005</v>
      </c>
      <c r="O340" s="604" t="s">
        <v>357</v>
      </c>
      <c r="P340" s="447"/>
      <c r="Q340" s="447"/>
      <c r="R340" s="447"/>
      <c r="S340" s="447"/>
      <c r="T340" s="447"/>
      <c r="U340" s="447"/>
      <c r="V340" s="447"/>
    </row>
    <row r="341" ht="28.5" customHeight="1">
      <c r="A341" s="563"/>
      <c r="B341" s="427"/>
      <c r="C341" s="428"/>
      <c r="D341" s="427"/>
      <c r="E341" s="494"/>
      <c r="F341" s="431"/>
      <c r="G341" s="645" t="s">
        <v>742</v>
      </c>
      <c r="H341" s="565" t="s">
        <v>743</v>
      </c>
      <c r="I341" s="520"/>
      <c r="J341" s="520"/>
      <c r="K341" s="566">
        <v>2.12103066E8</v>
      </c>
      <c r="L341" s="566"/>
      <c r="M341" s="567" t="s">
        <v>447</v>
      </c>
      <c r="N341" s="566">
        <v>0.005</v>
      </c>
      <c r="O341" s="567" t="s">
        <v>365</v>
      </c>
      <c r="P341" s="447"/>
      <c r="Q341" s="447"/>
      <c r="R341" s="447"/>
      <c r="S341" s="447"/>
      <c r="T341" s="447"/>
      <c r="U341" s="447"/>
      <c r="V341" s="447"/>
    </row>
    <row r="342" ht="28.5" customHeight="1">
      <c r="A342" s="563"/>
      <c r="B342" s="427"/>
      <c r="C342" s="428"/>
      <c r="D342" s="427"/>
      <c r="E342" s="494"/>
      <c r="F342" s="487"/>
      <c r="G342" s="645" t="s">
        <v>744</v>
      </c>
      <c r="H342" s="565" t="s">
        <v>745</v>
      </c>
      <c r="I342" s="520"/>
      <c r="J342" s="520"/>
      <c r="K342" s="566">
        <v>2.12103067E8</v>
      </c>
      <c r="L342" s="566"/>
      <c r="M342" s="567" t="s">
        <v>447</v>
      </c>
      <c r="N342" s="566">
        <v>0.006</v>
      </c>
      <c r="O342" s="567" t="s">
        <v>395</v>
      </c>
      <c r="P342" s="447"/>
      <c r="Q342" s="447"/>
      <c r="R342" s="447"/>
      <c r="S342" s="447"/>
      <c r="T342" s="447"/>
      <c r="U342" s="447"/>
      <c r="V342" s="447"/>
    </row>
    <row r="343" ht="28.5" customHeight="1">
      <c r="A343" s="563"/>
      <c r="B343" s="427"/>
      <c r="C343" s="428"/>
      <c r="D343" s="427"/>
      <c r="E343" s="494"/>
      <c r="F343" s="601" t="s">
        <v>350</v>
      </c>
      <c r="G343" s="541" t="s">
        <v>746</v>
      </c>
      <c r="H343" s="542"/>
      <c r="I343" s="542"/>
      <c r="J343" s="542"/>
      <c r="K343" s="672"/>
      <c r="L343" s="672"/>
      <c r="M343" s="491"/>
      <c r="N343" s="653"/>
      <c r="O343" s="490"/>
      <c r="P343" s="447"/>
      <c r="Q343" s="447"/>
      <c r="R343" s="447"/>
      <c r="S343" s="447"/>
      <c r="T343" s="447"/>
      <c r="U343" s="447"/>
      <c r="V343" s="447"/>
    </row>
    <row r="344" ht="28.5" customHeight="1">
      <c r="A344" s="563"/>
      <c r="B344" s="427"/>
      <c r="C344" s="428"/>
      <c r="D344" s="427"/>
      <c r="E344" s="494"/>
      <c r="F344" s="601"/>
      <c r="G344" s="680" t="s">
        <v>337</v>
      </c>
      <c r="H344" s="541"/>
      <c r="I344" s="541"/>
      <c r="J344" s="541"/>
      <c r="K344" s="672"/>
      <c r="L344" s="672"/>
      <c r="M344" s="491"/>
      <c r="N344" s="653"/>
      <c r="O344" s="754"/>
      <c r="P344" s="447"/>
      <c r="Q344" s="447"/>
      <c r="R344" s="447"/>
      <c r="S344" s="447"/>
      <c r="T344" s="447"/>
      <c r="U344" s="447"/>
      <c r="V344" s="447"/>
    </row>
    <row r="345" ht="28.5" customHeight="1">
      <c r="A345" s="546"/>
      <c r="B345" s="506"/>
      <c r="C345" s="505"/>
      <c r="D345" s="506"/>
      <c r="E345" s="507"/>
      <c r="F345" s="547"/>
      <c r="G345" s="548" t="s">
        <v>354</v>
      </c>
      <c r="H345" s="519" t="s">
        <v>747</v>
      </c>
      <c r="I345" s="520"/>
      <c r="J345" s="521"/>
      <c r="K345" s="522">
        <v>1.12103047E8</v>
      </c>
      <c r="L345" s="522">
        <v>2.0</v>
      </c>
      <c r="M345" s="523" t="s">
        <v>552</v>
      </c>
      <c r="N345" s="522" t="s">
        <v>595</v>
      </c>
      <c r="O345" s="570" t="s">
        <v>341</v>
      </c>
      <c r="P345" s="516"/>
      <c r="Q345" s="516"/>
      <c r="R345" s="516"/>
      <c r="S345" s="516"/>
      <c r="T345" s="516"/>
      <c r="U345" s="516"/>
      <c r="V345" s="516"/>
    </row>
    <row r="346" ht="28.5" customHeight="1">
      <c r="A346" s="546"/>
      <c r="B346" s="506"/>
      <c r="C346" s="505"/>
      <c r="D346" s="506"/>
      <c r="E346" s="507"/>
      <c r="F346" s="547"/>
      <c r="G346" s="605" t="s">
        <v>358</v>
      </c>
      <c r="H346" s="552" t="s">
        <v>709</v>
      </c>
      <c r="I346" s="553"/>
      <c r="J346" s="554"/>
      <c r="K346" s="555">
        <v>1.12103048E8</v>
      </c>
      <c r="L346" s="555">
        <v>2.0</v>
      </c>
      <c r="M346" s="556" t="s">
        <v>356</v>
      </c>
      <c r="N346" s="555">
        <v>0.018</v>
      </c>
      <c r="O346" s="755" t="s">
        <v>341</v>
      </c>
      <c r="P346" s="516"/>
      <c r="Q346" s="516"/>
      <c r="R346" s="516"/>
      <c r="S346" s="516"/>
      <c r="T346" s="516"/>
      <c r="U346" s="516"/>
      <c r="V346" s="516"/>
    </row>
    <row r="347" ht="28.5" customHeight="1">
      <c r="A347" s="546"/>
      <c r="B347" s="506"/>
      <c r="C347" s="505"/>
      <c r="D347" s="506"/>
      <c r="E347" s="507"/>
      <c r="F347" s="547"/>
      <c r="G347" s="548" t="s">
        <v>360</v>
      </c>
      <c r="H347" s="519" t="s">
        <v>710</v>
      </c>
      <c r="I347" s="520"/>
      <c r="J347" s="521"/>
      <c r="K347" s="522">
        <v>1.12103049E8</v>
      </c>
      <c r="L347" s="522">
        <v>2.0</v>
      </c>
      <c r="M347" s="523" t="s">
        <v>481</v>
      </c>
      <c r="N347" s="522" t="s">
        <v>679</v>
      </c>
      <c r="O347" s="570" t="s">
        <v>464</v>
      </c>
      <c r="P347" s="516"/>
      <c r="Q347" s="516"/>
      <c r="R347" s="516"/>
      <c r="S347" s="516"/>
      <c r="T347" s="516"/>
      <c r="U347" s="516"/>
      <c r="V347" s="516"/>
    </row>
    <row r="348" ht="28.5" customHeight="1">
      <c r="A348" s="563"/>
      <c r="B348" s="427"/>
      <c r="C348" s="428"/>
      <c r="D348" s="427"/>
      <c r="E348" s="494"/>
      <c r="F348" s="601"/>
      <c r="G348" s="648" t="s">
        <v>362</v>
      </c>
      <c r="H348" s="603" t="s">
        <v>748</v>
      </c>
      <c r="J348" s="174"/>
      <c r="K348" s="566">
        <v>1.1210305E8</v>
      </c>
      <c r="L348" s="537"/>
      <c r="M348" s="538" t="s">
        <v>344</v>
      </c>
      <c r="N348" s="537">
        <v>0.003</v>
      </c>
      <c r="O348" s="756" t="s">
        <v>349</v>
      </c>
      <c r="P348" s="447"/>
      <c r="Q348" s="447"/>
      <c r="R348" s="447"/>
      <c r="S348" s="447"/>
      <c r="T348" s="447"/>
      <c r="U348" s="447"/>
      <c r="V348" s="447"/>
    </row>
    <row r="349" ht="28.5" customHeight="1">
      <c r="A349" s="563"/>
      <c r="B349" s="427"/>
      <c r="C349" s="428"/>
      <c r="D349" s="427"/>
      <c r="E349" s="494"/>
      <c r="F349" s="601"/>
      <c r="G349" s="645" t="s">
        <v>374</v>
      </c>
      <c r="H349" s="565" t="s">
        <v>664</v>
      </c>
      <c r="I349" s="520"/>
      <c r="J349" s="521"/>
      <c r="K349" s="566">
        <v>1.12103051E8</v>
      </c>
      <c r="L349" s="566"/>
      <c r="M349" s="567" t="s">
        <v>437</v>
      </c>
      <c r="N349" s="566">
        <v>0.002</v>
      </c>
      <c r="O349" s="646" t="s">
        <v>341</v>
      </c>
      <c r="P349" s="447"/>
      <c r="Q349" s="447"/>
      <c r="R349" s="447"/>
      <c r="S349" s="447"/>
      <c r="T349" s="447"/>
      <c r="U349" s="447"/>
      <c r="V349" s="447"/>
    </row>
    <row r="350" ht="28.5" customHeight="1">
      <c r="A350" s="563"/>
      <c r="B350" s="427"/>
      <c r="C350" s="428"/>
      <c r="D350" s="427"/>
      <c r="E350" s="494"/>
      <c r="F350" s="601"/>
      <c r="G350" s="645" t="s">
        <v>377</v>
      </c>
      <c r="H350" s="565" t="s">
        <v>749</v>
      </c>
      <c r="I350" s="520"/>
      <c r="J350" s="521"/>
      <c r="K350" s="566">
        <v>1.12103052E8</v>
      </c>
      <c r="L350" s="566"/>
      <c r="M350" s="567" t="s">
        <v>517</v>
      </c>
      <c r="N350" s="566">
        <v>0.006</v>
      </c>
      <c r="O350" s="664" t="s">
        <v>341</v>
      </c>
      <c r="P350" s="447"/>
      <c r="Q350" s="447"/>
      <c r="R350" s="447"/>
      <c r="S350" s="447"/>
      <c r="T350" s="447"/>
      <c r="U350" s="447"/>
      <c r="V350" s="447"/>
    </row>
    <row r="351" ht="28.5" customHeight="1">
      <c r="A351" s="563"/>
      <c r="B351" s="427"/>
      <c r="C351" s="428"/>
      <c r="D351" s="427"/>
      <c r="E351" s="494"/>
      <c r="F351" s="601"/>
      <c r="G351" s="648" t="s">
        <v>477</v>
      </c>
      <c r="H351" s="541" t="s">
        <v>750</v>
      </c>
      <c r="I351" s="542"/>
      <c r="J351" s="543"/>
      <c r="K351" s="490">
        <v>1.12103053E8</v>
      </c>
      <c r="L351" s="490"/>
      <c r="M351" s="491" t="s">
        <v>552</v>
      </c>
      <c r="N351" s="490">
        <v>0.002</v>
      </c>
      <c r="O351" s="728" t="s">
        <v>341</v>
      </c>
      <c r="P351" s="447"/>
      <c r="Q351" s="447"/>
      <c r="R351" s="447"/>
      <c r="S351" s="447"/>
      <c r="T351" s="447"/>
      <c r="U351" s="447"/>
      <c r="V351" s="447"/>
    </row>
    <row r="352" ht="28.5" customHeight="1">
      <c r="A352" s="546"/>
      <c r="B352" s="506"/>
      <c r="C352" s="505"/>
      <c r="D352" s="506"/>
      <c r="E352" s="507"/>
      <c r="F352" s="547"/>
      <c r="G352" s="612" t="s">
        <v>519</v>
      </c>
      <c r="H352" s="519" t="s">
        <v>647</v>
      </c>
      <c r="I352" s="520"/>
      <c r="J352" s="521"/>
      <c r="K352" s="522">
        <v>1.12103054E8</v>
      </c>
      <c r="L352" s="522">
        <v>2.0</v>
      </c>
      <c r="M352" s="523" t="s">
        <v>398</v>
      </c>
      <c r="N352" s="522">
        <v>0.005</v>
      </c>
      <c r="O352" s="736" t="s">
        <v>349</v>
      </c>
      <c r="P352" s="516"/>
      <c r="Q352" s="516"/>
      <c r="R352" s="516"/>
      <c r="S352" s="516"/>
      <c r="T352" s="516"/>
      <c r="U352" s="516"/>
      <c r="V352" s="516"/>
    </row>
    <row r="353" ht="28.5" customHeight="1">
      <c r="A353" s="563"/>
      <c r="B353" s="427"/>
      <c r="C353" s="428"/>
      <c r="D353" s="427"/>
      <c r="E353" s="494"/>
      <c r="F353" s="601"/>
      <c r="G353" s="645" t="s">
        <v>521</v>
      </c>
      <c r="H353" s="565" t="s">
        <v>713</v>
      </c>
      <c r="I353" s="520"/>
      <c r="J353" s="521"/>
      <c r="K353" s="566">
        <v>1.12103055E8</v>
      </c>
      <c r="L353" s="566"/>
      <c r="M353" s="567" t="s">
        <v>552</v>
      </c>
      <c r="N353" s="566">
        <v>0.002</v>
      </c>
      <c r="O353" s="646" t="s">
        <v>464</v>
      </c>
      <c r="P353" s="447"/>
      <c r="Q353" s="447"/>
      <c r="R353" s="447"/>
      <c r="S353" s="447"/>
      <c r="T353" s="447"/>
      <c r="U353" s="447"/>
      <c r="V353" s="447"/>
    </row>
    <row r="354" ht="28.5" customHeight="1">
      <c r="A354" s="563"/>
      <c r="B354" s="427"/>
      <c r="C354" s="428"/>
      <c r="D354" s="427"/>
      <c r="E354" s="494"/>
      <c r="F354" s="601"/>
      <c r="G354" s="645" t="s">
        <v>523</v>
      </c>
      <c r="H354" s="565" t="s">
        <v>714</v>
      </c>
      <c r="I354" s="520"/>
      <c r="J354" s="521"/>
      <c r="K354" s="566">
        <v>1.12103056E8</v>
      </c>
      <c r="L354" s="566"/>
      <c r="M354" s="567" t="s">
        <v>599</v>
      </c>
      <c r="N354" s="566">
        <v>0.002</v>
      </c>
      <c r="O354" s="646" t="s">
        <v>464</v>
      </c>
      <c r="P354" s="447"/>
      <c r="Q354" s="447"/>
      <c r="R354" s="447"/>
      <c r="S354" s="447"/>
      <c r="T354" s="447"/>
      <c r="U354" s="447"/>
      <c r="V354" s="447"/>
    </row>
    <row r="355" ht="28.5" customHeight="1">
      <c r="A355" s="571"/>
      <c r="B355" s="573"/>
      <c r="C355" s="745"/>
      <c r="D355" s="573"/>
      <c r="E355" s="574"/>
      <c r="F355" s="746"/>
      <c r="G355" s="757" t="s">
        <v>526</v>
      </c>
      <c r="H355" s="758" t="s">
        <v>661</v>
      </c>
      <c r="I355" s="288"/>
      <c r="J355" s="289"/>
      <c r="K355" s="578">
        <v>1.12103057E8</v>
      </c>
      <c r="L355" s="759">
        <v>2.0</v>
      </c>
      <c r="M355" s="760" t="s">
        <v>662</v>
      </c>
      <c r="N355" s="759">
        <v>0.002</v>
      </c>
      <c r="O355" s="761" t="s">
        <v>341</v>
      </c>
      <c r="P355" s="516"/>
      <c r="Q355" s="516"/>
      <c r="R355" s="516"/>
      <c r="S355" s="516"/>
      <c r="T355" s="516"/>
      <c r="U355" s="516"/>
      <c r="V355" s="516"/>
    </row>
    <row r="356" ht="28.5" customHeight="1">
      <c r="A356" s="563"/>
      <c r="B356" s="427"/>
      <c r="C356" s="428"/>
      <c r="D356" s="427"/>
      <c r="E356" s="494"/>
      <c r="F356" s="601"/>
      <c r="G356" s="734" t="s">
        <v>352</v>
      </c>
      <c r="H356" s="541"/>
      <c r="I356" s="541"/>
      <c r="J356" s="541"/>
      <c r="K356" s="672"/>
      <c r="L356" s="672"/>
      <c r="M356" s="491"/>
      <c r="N356" s="653"/>
      <c r="O356" s="754"/>
      <c r="P356" s="447"/>
      <c r="Q356" s="447"/>
      <c r="R356" s="447"/>
      <c r="S356" s="447"/>
      <c r="T356" s="447"/>
      <c r="U356" s="447"/>
      <c r="V356" s="447"/>
    </row>
    <row r="357" ht="28.5" customHeight="1">
      <c r="A357" s="563"/>
      <c r="B357" s="427"/>
      <c r="C357" s="428"/>
      <c r="D357" s="427"/>
      <c r="E357" s="494"/>
      <c r="F357" s="601"/>
      <c r="G357" s="645" t="s">
        <v>354</v>
      </c>
      <c r="H357" s="565" t="s">
        <v>751</v>
      </c>
      <c r="I357" s="520"/>
      <c r="J357" s="520"/>
      <c r="K357" s="566">
        <v>2.12103068E8</v>
      </c>
      <c r="L357" s="566"/>
      <c r="M357" s="567" t="s">
        <v>517</v>
      </c>
      <c r="N357" s="566">
        <v>0.005</v>
      </c>
      <c r="O357" s="681" t="s">
        <v>365</v>
      </c>
      <c r="P357" s="447"/>
      <c r="Q357" s="447"/>
      <c r="R357" s="447"/>
      <c r="S357" s="447"/>
      <c r="T357" s="447"/>
      <c r="U357" s="447"/>
      <c r="V357" s="447"/>
    </row>
    <row r="358" ht="28.5" customHeight="1">
      <c r="A358" s="563"/>
      <c r="B358" s="427"/>
      <c r="C358" s="428"/>
      <c r="D358" s="427"/>
      <c r="E358" s="494"/>
      <c r="F358" s="431"/>
      <c r="G358" s="645" t="s">
        <v>358</v>
      </c>
      <c r="H358" s="565" t="s">
        <v>752</v>
      </c>
      <c r="I358" s="520"/>
      <c r="J358" s="520"/>
      <c r="K358" s="566">
        <v>2.12103069E8</v>
      </c>
      <c r="L358" s="566"/>
      <c r="M358" s="567" t="s">
        <v>356</v>
      </c>
      <c r="N358" s="566">
        <v>0.025</v>
      </c>
      <c r="O358" s="604" t="s">
        <v>357</v>
      </c>
      <c r="P358" s="447"/>
      <c r="Q358" s="447"/>
      <c r="R358" s="447"/>
      <c r="S358" s="447"/>
      <c r="T358" s="447"/>
      <c r="U358" s="447"/>
      <c r="V358" s="447"/>
    </row>
    <row r="359" ht="28.5" customHeight="1">
      <c r="A359" s="563"/>
      <c r="B359" s="427"/>
      <c r="C359" s="428"/>
      <c r="D359" s="427"/>
      <c r="E359" s="494"/>
      <c r="F359" s="431"/>
      <c r="G359" s="659" t="s">
        <v>360</v>
      </c>
      <c r="H359" s="528" t="s">
        <v>753</v>
      </c>
      <c r="I359" s="529"/>
      <c r="J359" s="529"/>
      <c r="K359" s="531">
        <v>2.1210307E8</v>
      </c>
      <c r="L359" s="531"/>
      <c r="M359" s="532" t="s">
        <v>481</v>
      </c>
      <c r="N359" s="531">
        <v>0.005</v>
      </c>
      <c r="O359" s="740" t="s">
        <v>357</v>
      </c>
      <c r="P359" s="447"/>
      <c r="Q359" s="447"/>
      <c r="R359" s="447"/>
      <c r="S359" s="447"/>
      <c r="T359" s="447"/>
      <c r="U359" s="447"/>
      <c r="V359" s="447"/>
    </row>
    <row r="360" ht="28.5" customHeight="1">
      <c r="A360" s="563"/>
      <c r="B360" s="427"/>
      <c r="C360" s="428"/>
      <c r="D360" s="427"/>
      <c r="E360" s="494"/>
      <c r="F360" s="431"/>
      <c r="G360" s="648" t="s">
        <v>362</v>
      </c>
      <c r="H360" s="541" t="s">
        <v>754</v>
      </c>
      <c r="I360" s="542"/>
      <c r="J360" s="542"/>
      <c r="K360" s="490">
        <v>2.12103071E8</v>
      </c>
      <c r="L360" s="490"/>
      <c r="M360" s="491" t="s">
        <v>481</v>
      </c>
      <c r="N360" s="490">
        <v>0.005</v>
      </c>
      <c r="O360" s="491" t="s">
        <v>365</v>
      </c>
      <c r="P360" s="447"/>
      <c r="Q360" s="447"/>
      <c r="R360" s="447"/>
      <c r="S360" s="447"/>
      <c r="T360" s="447"/>
      <c r="U360" s="447"/>
      <c r="V360" s="447"/>
    </row>
    <row r="361" ht="28.5" customHeight="1">
      <c r="A361" s="563"/>
      <c r="B361" s="427"/>
      <c r="C361" s="428"/>
      <c r="D361" s="427"/>
      <c r="E361" s="494"/>
      <c r="F361" s="431"/>
      <c r="G361" s="645" t="s">
        <v>374</v>
      </c>
      <c r="H361" s="565" t="s">
        <v>690</v>
      </c>
      <c r="I361" s="520"/>
      <c r="J361" s="520"/>
      <c r="K361" s="566">
        <v>2.12103072E8</v>
      </c>
      <c r="L361" s="566"/>
      <c r="M361" s="567" t="s">
        <v>552</v>
      </c>
      <c r="N361" s="566">
        <v>0.005</v>
      </c>
      <c r="O361" s="567" t="s">
        <v>365</v>
      </c>
      <c r="P361" s="447"/>
      <c r="Q361" s="447"/>
      <c r="R361" s="447"/>
      <c r="S361" s="447"/>
      <c r="T361" s="447"/>
      <c r="U361" s="447"/>
      <c r="V361" s="447"/>
    </row>
    <row r="362" ht="28.5" customHeight="1">
      <c r="A362" s="563"/>
      <c r="B362" s="427"/>
      <c r="C362" s="428"/>
      <c r="D362" s="427"/>
      <c r="E362" s="494"/>
      <c r="F362" s="431"/>
      <c r="G362" s="645" t="s">
        <v>377</v>
      </c>
      <c r="H362" s="565" t="s">
        <v>755</v>
      </c>
      <c r="I362" s="520"/>
      <c r="J362" s="520"/>
      <c r="K362" s="566">
        <v>2.12103073E8</v>
      </c>
      <c r="L362" s="566"/>
      <c r="M362" s="567" t="s">
        <v>422</v>
      </c>
      <c r="N362" s="566">
        <v>0.005</v>
      </c>
      <c r="O362" s="567" t="s">
        <v>365</v>
      </c>
      <c r="P362" s="447"/>
      <c r="Q362" s="447"/>
      <c r="R362" s="447"/>
      <c r="S362" s="447"/>
      <c r="T362" s="447"/>
      <c r="U362" s="447"/>
      <c r="V362" s="447"/>
    </row>
    <row r="363" ht="28.5" customHeight="1">
      <c r="A363" s="563"/>
      <c r="B363" s="427"/>
      <c r="C363" s="428"/>
      <c r="D363" s="427"/>
      <c r="E363" s="494"/>
      <c r="F363" s="431"/>
      <c r="G363" s="645" t="s">
        <v>477</v>
      </c>
      <c r="H363" s="565" t="s">
        <v>756</v>
      </c>
      <c r="I363" s="520"/>
      <c r="J363" s="520"/>
      <c r="K363" s="566">
        <v>2.12103074E8</v>
      </c>
      <c r="L363" s="566"/>
      <c r="M363" s="567" t="s">
        <v>344</v>
      </c>
      <c r="N363" s="566">
        <v>0.003</v>
      </c>
      <c r="O363" s="604" t="s">
        <v>357</v>
      </c>
      <c r="P363" s="447"/>
      <c r="Q363" s="447"/>
      <c r="R363" s="447"/>
      <c r="S363" s="447"/>
      <c r="T363" s="447"/>
      <c r="U363" s="447"/>
      <c r="V363" s="447"/>
    </row>
    <row r="364" ht="28.5" customHeight="1">
      <c r="A364" s="563"/>
      <c r="B364" s="427"/>
      <c r="C364" s="428"/>
      <c r="D364" s="427"/>
      <c r="E364" s="494"/>
      <c r="F364" s="431"/>
      <c r="G364" s="648" t="s">
        <v>519</v>
      </c>
      <c r="H364" s="565" t="s">
        <v>757</v>
      </c>
      <c r="I364" s="520"/>
      <c r="J364" s="520"/>
      <c r="K364" s="566">
        <v>2.12103075E8</v>
      </c>
      <c r="L364" s="566"/>
      <c r="M364" s="567" t="s">
        <v>356</v>
      </c>
      <c r="N364" s="566">
        <v>0.003</v>
      </c>
      <c r="O364" s="604" t="s">
        <v>357</v>
      </c>
      <c r="P364" s="447"/>
      <c r="Q364" s="447"/>
      <c r="R364" s="447"/>
      <c r="S364" s="447"/>
      <c r="T364" s="447"/>
      <c r="U364" s="447"/>
      <c r="V364" s="447"/>
    </row>
    <row r="365" ht="28.5" customHeight="1">
      <c r="A365" s="563"/>
      <c r="B365" s="427"/>
      <c r="C365" s="428"/>
      <c r="D365" s="427"/>
      <c r="E365" s="494"/>
      <c r="F365" s="431"/>
      <c r="G365" s="645" t="s">
        <v>521</v>
      </c>
      <c r="H365" s="565" t="s">
        <v>758</v>
      </c>
      <c r="I365" s="520"/>
      <c r="J365" s="520"/>
      <c r="K365" s="566">
        <v>2.12103076E8</v>
      </c>
      <c r="L365" s="566"/>
      <c r="M365" s="567" t="s">
        <v>722</v>
      </c>
      <c r="N365" s="566">
        <v>0.006</v>
      </c>
      <c r="O365" s="604" t="s">
        <v>357</v>
      </c>
      <c r="P365" s="447"/>
      <c r="Q365" s="447"/>
      <c r="R365" s="447"/>
      <c r="S365" s="447"/>
      <c r="T365" s="447"/>
      <c r="U365" s="447"/>
      <c r="V365" s="447"/>
    </row>
    <row r="366" ht="28.5" customHeight="1">
      <c r="A366" s="563"/>
      <c r="B366" s="427"/>
      <c r="C366" s="428"/>
      <c r="D366" s="427"/>
      <c r="E366" s="494"/>
      <c r="F366" s="431"/>
      <c r="G366" s="645" t="s">
        <v>523</v>
      </c>
      <c r="H366" s="565" t="s">
        <v>759</v>
      </c>
      <c r="I366" s="520"/>
      <c r="J366" s="520"/>
      <c r="K366" s="566">
        <v>2.12103077E8</v>
      </c>
      <c r="L366" s="566"/>
      <c r="M366" s="567" t="s">
        <v>722</v>
      </c>
      <c r="N366" s="566">
        <v>0.006</v>
      </c>
      <c r="O366" s="567" t="s">
        <v>365</v>
      </c>
      <c r="P366" s="447"/>
      <c r="Q366" s="447"/>
      <c r="R366" s="447"/>
      <c r="S366" s="447"/>
      <c r="T366" s="447"/>
      <c r="U366" s="447"/>
      <c r="V366" s="447"/>
    </row>
    <row r="367" ht="28.5" customHeight="1">
      <c r="A367" s="656"/>
      <c r="B367" s="439"/>
      <c r="C367" s="440"/>
      <c r="D367" s="439"/>
      <c r="E367" s="658"/>
      <c r="F367" s="527"/>
      <c r="G367" s="677" t="s">
        <v>526</v>
      </c>
      <c r="H367" s="528" t="s">
        <v>760</v>
      </c>
      <c r="I367" s="529"/>
      <c r="J367" s="529"/>
      <c r="K367" s="531">
        <v>2.12103078E8</v>
      </c>
      <c r="L367" s="531"/>
      <c r="M367" s="532" t="s">
        <v>644</v>
      </c>
      <c r="N367" s="531">
        <v>0.002</v>
      </c>
      <c r="O367" s="740" t="s">
        <v>357</v>
      </c>
      <c r="P367" s="447"/>
      <c r="Q367" s="447"/>
      <c r="R367" s="447"/>
      <c r="S367" s="447"/>
      <c r="T367" s="447"/>
      <c r="U367" s="447"/>
      <c r="V367" s="447"/>
    </row>
    <row r="368" ht="28.5" customHeight="1">
      <c r="A368" s="563"/>
      <c r="B368" s="427"/>
      <c r="C368" s="428"/>
      <c r="D368" s="427"/>
      <c r="E368" s="494"/>
      <c r="F368" s="431"/>
      <c r="G368" s="648" t="s">
        <v>528</v>
      </c>
      <c r="H368" s="541" t="s">
        <v>761</v>
      </c>
      <c r="I368" s="542"/>
      <c r="J368" s="542"/>
      <c r="K368" s="490">
        <v>2.12103079E8</v>
      </c>
      <c r="L368" s="490"/>
      <c r="M368" s="491" t="s">
        <v>552</v>
      </c>
      <c r="N368" s="490">
        <v>0.002</v>
      </c>
      <c r="O368" s="741" t="s">
        <v>357</v>
      </c>
      <c r="P368" s="447"/>
      <c r="Q368" s="447"/>
      <c r="R368" s="447"/>
      <c r="S368" s="447"/>
      <c r="T368" s="447"/>
      <c r="U368" s="447"/>
      <c r="V368" s="447"/>
    </row>
    <row r="369" ht="28.5" customHeight="1">
      <c r="A369" s="563"/>
      <c r="B369" s="427"/>
      <c r="C369" s="428"/>
      <c r="D369" s="427"/>
      <c r="E369" s="494"/>
      <c r="F369" s="431"/>
      <c r="G369" s="645" t="s">
        <v>530</v>
      </c>
      <c r="H369" s="565" t="s">
        <v>762</v>
      </c>
      <c r="I369" s="520"/>
      <c r="J369" s="520"/>
      <c r="K369" s="566">
        <v>2.1210308E8</v>
      </c>
      <c r="L369" s="566"/>
      <c r="M369" s="567" t="s">
        <v>552</v>
      </c>
      <c r="N369" s="566">
        <v>0.002</v>
      </c>
      <c r="O369" s="604" t="s">
        <v>357</v>
      </c>
      <c r="P369" s="447"/>
      <c r="Q369" s="447"/>
      <c r="R369" s="447"/>
      <c r="S369" s="447"/>
      <c r="T369" s="447"/>
      <c r="U369" s="447"/>
      <c r="V369" s="447"/>
    </row>
    <row r="370" ht="28.5" customHeight="1">
      <c r="A370" s="563"/>
      <c r="B370" s="427"/>
      <c r="C370" s="428"/>
      <c r="D370" s="427"/>
      <c r="E370" s="494"/>
      <c r="F370" s="601"/>
      <c r="G370" s="645" t="s">
        <v>532</v>
      </c>
      <c r="H370" s="565" t="s">
        <v>647</v>
      </c>
      <c r="I370" s="520"/>
      <c r="J370" s="520"/>
      <c r="K370" s="566">
        <v>2.12103081E8</v>
      </c>
      <c r="L370" s="566"/>
      <c r="M370" s="567" t="s">
        <v>398</v>
      </c>
      <c r="N370" s="566">
        <v>0.005</v>
      </c>
      <c r="O370" s="567" t="s">
        <v>365</v>
      </c>
      <c r="P370" s="447"/>
      <c r="Q370" s="447"/>
      <c r="R370" s="447"/>
      <c r="S370" s="447"/>
      <c r="T370" s="447"/>
      <c r="U370" s="447"/>
      <c r="V370" s="447"/>
    </row>
    <row r="371" ht="28.5" customHeight="1">
      <c r="A371" s="563"/>
      <c r="B371" s="427"/>
      <c r="C371" s="428"/>
      <c r="D371" s="427"/>
      <c r="E371" s="494"/>
      <c r="F371" s="431"/>
      <c r="G371" s="644" t="s">
        <v>534</v>
      </c>
      <c r="H371" s="541" t="s">
        <v>697</v>
      </c>
      <c r="I371" s="542"/>
      <c r="J371" s="542"/>
      <c r="K371" s="490">
        <v>2.12103082E8</v>
      </c>
      <c r="L371" s="490"/>
      <c r="M371" s="491" t="s">
        <v>481</v>
      </c>
      <c r="N371" s="490">
        <v>0.006</v>
      </c>
      <c r="O371" s="545" t="s">
        <v>395</v>
      </c>
      <c r="P371" s="447"/>
      <c r="Q371" s="447"/>
      <c r="R371" s="447"/>
      <c r="S371" s="447"/>
      <c r="T371" s="447"/>
      <c r="U371" s="447"/>
      <c r="V371" s="447"/>
    </row>
    <row r="372" ht="28.5" customHeight="1">
      <c r="A372" s="563"/>
      <c r="B372" s="427"/>
      <c r="C372" s="428"/>
      <c r="D372" s="427"/>
      <c r="E372" s="494"/>
      <c r="F372" s="431"/>
      <c r="G372" s="645" t="s">
        <v>536</v>
      </c>
      <c r="H372" s="565" t="s">
        <v>730</v>
      </c>
      <c r="I372" s="520"/>
      <c r="J372" s="520"/>
      <c r="K372" s="566">
        <v>2.12103083E8</v>
      </c>
      <c r="L372" s="566"/>
      <c r="M372" s="567" t="s">
        <v>422</v>
      </c>
      <c r="N372" s="566">
        <v>0.002</v>
      </c>
      <c r="O372" s="567" t="s">
        <v>365</v>
      </c>
      <c r="P372" s="447"/>
      <c r="Q372" s="447"/>
      <c r="R372" s="447"/>
      <c r="S372" s="447"/>
      <c r="T372" s="447"/>
      <c r="U372" s="447"/>
      <c r="V372" s="447"/>
    </row>
    <row r="373" ht="28.5" customHeight="1">
      <c r="A373" s="563"/>
      <c r="B373" s="427"/>
      <c r="C373" s="428"/>
      <c r="D373" s="427"/>
      <c r="E373" s="494"/>
      <c r="F373" s="431"/>
      <c r="G373" s="645" t="s">
        <v>540</v>
      </c>
      <c r="H373" s="565" t="s">
        <v>731</v>
      </c>
      <c r="I373" s="520"/>
      <c r="J373" s="520"/>
      <c r="K373" s="566">
        <v>2.12103084E8</v>
      </c>
      <c r="L373" s="566"/>
      <c r="M373" s="567" t="s">
        <v>422</v>
      </c>
      <c r="N373" s="566">
        <v>0.003</v>
      </c>
      <c r="O373" s="567" t="s">
        <v>395</v>
      </c>
      <c r="P373" s="447"/>
      <c r="Q373" s="447"/>
      <c r="R373" s="447"/>
      <c r="S373" s="447"/>
      <c r="T373" s="447"/>
      <c r="U373" s="447"/>
      <c r="V373" s="447"/>
    </row>
    <row r="374" ht="28.5" customHeight="1">
      <c r="A374" s="563"/>
      <c r="B374" s="427"/>
      <c r="C374" s="428"/>
      <c r="D374" s="427"/>
      <c r="E374" s="494"/>
      <c r="F374" s="431"/>
      <c r="G374" s="677" t="s">
        <v>542</v>
      </c>
      <c r="H374" s="528" t="s">
        <v>732</v>
      </c>
      <c r="I374" s="529"/>
      <c r="J374" s="529"/>
      <c r="K374" s="531">
        <v>2.12103085E8</v>
      </c>
      <c r="L374" s="531"/>
      <c r="M374" s="532" t="s">
        <v>422</v>
      </c>
      <c r="N374" s="531">
        <v>0.002</v>
      </c>
      <c r="O374" s="740" t="s">
        <v>357</v>
      </c>
      <c r="P374" s="447"/>
      <c r="Q374" s="447"/>
      <c r="R374" s="447"/>
      <c r="S374" s="447"/>
      <c r="T374" s="447"/>
      <c r="U374" s="447"/>
      <c r="V374" s="447"/>
    </row>
    <row r="375" ht="28.5" customHeight="1">
      <c r="A375" s="563"/>
      <c r="B375" s="427"/>
      <c r="C375" s="428"/>
      <c r="D375" s="427"/>
      <c r="E375" s="494"/>
      <c r="F375" s="431"/>
      <c r="G375" s="648" t="s">
        <v>650</v>
      </c>
      <c r="H375" s="541" t="s">
        <v>733</v>
      </c>
      <c r="I375" s="542"/>
      <c r="J375" s="542"/>
      <c r="K375" s="490">
        <v>2.12103086E8</v>
      </c>
      <c r="L375" s="490"/>
      <c r="M375" s="491" t="s">
        <v>422</v>
      </c>
      <c r="N375" s="490">
        <v>0.003</v>
      </c>
      <c r="O375" s="491" t="s">
        <v>365</v>
      </c>
      <c r="P375" s="447"/>
      <c r="Q375" s="447"/>
      <c r="R375" s="447"/>
      <c r="S375" s="447"/>
      <c r="T375" s="447"/>
      <c r="U375" s="447"/>
      <c r="V375" s="447"/>
    </row>
    <row r="376" ht="28.5" customHeight="1">
      <c r="A376" s="563"/>
      <c r="B376" s="427"/>
      <c r="C376" s="428"/>
      <c r="D376" s="427"/>
      <c r="E376" s="494"/>
      <c r="F376" s="431"/>
      <c r="G376" s="645" t="s">
        <v>652</v>
      </c>
      <c r="H376" s="565" t="s">
        <v>734</v>
      </c>
      <c r="I376" s="520"/>
      <c r="J376" s="520"/>
      <c r="K376" s="566">
        <v>2.12103087E8</v>
      </c>
      <c r="L376" s="566"/>
      <c r="M376" s="567" t="s">
        <v>422</v>
      </c>
      <c r="N376" s="566">
        <v>0.002</v>
      </c>
      <c r="O376" s="604" t="s">
        <v>357</v>
      </c>
      <c r="P376" s="447"/>
      <c r="Q376" s="447"/>
      <c r="R376" s="447"/>
      <c r="S376" s="447"/>
      <c r="T376" s="447"/>
      <c r="U376" s="447"/>
      <c r="V376" s="447"/>
    </row>
    <row r="377" ht="28.5" customHeight="1">
      <c r="A377" s="563"/>
      <c r="B377" s="427"/>
      <c r="C377" s="428"/>
      <c r="D377" s="427"/>
      <c r="E377" s="494"/>
      <c r="F377" s="431"/>
      <c r="G377" s="645" t="s">
        <v>654</v>
      </c>
      <c r="H377" s="565" t="s">
        <v>735</v>
      </c>
      <c r="I377" s="520"/>
      <c r="J377" s="520"/>
      <c r="K377" s="566">
        <v>2.12103088E8</v>
      </c>
      <c r="L377" s="566"/>
      <c r="M377" s="567" t="s">
        <v>422</v>
      </c>
      <c r="N377" s="566">
        <v>0.003</v>
      </c>
      <c r="O377" s="567" t="s">
        <v>365</v>
      </c>
      <c r="P377" s="447"/>
      <c r="Q377" s="447"/>
      <c r="R377" s="447"/>
      <c r="S377" s="447"/>
      <c r="T377" s="447"/>
      <c r="U377" s="447"/>
      <c r="V377" s="447"/>
    </row>
    <row r="378" ht="28.5" customHeight="1">
      <c r="A378" s="563"/>
      <c r="B378" s="427"/>
      <c r="C378" s="428"/>
      <c r="D378" s="427"/>
      <c r="E378" s="494"/>
      <c r="F378" s="431"/>
      <c r="G378" s="645" t="s">
        <v>656</v>
      </c>
      <c r="H378" s="565" t="s">
        <v>763</v>
      </c>
      <c r="I378" s="520"/>
      <c r="J378" s="520"/>
      <c r="K378" s="566">
        <v>2.12103089E8</v>
      </c>
      <c r="L378" s="566"/>
      <c r="M378" s="567" t="s">
        <v>552</v>
      </c>
      <c r="N378" s="566">
        <v>0.003</v>
      </c>
      <c r="O378" s="604" t="s">
        <v>357</v>
      </c>
      <c r="P378" s="447"/>
      <c r="Q378" s="447"/>
      <c r="R378" s="447"/>
      <c r="S378" s="447"/>
      <c r="T378" s="447"/>
      <c r="U378" s="447"/>
      <c r="V378" s="447"/>
    </row>
    <row r="379" ht="28.5" customHeight="1">
      <c r="A379" s="563"/>
      <c r="B379" s="427"/>
      <c r="C379" s="428"/>
      <c r="D379" s="427"/>
      <c r="E379" s="494"/>
      <c r="F379" s="431"/>
      <c r="G379" s="645" t="s">
        <v>658</v>
      </c>
      <c r="H379" s="565" t="s">
        <v>647</v>
      </c>
      <c r="I379" s="520"/>
      <c r="J379" s="520"/>
      <c r="K379" s="566">
        <v>2.1210309E8</v>
      </c>
      <c r="L379" s="566"/>
      <c r="M379" s="567" t="s">
        <v>398</v>
      </c>
      <c r="N379" s="490">
        <v>0.005</v>
      </c>
      <c r="O379" s="567" t="s">
        <v>365</v>
      </c>
      <c r="P379" s="447"/>
      <c r="Q379" s="447"/>
      <c r="R379" s="447"/>
      <c r="S379" s="447"/>
      <c r="T379" s="447"/>
      <c r="U379" s="447"/>
      <c r="V379" s="447"/>
    </row>
    <row r="380" ht="28.5" customHeight="1">
      <c r="A380" s="563"/>
      <c r="B380" s="427"/>
      <c r="C380" s="428"/>
      <c r="D380" s="427"/>
      <c r="E380" s="494"/>
      <c r="F380" s="431"/>
      <c r="G380" s="762" t="s">
        <v>660</v>
      </c>
      <c r="H380" s="565" t="s">
        <v>736</v>
      </c>
      <c r="I380" s="520"/>
      <c r="J380" s="520"/>
      <c r="K380" s="566">
        <v>2.12103091E8</v>
      </c>
      <c r="L380" s="566"/>
      <c r="M380" s="567" t="s">
        <v>481</v>
      </c>
      <c r="N380" s="566">
        <v>0.003</v>
      </c>
      <c r="O380" s="567" t="s">
        <v>395</v>
      </c>
      <c r="P380" s="447"/>
      <c r="Q380" s="447"/>
      <c r="R380" s="447"/>
      <c r="S380" s="447"/>
      <c r="T380" s="447"/>
      <c r="U380" s="447"/>
      <c r="V380" s="447"/>
    </row>
    <row r="381" ht="28.5" customHeight="1">
      <c r="A381" s="563"/>
      <c r="B381" s="427"/>
      <c r="C381" s="428"/>
      <c r="D381" s="427"/>
      <c r="E381" s="494"/>
      <c r="F381" s="431"/>
      <c r="G381" s="763" t="s">
        <v>706</v>
      </c>
      <c r="H381" s="565" t="s">
        <v>764</v>
      </c>
      <c r="I381" s="520"/>
      <c r="J381" s="520"/>
      <c r="K381" s="566">
        <v>2.12103092E8</v>
      </c>
      <c r="L381" s="566"/>
      <c r="M381" s="567" t="s">
        <v>356</v>
      </c>
      <c r="N381" s="566">
        <v>0.025</v>
      </c>
      <c r="O381" s="604" t="s">
        <v>357</v>
      </c>
      <c r="P381" s="447"/>
      <c r="Q381" s="447"/>
      <c r="R381" s="447"/>
      <c r="S381" s="447"/>
      <c r="T381" s="447"/>
      <c r="U381" s="447"/>
      <c r="V381" s="447"/>
    </row>
    <row r="382" ht="28.5" customHeight="1">
      <c r="A382" s="563"/>
      <c r="B382" s="427"/>
      <c r="C382" s="428"/>
      <c r="D382" s="427"/>
      <c r="E382" s="494"/>
      <c r="F382" s="431"/>
      <c r="G382" s="762" t="s">
        <v>739</v>
      </c>
      <c r="H382" s="565" t="s">
        <v>738</v>
      </c>
      <c r="I382" s="520"/>
      <c r="J382" s="520"/>
      <c r="K382" s="566">
        <v>2.12103093E8</v>
      </c>
      <c r="L382" s="566"/>
      <c r="M382" s="567" t="s">
        <v>458</v>
      </c>
      <c r="N382" s="566">
        <v>0.002</v>
      </c>
      <c r="O382" s="567" t="s">
        <v>365</v>
      </c>
      <c r="P382" s="447"/>
      <c r="Q382" s="447"/>
      <c r="R382" s="447"/>
      <c r="S382" s="447"/>
      <c r="T382" s="447"/>
      <c r="U382" s="447"/>
      <c r="V382" s="447"/>
    </row>
    <row r="383" ht="28.5" customHeight="1">
      <c r="A383" s="563"/>
      <c r="B383" s="427"/>
      <c r="C383" s="428"/>
      <c r="D383" s="427"/>
      <c r="E383" s="494"/>
      <c r="F383" s="601"/>
      <c r="G383" s="762" t="s">
        <v>741</v>
      </c>
      <c r="H383" s="565" t="s">
        <v>765</v>
      </c>
      <c r="I383" s="520"/>
      <c r="J383" s="520"/>
      <c r="K383" s="566">
        <v>2.12103094E8</v>
      </c>
      <c r="L383" s="566"/>
      <c r="M383" s="567" t="s">
        <v>437</v>
      </c>
      <c r="N383" s="566">
        <v>0.002</v>
      </c>
      <c r="O383" s="604" t="s">
        <v>357</v>
      </c>
      <c r="P383" s="447"/>
      <c r="Q383" s="447"/>
      <c r="R383" s="447"/>
      <c r="S383" s="447"/>
      <c r="T383" s="447"/>
      <c r="U383" s="447"/>
      <c r="V383" s="447"/>
    </row>
    <row r="384" ht="28.5" customHeight="1">
      <c r="A384" s="546"/>
      <c r="B384" s="506"/>
      <c r="C384" s="505"/>
      <c r="D384" s="506"/>
      <c r="E384" s="507"/>
      <c r="F384" s="551"/>
      <c r="G384" s="569" t="s">
        <v>742</v>
      </c>
      <c r="H384" s="519" t="s">
        <v>647</v>
      </c>
      <c r="I384" s="520"/>
      <c r="J384" s="559"/>
      <c r="K384" s="522">
        <v>2.12103095E8</v>
      </c>
      <c r="L384" s="522">
        <v>2.0</v>
      </c>
      <c r="M384" s="523" t="s">
        <v>398</v>
      </c>
      <c r="N384" s="522">
        <v>0.005</v>
      </c>
      <c r="O384" s="764" t="s">
        <v>357</v>
      </c>
      <c r="P384" s="516"/>
      <c r="Q384" s="516"/>
      <c r="R384" s="516"/>
      <c r="S384" s="516"/>
      <c r="T384" s="516"/>
      <c r="U384" s="516"/>
      <c r="V384" s="516"/>
    </row>
    <row r="385" ht="28.5" customHeight="1">
      <c r="A385" s="563"/>
      <c r="B385" s="427"/>
      <c r="C385" s="428"/>
      <c r="D385" s="427"/>
      <c r="E385" s="494"/>
      <c r="F385" s="431"/>
      <c r="G385" s="762" t="s">
        <v>744</v>
      </c>
      <c r="H385" s="565" t="s">
        <v>743</v>
      </c>
      <c r="I385" s="520"/>
      <c r="J385" s="520"/>
      <c r="K385" s="566">
        <v>2.12103096E8</v>
      </c>
      <c r="L385" s="566"/>
      <c r="M385" s="567" t="s">
        <v>447</v>
      </c>
      <c r="N385" s="566">
        <v>0.005</v>
      </c>
      <c r="O385" s="567" t="s">
        <v>365</v>
      </c>
      <c r="P385" s="447"/>
      <c r="Q385" s="447"/>
      <c r="R385" s="447"/>
      <c r="S385" s="447"/>
      <c r="T385" s="447"/>
      <c r="U385" s="447"/>
      <c r="V385" s="447"/>
    </row>
    <row r="386" ht="28.5" customHeight="1">
      <c r="A386" s="563"/>
      <c r="B386" s="427"/>
      <c r="C386" s="428"/>
      <c r="D386" s="427"/>
      <c r="E386" s="494"/>
      <c r="F386" s="487"/>
      <c r="G386" s="765" t="s">
        <v>766</v>
      </c>
      <c r="H386" s="565" t="s">
        <v>745</v>
      </c>
      <c r="I386" s="520"/>
      <c r="J386" s="520"/>
      <c r="K386" s="566">
        <v>2.12103097E8</v>
      </c>
      <c r="L386" s="566"/>
      <c r="M386" s="567" t="s">
        <v>447</v>
      </c>
      <c r="N386" s="566">
        <v>0.006</v>
      </c>
      <c r="O386" s="567" t="s">
        <v>395</v>
      </c>
      <c r="P386" s="447"/>
      <c r="Q386" s="447"/>
      <c r="R386" s="447"/>
      <c r="S386" s="447"/>
      <c r="T386" s="447"/>
      <c r="U386" s="447"/>
      <c r="V386" s="447"/>
    </row>
    <row r="387" ht="28.5" customHeight="1">
      <c r="A387" s="563"/>
      <c r="B387" s="427"/>
      <c r="C387" s="428"/>
      <c r="D387" s="427"/>
      <c r="E387" s="494"/>
      <c r="F387" s="601" t="s">
        <v>379</v>
      </c>
      <c r="G387" s="541" t="s">
        <v>767</v>
      </c>
      <c r="H387" s="542"/>
      <c r="I387" s="542"/>
      <c r="J387" s="542"/>
      <c r="K387" s="672"/>
      <c r="L387" s="672"/>
      <c r="M387" s="491"/>
      <c r="N387" s="653"/>
      <c r="O387" s="490"/>
      <c r="P387" s="447"/>
      <c r="Q387" s="447"/>
      <c r="R387" s="447"/>
      <c r="S387" s="447"/>
      <c r="T387" s="447"/>
      <c r="U387" s="447"/>
      <c r="V387" s="447"/>
    </row>
    <row r="388" ht="28.5" customHeight="1">
      <c r="A388" s="563"/>
      <c r="B388" s="427"/>
      <c r="C388" s="428"/>
      <c r="D388" s="427"/>
      <c r="E388" s="494"/>
      <c r="F388" s="601"/>
      <c r="G388" s="680" t="s">
        <v>337</v>
      </c>
      <c r="H388" s="541"/>
      <c r="I388" s="541"/>
      <c r="J388" s="541"/>
      <c r="K388" s="672"/>
      <c r="L388" s="672"/>
      <c r="M388" s="491"/>
      <c r="N388" s="653"/>
      <c r="O388" s="754"/>
      <c r="P388" s="447"/>
      <c r="Q388" s="447"/>
      <c r="R388" s="447"/>
      <c r="S388" s="447"/>
      <c r="T388" s="447"/>
      <c r="U388" s="447"/>
      <c r="V388" s="447"/>
    </row>
    <row r="389" ht="28.5" customHeight="1">
      <c r="A389" s="546"/>
      <c r="B389" s="506"/>
      <c r="C389" s="505"/>
      <c r="D389" s="506"/>
      <c r="E389" s="507"/>
      <c r="F389" s="547"/>
      <c r="G389" s="569" t="s">
        <v>354</v>
      </c>
      <c r="H389" s="519" t="s">
        <v>768</v>
      </c>
      <c r="I389" s="520"/>
      <c r="J389" s="521"/>
      <c r="K389" s="522">
        <v>1.12103058E8</v>
      </c>
      <c r="L389" s="522">
        <v>1.0</v>
      </c>
      <c r="M389" s="523" t="s">
        <v>552</v>
      </c>
      <c r="N389" s="522" t="s">
        <v>595</v>
      </c>
      <c r="O389" s="570" t="s">
        <v>341</v>
      </c>
      <c r="P389" s="516"/>
      <c r="Q389" s="516"/>
      <c r="R389" s="516"/>
      <c r="S389" s="516"/>
      <c r="T389" s="516"/>
      <c r="U389" s="516"/>
      <c r="V389" s="516"/>
    </row>
    <row r="390" ht="28.5" customHeight="1">
      <c r="A390" s="546"/>
      <c r="B390" s="506"/>
      <c r="C390" s="505"/>
      <c r="D390" s="506"/>
      <c r="E390" s="507"/>
      <c r="F390" s="547"/>
      <c r="G390" s="569" t="s">
        <v>358</v>
      </c>
      <c r="H390" s="519" t="s">
        <v>769</v>
      </c>
      <c r="I390" s="520"/>
      <c r="J390" s="521"/>
      <c r="K390" s="522">
        <v>1.12103059E8</v>
      </c>
      <c r="L390" s="522">
        <v>1.0</v>
      </c>
      <c r="M390" s="523" t="s">
        <v>356</v>
      </c>
      <c r="N390" s="522" t="s">
        <v>595</v>
      </c>
      <c r="O390" s="570" t="s">
        <v>341</v>
      </c>
      <c r="P390" s="516"/>
      <c r="Q390" s="516"/>
      <c r="R390" s="516"/>
      <c r="S390" s="516"/>
      <c r="T390" s="516"/>
      <c r="U390" s="516"/>
      <c r="V390" s="516"/>
    </row>
    <row r="391" ht="28.5" customHeight="1">
      <c r="A391" s="546"/>
      <c r="B391" s="506"/>
      <c r="C391" s="505"/>
      <c r="D391" s="506"/>
      <c r="E391" s="507"/>
      <c r="F391" s="547"/>
      <c r="G391" s="569" t="s">
        <v>360</v>
      </c>
      <c r="H391" s="519" t="s">
        <v>770</v>
      </c>
      <c r="I391" s="520"/>
      <c r="J391" s="521"/>
      <c r="K391" s="522">
        <v>1.1210306E8</v>
      </c>
      <c r="L391" s="522">
        <v>1.0</v>
      </c>
      <c r="M391" s="523" t="s">
        <v>481</v>
      </c>
      <c r="N391" s="522" t="s">
        <v>679</v>
      </c>
      <c r="O391" s="570" t="s">
        <v>464</v>
      </c>
      <c r="P391" s="516"/>
      <c r="Q391" s="516"/>
      <c r="R391" s="516"/>
      <c r="S391" s="516"/>
      <c r="T391" s="516"/>
      <c r="U391" s="516"/>
      <c r="V391" s="516"/>
    </row>
    <row r="392" ht="28.5" customHeight="1">
      <c r="A392" s="546"/>
      <c r="B392" s="506"/>
      <c r="C392" s="505"/>
      <c r="D392" s="506"/>
      <c r="E392" s="507"/>
      <c r="F392" s="547"/>
      <c r="G392" s="560" t="s">
        <v>362</v>
      </c>
      <c r="H392" s="519" t="s">
        <v>771</v>
      </c>
      <c r="I392" s="520"/>
      <c r="J392" s="521"/>
      <c r="K392" s="522">
        <v>1.12103061E8</v>
      </c>
      <c r="L392" s="522">
        <v>1.0</v>
      </c>
      <c r="M392" s="523" t="s">
        <v>511</v>
      </c>
      <c r="N392" s="522">
        <v>0.018</v>
      </c>
      <c r="O392" s="570" t="s">
        <v>341</v>
      </c>
      <c r="P392" s="516"/>
      <c r="Q392" s="516"/>
      <c r="R392" s="516"/>
      <c r="S392" s="516"/>
      <c r="T392" s="516"/>
      <c r="U392" s="516"/>
      <c r="V392" s="516"/>
    </row>
    <row r="393" ht="28.5" customHeight="1">
      <c r="A393" s="563"/>
      <c r="B393" s="427"/>
      <c r="C393" s="428"/>
      <c r="D393" s="427"/>
      <c r="E393" s="494"/>
      <c r="F393" s="601"/>
      <c r="G393" s="645" t="s">
        <v>374</v>
      </c>
      <c r="H393" s="565" t="s">
        <v>636</v>
      </c>
      <c r="I393" s="520"/>
      <c r="J393" s="521"/>
      <c r="K393" s="566">
        <v>1.12103062E8</v>
      </c>
      <c r="L393" s="566"/>
      <c r="M393" s="567" t="s">
        <v>344</v>
      </c>
      <c r="N393" s="566">
        <v>0.003</v>
      </c>
      <c r="O393" s="667" t="s">
        <v>349</v>
      </c>
      <c r="P393" s="447"/>
      <c r="Q393" s="447"/>
      <c r="R393" s="447"/>
      <c r="S393" s="447"/>
      <c r="T393" s="447"/>
      <c r="U393" s="447"/>
      <c r="V393" s="447"/>
    </row>
    <row r="394" ht="28.5" customHeight="1">
      <c r="A394" s="563"/>
      <c r="B394" s="427"/>
      <c r="C394" s="428"/>
      <c r="D394" s="427"/>
      <c r="E394" s="494"/>
      <c r="F394" s="601"/>
      <c r="G394" s="762" t="s">
        <v>377</v>
      </c>
      <c r="H394" s="565" t="s">
        <v>772</v>
      </c>
      <c r="I394" s="520"/>
      <c r="J394" s="521"/>
      <c r="K394" s="566">
        <v>1.12103063E8</v>
      </c>
      <c r="L394" s="566"/>
      <c r="M394" s="567" t="s">
        <v>517</v>
      </c>
      <c r="N394" s="566">
        <v>0.006</v>
      </c>
      <c r="O394" s="646" t="s">
        <v>341</v>
      </c>
      <c r="P394" s="447"/>
      <c r="Q394" s="447"/>
      <c r="R394" s="447"/>
      <c r="S394" s="447"/>
      <c r="T394" s="447"/>
      <c r="U394" s="447"/>
      <c r="V394" s="447"/>
    </row>
    <row r="395" ht="28.5" customHeight="1">
      <c r="A395" s="563"/>
      <c r="B395" s="427"/>
      <c r="C395" s="428"/>
      <c r="D395" s="427"/>
      <c r="E395" s="494"/>
      <c r="F395" s="601"/>
      <c r="G395" s="762" t="s">
        <v>477</v>
      </c>
      <c r="H395" s="565" t="s">
        <v>773</v>
      </c>
      <c r="I395" s="520"/>
      <c r="J395" s="521"/>
      <c r="K395" s="566">
        <v>1.12103064E8</v>
      </c>
      <c r="L395" s="566"/>
      <c r="M395" s="567" t="s">
        <v>552</v>
      </c>
      <c r="N395" s="566" t="s">
        <v>595</v>
      </c>
      <c r="O395" s="646" t="s">
        <v>341</v>
      </c>
      <c r="P395" s="447"/>
      <c r="Q395" s="447"/>
      <c r="R395" s="447"/>
      <c r="S395" s="447"/>
      <c r="T395" s="447"/>
      <c r="U395" s="447"/>
      <c r="V395" s="447"/>
    </row>
    <row r="396" ht="28.5" customHeight="1">
      <c r="A396" s="546"/>
      <c r="B396" s="506"/>
      <c r="C396" s="505"/>
      <c r="D396" s="506"/>
      <c r="E396" s="507"/>
      <c r="F396" s="547"/>
      <c r="G396" s="547" t="s">
        <v>519</v>
      </c>
      <c r="H396" s="766" t="s">
        <v>647</v>
      </c>
      <c r="I396" s="49"/>
      <c r="J396" s="100"/>
      <c r="K396" s="555">
        <v>1.12103065E8</v>
      </c>
      <c r="L396" s="720">
        <v>1.0</v>
      </c>
      <c r="M396" s="721" t="s">
        <v>398</v>
      </c>
      <c r="N396" s="720">
        <v>0.005</v>
      </c>
      <c r="O396" s="767" t="s">
        <v>349</v>
      </c>
      <c r="P396" s="516"/>
      <c r="Q396" s="516"/>
      <c r="R396" s="516"/>
      <c r="S396" s="516"/>
      <c r="T396" s="516"/>
      <c r="U396" s="516"/>
      <c r="V396" s="516"/>
    </row>
    <row r="397" ht="28.5" customHeight="1">
      <c r="A397" s="656"/>
      <c r="B397" s="439"/>
      <c r="C397" s="440"/>
      <c r="D397" s="439"/>
      <c r="E397" s="658"/>
      <c r="F397" s="682"/>
      <c r="G397" s="659" t="s">
        <v>521</v>
      </c>
      <c r="H397" s="528" t="s">
        <v>774</v>
      </c>
      <c r="I397" s="529"/>
      <c r="J397" s="530"/>
      <c r="K397" s="531">
        <v>1.12103066E8</v>
      </c>
      <c r="L397" s="531"/>
      <c r="M397" s="532" t="s">
        <v>552</v>
      </c>
      <c r="N397" s="531">
        <v>0.002</v>
      </c>
      <c r="O397" s="661" t="s">
        <v>464</v>
      </c>
      <c r="P397" s="447"/>
      <c r="Q397" s="447"/>
      <c r="R397" s="447"/>
      <c r="S397" s="447"/>
      <c r="T397" s="447"/>
      <c r="U397" s="447"/>
      <c r="V397" s="447"/>
    </row>
    <row r="398" ht="28.5" customHeight="1">
      <c r="A398" s="768"/>
      <c r="B398" s="426"/>
      <c r="C398" s="425"/>
      <c r="D398" s="426"/>
      <c r="E398" s="769"/>
      <c r="F398" s="770"/>
      <c r="G398" s="648" t="s">
        <v>523</v>
      </c>
      <c r="H398" s="541" t="s">
        <v>775</v>
      </c>
      <c r="I398" s="542"/>
      <c r="J398" s="543"/>
      <c r="K398" s="490">
        <v>1.12103067E8</v>
      </c>
      <c r="L398" s="490"/>
      <c r="M398" s="491" t="s">
        <v>599</v>
      </c>
      <c r="N398" s="490">
        <v>0.002</v>
      </c>
      <c r="O398" s="674" t="s">
        <v>464</v>
      </c>
      <c r="P398" s="447"/>
      <c r="Q398" s="447"/>
      <c r="R398" s="447"/>
      <c r="S398" s="447"/>
      <c r="T398" s="447"/>
      <c r="U398" s="447"/>
      <c r="V398" s="447"/>
    </row>
    <row r="399" ht="28.5" customHeight="1">
      <c r="A399" s="546"/>
      <c r="B399" s="506"/>
      <c r="C399" s="505"/>
      <c r="D399" s="506"/>
      <c r="E399" s="507"/>
      <c r="F399" s="547"/>
      <c r="G399" s="612" t="s">
        <v>526</v>
      </c>
      <c r="H399" s="509" t="s">
        <v>661</v>
      </c>
      <c r="I399" s="510"/>
      <c r="J399" s="511"/>
      <c r="K399" s="512">
        <v>1.12103068E8</v>
      </c>
      <c r="L399" s="512">
        <v>1.0</v>
      </c>
      <c r="M399" s="513" t="s">
        <v>662</v>
      </c>
      <c r="N399" s="512">
        <v>0.002</v>
      </c>
      <c r="O399" s="737" t="s">
        <v>341</v>
      </c>
      <c r="P399" s="516"/>
      <c r="Q399" s="516"/>
      <c r="R399" s="516"/>
      <c r="S399" s="516"/>
      <c r="T399" s="516"/>
      <c r="U399" s="516"/>
      <c r="V399" s="516"/>
    </row>
    <row r="400" ht="28.5" customHeight="1">
      <c r="A400" s="563"/>
      <c r="B400" s="427"/>
      <c r="C400" s="428"/>
      <c r="D400" s="427"/>
      <c r="E400" s="494"/>
      <c r="F400" s="601"/>
      <c r="G400" s="734" t="s">
        <v>352</v>
      </c>
      <c r="H400" s="541"/>
      <c r="I400" s="541"/>
      <c r="J400" s="541"/>
      <c r="K400" s="672"/>
      <c r="L400" s="672"/>
      <c r="M400" s="491"/>
      <c r="N400" s="653"/>
      <c r="O400" s="754"/>
      <c r="P400" s="447"/>
      <c r="Q400" s="447"/>
      <c r="R400" s="447"/>
      <c r="S400" s="447"/>
      <c r="T400" s="447"/>
      <c r="U400" s="447"/>
      <c r="V400" s="447"/>
    </row>
    <row r="401" ht="28.5" customHeight="1">
      <c r="A401" s="546"/>
      <c r="B401" s="506"/>
      <c r="C401" s="505"/>
      <c r="D401" s="506"/>
      <c r="E401" s="507"/>
      <c r="F401" s="551"/>
      <c r="G401" s="548" t="s">
        <v>354</v>
      </c>
      <c r="H401" s="519" t="s">
        <v>663</v>
      </c>
      <c r="I401" s="520"/>
      <c r="J401" s="559"/>
      <c r="K401" s="522">
        <v>2.12103098E8</v>
      </c>
      <c r="L401" s="522">
        <v>1.0</v>
      </c>
      <c r="M401" s="523" t="s">
        <v>437</v>
      </c>
      <c r="N401" s="522">
        <v>0.005</v>
      </c>
      <c r="O401" s="558" t="s">
        <v>365</v>
      </c>
      <c r="P401" s="516"/>
      <c r="Q401" s="516"/>
      <c r="R401" s="516"/>
      <c r="S401" s="516"/>
      <c r="T401" s="516"/>
      <c r="U401" s="516"/>
      <c r="V401" s="516"/>
    </row>
    <row r="402" ht="28.5" customHeight="1">
      <c r="A402" s="563"/>
      <c r="B402" s="427"/>
      <c r="C402" s="428"/>
      <c r="D402" s="427"/>
      <c r="E402" s="494"/>
      <c r="F402" s="431"/>
      <c r="G402" s="645" t="s">
        <v>358</v>
      </c>
      <c r="H402" s="565" t="s">
        <v>776</v>
      </c>
      <c r="I402" s="520"/>
      <c r="J402" s="520"/>
      <c r="K402" s="566">
        <v>2.12103099E8</v>
      </c>
      <c r="L402" s="566"/>
      <c r="M402" s="567" t="s">
        <v>437</v>
      </c>
      <c r="N402" s="566">
        <v>0.002</v>
      </c>
      <c r="O402" s="604" t="s">
        <v>357</v>
      </c>
      <c r="P402" s="447"/>
      <c r="Q402" s="447"/>
      <c r="R402" s="447"/>
      <c r="S402" s="447"/>
      <c r="T402" s="447"/>
      <c r="U402" s="447"/>
      <c r="V402" s="447"/>
    </row>
    <row r="403" ht="28.5" customHeight="1">
      <c r="A403" s="563"/>
      <c r="B403" s="427"/>
      <c r="C403" s="428"/>
      <c r="D403" s="427"/>
      <c r="E403" s="494"/>
      <c r="F403" s="431"/>
      <c r="G403" s="645" t="s">
        <v>360</v>
      </c>
      <c r="H403" s="565" t="s">
        <v>777</v>
      </c>
      <c r="I403" s="520"/>
      <c r="J403" s="520"/>
      <c r="K403" s="566">
        <v>2.121031E8</v>
      </c>
      <c r="L403" s="566"/>
      <c r="M403" s="567" t="s">
        <v>517</v>
      </c>
      <c r="N403" s="566">
        <v>0.005</v>
      </c>
      <c r="O403" s="567" t="s">
        <v>365</v>
      </c>
      <c r="P403" s="447"/>
      <c r="Q403" s="447"/>
      <c r="R403" s="447"/>
      <c r="S403" s="447"/>
      <c r="T403" s="447"/>
      <c r="U403" s="447"/>
      <c r="V403" s="447"/>
    </row>
    <row r="404" ht="28.5" customHeight="1">
      <c r="A404" s="563"/>
      <c r="B404" s="427"/>
      <c r="C404" s="428"/>
      <c r="D404" s="427"/>
      <c r="E404" s="494"/>
      <c r="F404" s="601"/>
      <c r="G404" s="648" t="s">
        <v>362</v>
      </c>
      <c r="H404" s="541" t="s">
        <v>778</v>
      </c>
      <c r="I404" s="542"/>
      <c r="J404" s="542"/>
      <c r="K404" s="490">
        <v>2.12103101E8</v>
      </c>
      <c r="L404" s="490"/>
      <c r="M404" s="491" t="s">
        <v>481</v>
      </c>
      <c r="N404" s="490">
        <v>0.005</v>
      </c>
      <c r="O404" s="741" t="s">
        <v>357</v>
      </c>
      <c r="P404" s="447"/>
      <c r="Q404" s="447"/>
      <c r="R404" s="447"/>
      <c r="S404" s="447"/>
      <c r="T404" s="447"/>
      <c r="U404" s="447"/>
      <c r="V404" s="447"/>
    </row>
    <row r="405" ht="28.5" customHeight="1">
      <c r="A405" s="563"/>
      <c r="B405" s="427"/>
      <c r="C405" s="428"/>
      <c r="D405" s="427"/>
      <c r="E405" s="494"/>
      <c r="F405" s="431"/>
      <c r="G405" s="645" t="s">
        <v>374</v>
      </c>
      <c r="H405" s="565" t="s">
        <v>779</v>
      </c>
      <c r="I405" s="520"/>
      <c r="J405" s="520"/>
      <c r="K405" s="566">
        <v>2.12103102E8</v>
      </c>
      <c r="L405" s="566"/>
      <c r="M405" s="567" t="s">
        <v>481</v>
      </c>
      <c r="N405" s="566">
        <v>0.005</v>
      </c>
      <c r="O405" s="604" t="s">
        <v>357</v>
      </c>
      <c r="P405" s="447"/>
      <c r="Q405" s="447"/>
      <c r="R405" s="447"/>
      <c r="S405" s="447"/>
      <c r="T405" s="447"/>
      <c r="U405" s="447"/>
      <c r="V405" s="447"/>
    </row>
    <row r="406" ht="28.5" customHeight="1">
      <c r="A406" s="563"/>
      <c r="B406" s="427"/>
      <c r="C406" s="428"/>
      <c r="D406" s="427"/>
      <c r="E406" s="494"/>
      <c r="F406" s="431"/>
      <c r="G406" s="645" t="s">
        <v>377</v>
      </c>
      <c r="H406" s="565" t="s">
        <v>780</v>
      </c>
      <c r="I406" s="520"/>
      <c r="J406" s="520"/>
      <c r="K406" s="566">
        <v>2.12103103E8</v>
      </c>
      <c r="L406" s="566"/>
      <c r="M406" s="567" t="s">
        <v>356</v>
      </c>
      <c r="N406" s="566">
        <v>0.025</v>
      </c>
      <c r="O406" s="567" t="s">
        <v>365</v>
      </c>
      <c r="P406" s="447"/>
      <c r="Q406" s="447"/>
      <c r="R406" s="447"/>
      <c r="S406" s="447"/>
      <c r="T406" s="447"/>
      <c r="U406" s="447"/>
      <c r="V406" s="447"/>
    </row>
    <row r="407" ht="28.5" customHeight="1">
      <c r="A407" s="563"/>
      <c r="B407" s="427"/>
      <c r="C407" s="428"/>
      <c r="D407" s="427"/>
      <c r="E407" s="494"/>
      <c r="F407" s="431"/>
      <c r="G407" s="645" t="s">
        <v>477</v>
      </c>
      <c r="H407" s="565" t="s">
        <v>781</v>
      </c>
      <c r="I407" s="520"/>
      <c r="J407" s="520"/>
      <c r="K407" s="566">
        <v>2.12103104E8</v>
      </c>
      <c r="L407" s="566"/>
      <c r="M407" s="567" t="s">
        <v>722</v>
      </c>
      <c r="N407" s="566">
        <v>0.006</v>
      </c>
      <c r="O407" s="604" t="s">
        <v>357</v>
      </c>
      <c r="P407" s="447"/>
      <c r="Q407" s="447"/>
      <c r="R407" s="447"/>
      <c r="S407" s="447"/>
      <c r="T407" s="447"/>
      <c r="U407" s="447"/>
      <c r="V407" s="447"/>
    </row>
    <row r="408" ht="28.5" customHeight="1">
      <c r="A408" s="563"/>
      <c r="B408" s="427"/>
      <c r="C408" s="428"/>
      <c r="D408" s="427"/>
      <c r="E408" s="494"/>
      <c r="F408" s="431"/>
      <c r="G408" s="648" t="s">
        <v>519</v>
      </c>
      <c r="H408" s="565" t="s">
        <v>782</v>
      </c>
      <c r="I408" s="520"/>
      <c r="J408" s="520"/>
      <c r="K408" s="566">
        <v>2.12103105E8</v>
      </c>
      <c r="L408" s="566"/>
      <c r="M408" s="567" t="s">
        <v>722</v>
      </c>
      <c r="N408" s="566">
        <v>0.005</v>
      </c>
      <c r="O408" s="567" t="s">
        <v>365</v>
      </c>
      <c r="P408" s="447"/>
      <c r="Q408" s="447"/>
      <c r="R408" s="447"/>
      <c r="S408" s="447"/>
      <c r="T408" s="447"/>
      <c r="U408" s="447"/>
      <c r="V408" s="447"/>
    </row>
    <row r="409" ht="28.5" customHeight="1">
      <c r="A409" s="563"/>
      <c r="B409" s="427"/>
      <c r="C409" s="428"/>
      <c r="D409" s="427"/>
      <c r="E409" s="494"/>
      <c r="F409" s="431"/>
      <c r="G409" s="645" t="s">
        <v>521</v>
      </c>
      <c r="H409" s="565" t="s">
        <v>783</v>
      </c>
      <c r="I409" s="520"/>
      <c r="J409" s="520"/>
      <c r="K409" s="566">
        <v>2.12103106E8</v>
      </c>
      <c r="L409" s="566"/>
      <c r="M409" s="567" t="s">
        <v>481</v>
      </c>
      <c r="N409" s="566">
        <v>0.005</v>
      </c>
      <c r="O409" s="604" t="s">
        <v>357</v>
      </c>
      <c r="P409" s="447"/>
      <c r="Q409" s="447"/>
      <c r="R409" s="447"/>
      <c r="S409" s="447"/>
      <c r="T409" s="447"/>
      <c r="U409" s="447"/>
      <c r="V409" s="447"/>
    </row>
    <row r="410" ht="28.5" customHeight="1">
      <c r="A410" s="563"/>
      <c r="B410" s="427"/>
      <c r="C410" s="428"/>
      <c r="D410" s="427"/>
      <c r="E410" s="494"/>
      <c r="F410" s="431"/>
      <c r="G410" s="645" t="s">
        <v>523</v>
      </c>
      <c r="H410" s="565" t="s">
        <v>784</v>
      </c>
      <c r="I410" s="520"/>
      <c r="J410" s="520"/>
      <c r="K410" s="566">
        <v>2.12103107E8</v>
      </c>
      <c r="L410" s="566"/>
      <c r="M410" s="567" t="s">
        <v>552</v>
      </c>
      <c r="N410" s="566">
        <v>0.003</v>
      </c>
      <c r="O410" s="604" t="s">
        <v>357</v>
      </c>
      <c r="P410" s="447"/>
      <c r="Q410" s="447"/>
      <c r="R410" s="447"/>
      <c r="S410" s="447"/>
      <c r="T410" s="447"/>
      <c r="U410" s="447"/>
      <c r="V410" s="447"/>
    </row>
    <row r="411" ht="28.5" customHeight="1">
      <c r="A411" s="563"/>
      <c r="B411" s="427"/>
      <c r="C411" s="428"/>
      <c r="D411" s="427"/>
      <c r="E411" s="494"/>
      <c r="F411" s="431"/>
      <c r="G411" s="648" t="s">
        <v>526</v>
      </c>
      <c r="H411" s="565" t="s">
        <v>785</v>
      </c>
      <c r="I411" s="520"/>
      <c r="J411" s="520"/>
      <c r="K411" s="566">
        <v>2.12103108E8</v>
      </c>
      <c r="L411" s="566"/>
      <c r="M411" s="567" t="s">
        <v>552</v>
      </c>
      <c r="N411" s="566">
        <v>0.003</v>
      </c>
      <c r="O411" s="604" t="s">
        <v>357</v>
      </c>
      <c r="P411" s="447"/>
      <c r="Q411" s="447"/>
      <c r="R411" s="447"/>
      <c r="S411" s="447"/>
      <c r="T411" s="447"/>
      <c r="U411" s="447"/>
      <c r="V411" s="447"/>
    </row>
    <row r="412" ht="28.5" customHeight="1">
      <c r="A412" s="563"/>
      <c r="B412" s="427"/>
      <c r="C412" s="428"/>
      <c r="D412" s="427"/>
      <c r="E412" s="494"/>
      <c r="F412" s="431"/>
      <c r="G412" s="645" t="s">
        <v>528</v>
      </c>
      <c r="H412" s="565" t="s">
        <v>696</v>
      </c>
      <c r="I412" s="520"/>
      <c r="J412" s="520"/>
      <c r="K412" s="566">
        <v>2.12103109E8</v>
      </c>
      <c r="L412" s="566"/>
      <c r="M412" s="567" t="s">
        <v>398</v>
      </c>
      <c r="N412" s="566">
        <v>0.005</v>
      </c>
      <c r="O412" s="567" t="s">
        <v>365</v>
      </c>
      <c r="P412" s="447"/>
      <c r="Q412" s="447"/>
      <c r="R412" s="447"/>
      <c r="S412" s="447"/>
      <c r="T412" s="447"/>
      <c r="U412" s="447"/>
      <c r="V412" s="447"/>
    </row>
    <row r="413" ht="28.5" customHeight="1">
      <c r="A413" s="563"/>
      <c r="B413" s="427"/>
      <c r="C413" s="428"/>
      <c r="D413" s="427"/>
      <c r="E413" s="494"/>
      <c r="F413" s="431"/>
      <c r="G413" s="645" t="s">
        <v>530</v>
      </c>
      <c r="H413" s="565" t="s">
        <v>786</v>
      </c>
      <c r="I413" s="520"/>
      <c r="J413" s="520"/>
      <c r="K413" s="566">
        <v>2.1210311E8</v>
      </c>
      <c r="L413" s="566"/>
      <c r="M413" s="567" t="s">
        <v>722</v>
      </c>
      <c r="N413" s="566">
        <v>0.005</v>
      </c>
      <c r="O413" s="567" t="s">
        <v>395</v>
      </c>
      <c r="P413" s="447"/>
      <c r="Q413" s="447"/>
      <c r="R413" s="447"/>
      <c r="S413" s="447"/>
      <c r="T413" s="447"/>
      <c r="U413" s="447"/>
      <c r="V413" s="447"/>
    </row>
    <row r="414" ht="28.5" customHeight="1">
      <c r="A414" s="563"/>
      <c r="B414" s="427"/>
      <c r="C414" s="428"/>
      <c r="D414" s="427"/>
      <c r="E414" s="494"/>
      <c r="F414" s="431"/>
      <c r="G414" s="645" t="s">
        <v>532</v>
      </c>
      <c r="H414" s="565" t="s">
        <v>787</v>
      </c>
      <c r="I414" s="520"/>
      <c r="J414" s="520"/>
      <c r="K414" s="566">
        <v>2.12103111E8</v>
      </c>
      <c r="L414" s="566"/>
      <c r="M414" s="567" t="s">
        <v>422</v>
      </c>
      <c r="N414" s="566">
        <v>0.003</v>
      </c>
      <c r="O414" s="567" t="s">
        <v>365</v>
      </c>
      <c r="P414" s="447"/>
      <c r="Q414" s="447"/>
      <c r="R414" s="447"/>
      <c r="S414" s="447"/>
      <c r="T414" s="447"/>
      <c r="U414" s="447"/>
      <c r="V414" s="447"/>
    </row>
    <row r="415" ht="28.5" customHeight="1">
      <c r="A415" s="656"/>
      <c r="B415" s="439"/>
      <c r="C415" s="440"/>
      <c r="D415" s="439"/>
      <c r="E415" s="658"/>
      <c r="F415" s="527"/>
      <c r="G415" s="677" t="s">
        <v>534</v>
      </c>
      <c r="H415" s="678" t="s">
        <v>788</v>
      </c>
      <c r="I415" s="79"/>
      <c r="J415" s="79"/>
      <c r="K415" s="771">
        <v>2.12103112E8</v>
      </c>
      <c r="L415" s="771"/>
      <c r="M415" s="772" t="s">
        <v>422</v>
      </c>
      <c r="N415" s="771">
        <v>0.005</v>
      </c>
      <c r="O415" s="545" t="s">
        <v>395</v>
      </c>
      <c r="P415" s="447"/>
      <c r="Q415" s="447"/>
      <c r="R415" s="447"/>
      <c r="S415" s="447"/>
      <c r="T415" s="447"/>
      <c r="U415" s="447"/>
      <c r="V415" s="447"/>
    </row>
    <row r="416" ht="28.5" customHeight="1">
      <c r="A416" s="563"/>
      <c r="B416" s="427"/>
      <c r="C416" s="428"/>
      <c r="D416" s="427"/>
      <c r="E416" s="494"/>
      <c r="F416" s="431"/>
      <c r="G416" s="648" t="s">
        <v>536</v>
      </c>
      <c r="H416" s="541" t="s">
        <v>789</v>
      </c>
      <c r="I416" s="542"/>
      <c r="J416" s="542"/>
      <c r="K416" s="490">
        <v>2.12103113E8</v>
      </c>
      <c r="L416" s="490"/>
      <c r="M416" s="491" t="s">
        <v>422</v>
      </c>
      <c r="N416" s="490">
        <v>0.002</v>
      </c>
      <c r="O416" s="604" t="s">
        <v>357</v>
      </c>
      <c r="P416" s="447"/>
      <c r="Q416" s="447"/>
      <c r="R416" s="447"/>
      <c r="S416" s="447"/>
      <c r="T416" s="447"/>
      <c r="U416" s="447"/>
      <c r="V416" s="447"/>
    </row>
    <row r="417" ht="28.5" customHeight="1">
      <c r="A417" s="563"/>
      <c r="B417" s="427"/>
      <c r="C417" s="428"/>
      <c r="D417" s="427"/>
      <c r="E417" s="494"/>
      <c r="F417" s="431"/>
      <c r="G417" s="645" t="s">
        <v>540</v>
      </c>
      <c r="H417" s="565" t="s">
        <v>790</v>
      </c>
      <c r="I417" s="520"/>
      <c r="J417" s="520"/>
      <c r="K417" s="566">
        <v>2.12103114E8</v>
      </c>
      <c r="L417" s="566"/>
      <c r="M417" s="567" t="s">
        <v>422</v>
      </c>
      <c r="N417" s="566">
        <v>0.003</v>
      </c>
      <c r="O417" s="567" t="s">
        <v>365</v>
      </c>
      <c r="P417" s="447"/>
      <c r="Q417" s="447"/>
      <c r="R417" s="447"/>
      <c r="S417" s="447"/>
      <c r="T417" s="447"/>
      <c r="U417" s="447"/>
      <c r="V417" s="447"/>
    </row>
    <row r="418" ht="28.5" customHeight="1">
      <c r="A418" s="563"/>
      <c r="B418" s="427"/>
      <c r="C418" s="428"/>
      <c r="D418" s="427"/>
      <c r="E418" s="494"/>
      <c r="F418" s="601"/>
      <c r="G418" s="645" t="s">
        <v>542</v>
      </c>
      <c r="H418" s="565" t="s">
        <v>791</v>
      </c>
      <c r="I418" s="520"/>
      <c r="J418" s="520"/>
      <c r="K418" s="566">
        <v>2.12103115E8</v>
      </c>
      <c r="L418" s="566"/>
      <c r="M418" s="567" t="s">
        <v>422</v>
      </c>
      <c r="N418" s="566">
        <v>0.002</v>
      </c>
      <c r="O418" s="604" t="s">
        <v>357</v>
      </c>
      <c r="P418" s="447"/>
      <c r="Q418" s="447"/>
      <c r="R418" s="447"/>
      <c r="S418" s="447"/>
      <c r="T418" s="447"/>
      <c r="U418" s="447"/>
      <c r="V418" s="447"/>
    </row>
    <row r="419" ht="28.5" customHeight="1">
      <c r="A419" s="563"/>
      <c r="B419" s="427"/>
      <c r="C419" s="428"/>
      <c r="D419" s="427"/>
      <c r="E419" s="494"/>
      <c r="F419" s="601"/>
      <c r="G419" s="648" t="s">
        <v>650</v>
      </c>
      <c r="H419" s="541" t="s">
        <v>792</v>
      </c>
      <c r="I419" s="542"/>
      <c r="J419" s="542"/>
      <c r="K419" s="490">
        <v>2.12103116E8</v>
      </c>
      <c r="L419" s="490"/>
      <c r="M419" s="491" t="s">
        <v>422</v>
      </c>
      <c r="N419" s="490">
        <v>0.003</v>
      </c>
      <c r="O419" s="491" t="s">
        <v>365</v>
      </c>
      <c r="P419" s="447"/>
      <c r="Q419" s="447"/>
      <c r="R419" s="447"/>
      <c r="S419" s="447"/>
      <c r="T419" s="447"/>
      <c r="U419" s="447"/>
      <c r="V419" s="447"/>
    </row>
    <row r="420" ht="28.5" customHeight="1">
      <c r="A420" s="563"/>
      <c r="B420" s="427"/>
      <c r="C420" s="428"/>
      <c r="D420" s="427"/>
      <c r="E420" s="494"/>
      <c r="F420" s="431"/>
      <c r="G420" s="645" t="s">
        <v>652</v>
      </c>
      <c r="H420" s="565" t="s">
        <v>793</v>
      </c>
      <c r="I420" s="520"/>
      <c r="J420" s="520"/>
      <c r="K420" s="566">
        <v>2.12103117E8</v>
      </c>
      <c r="L420" s="566"/>
      <c r="M420" s="567" t="s">
        <v>552</v>
      </c>
      <c r="N420" s="649">
        <v>0.002</v>
      </c>
      <c r="O420" s="604" t="s">
        <v>357</v>
      </c>
      <c r="P420" s="447"/>
      <c r="Q420" s="447"/>
      <c r="R420" s="447"/>
      <c r="S420" s="447"/>
      <c r="T420" s="447"/>
      <c r="U420" s="447"/>
      <c r="V420" s="447"/>
    </row>
    <row r="421" ht="28.5" customHeight="1">
      <c r="A421" s="563"/>
      <c r="B421" s="427"/>
      <c r="C421" s="428"/>
      <c r="D421" s="427"/>
      <c r="E421" s="494"/>
      <c r="F421" s="431"/>
      <c r="G421" s="645" t="s">
        <v>654</v>
      </c>
      <c r="H421" s="565" t="s">
        <v>696</v>
      </c>
      <c r="I421" s="520"/>
      <c r="J421" s="520"/>
      <c r="K421" s="566">
        <v>2.12103118E8</v>
      </c>
      <c r="L421" s="566"/>
      <c r="M421" s="567" t="s">
        <v>398</v>
      </c>
      <c r="N421" s="566">
        <v>0.005</v>
      </c>
      <c r="O421" s="567" t="s">
        <v>365</v>
      </c>
      <c r="P421" s="447"/>
      <c r="Q421" s="447"/>
      <c r="R421" s="447"/>
      <c r="S421" s="447"/>
      <c r="T421" s="447"/>
      <c r="U421" s="447"/>
      <c r="V421" s="447"/>
    </row>
    <row r="422" ht="28.5" customHeight="1">
      <c r="A422" s="563"/>
      <c r="B422" s="427"/>
      <c r="C422" s="428"/>
      <c r="D422" s="427"/>
      <c r="E422" s="494"/>
      <c r="F422" s="431"/>
      <c r="G422" s="645" t="s">
        <v>656</v>
      </c>
      <c r="H422" s="565" t="s">
        <v>794</v>
      </c>
      <c r="I422" s="520"/>
      <c r="J422" s="520"/>
      <c r="K422" s="566">
        <v>2.12103119E8</v>
      </c>
      <c r="L422" s="566"/>
      <c r="M422" s="567" t="s">
        <v>481</v>
      </c>
      <c r="N422" s="566">
        <v>0.003</v>
      </c>
      <c r="O422" s="567" t="s">
        <v>395</v>
      </c>
      <c r="P422" s="447"/>
      <c r="Q422" s="447"/>
      <c r="R422" s="447"/>
      <c r="S422" s="447"/>
      <c r="T422" s="447"/>
      <c r="U422" s="447"/>
      <c r="V422" s="447"/>
    </row>
    <row r="423" ht="28.5" customHeight="1">
      <c r="A423" s="563"/>
      <c r="B423" s="427"/>
      <c r="C423" s="428"/>
      <c r="D423" s="427"/>
      <c r="E423" s="494"/>
      <c r="F423" s="431"/>
      <c r="G423" s="645" t="s">
        <v>658</v>
      </c>
      <c r="H423" s="565" t="s">
        <v>795</v>
      </c>
      <c r="I423" s="520"/>
      <c r="J423" s="520"/>
      <c r="K423" s="566">
        <v>2.1210312E8</v>
      </c>
      <c r="L423" s="566"/>
      <c r="M423" s="567" t="s">
        <v>356</v>
      </c>
      <c r="N423" s="566">
        <v>0.025</v>
      </c>
      <c r="O423" s="604" t="s">
        <v>357</v>
      </c>
      <c r="P423" s="447"/>
      <c r="Q423" s="447"/>
      <c r="R423" s="447"/>
      <c r="S423" s="447"/>
      <c r="T423" s="447"/>
      <c r="U423" s="447"/>
      <c r="V423" s="447"/>
    </row>
    <row r="424" ht="28.5" customHeight="1">
      <c r="A424" s="563"/>
      <c r="B424" s="427"/>
      <c r="C424" s="428"/>
      <c r="D424" s="427"/>
      <c r="E424" s="494"/>
      <c r="F424" s="431"/>
      <c r="G424" s="645" t="s">
        <v>660</v>
      </c>
      <c r="H424" s="565" t="s">
        <v>796</v>
      </c>
      <c r="I424" s="520"/>
      <c r="J424" s="520"/>
      <c r="K424" s="566">
        <v>2.12103121E8</v>
      </c>
      <c r="L424" s="566"/>
      <c r="M424" s="567" t="s">
        <v>437</v>
      </c>
      <c r="N424" s="566">
        <v>0.002</v>
      </c>
      <c r="O424" s="604" t="s">
        <v>357</v>
      </c>
      <c r="P424" s="447"/>
      <c r="Q424" s="447"/>
      <c r="R424" s="447"/>
      <c r="S424" s="447"/>
      <c r="T424" s="447"/>
      <c r="U424" s="447"/>
      <c r="V424" s="447"/>
    </row>
    <row r="425" ht="28.5" customHeight="1">
      <c r="A425" s="546"/>
      <c r="B425" s="506"/>
      <c r="C425" s="505"/>
      <c r="D425" s="506"/>
      <c r="E425" s="507"/>
      <c r="F425" s="551"/>
      <c r="G425" s="605" t="s">
        <v>706</v>
      </c>
      <c r="H425" s="519" t="s">
        <v>696</v>
      </c>
      <c r="I425" s="520"/>
      <c r="J425" s="559"/>
      <c r="K425" s="522">
        <v>2.12103122E8</v>
      </c>
      <c r="L425" s="522">
        <v>1.0</v>
      </c>
      <c r="M425" s="523" t="s">
        <v>398</v>
      </c>
      <c r="N425" s="512">
        <v>0.005</v>
      </c>
      <c r="O425" s="764" t="s">
        <v>357</v>
      </c>
      <c r="P425" s="516"/>
      <c r="Q425" s="516"/>
      <c r="R425" s="516"/>
      <c r="S425" s="516"/>
      <c r="T425" s="516"/>
      <c r="U425" s="516"/>
      <c r="V425" s="516"/>
    </row>
    <row r="426" ht="28.5" customHeight="1">
      <c r="A426" s="563"/>
      <c r="B426" s="427"/>
      <c r="C426" s="428"/>
      <c r="D426" s="427"/>
      <c r="E426" s="494"/>
      <c r="F426" s="431"/>
      <c r="G426" s="645" t="s">
        <v>739</v>
      </c>
      <c r="H426" s="565" t="s">
        <v>797</v>
      </c>
      <c r="I426" s="520"/>
      <c r="J426" s="520"/>
      <c r="K426" s="566">
        <v>2.12103123E8</v>
      </c>
      <c r="L426" s="566"/>
      <c r="M426" s="567" t="s">
        <v>447</v>
      </c>
      <c r="N426" s="566">
        <v>0.005</v>
      </c>
      <c r="O426" s="567" t="s">
        <v>365</v>
      </c>
      <c r="P426" s="447"/>
      <c r="Q426" s="447"/>
      <c r="R426" s="447"/>
      <c r="S426" s="447"/>
      <c r="T426" s="447"/>
      <c r="U426" s="447"/>
      <c r="V426" s="447"/>
    </row>
    <row r="427" ht="28.5" customHeight="1">
      <c r="A427" s="563"/>
      <c r="B427" s="427"/>
      <c r="C427" s="428"/>
      <c r="D427" s="427"/>
      <c r="E427" s="494"/>
      <c r="F427" s="765"/>
      <c r="G427" s="645" t="s">
        <v>741</v>
      </c>
      <c r="H427" s="565" t="s">
        <v>798</v>
      </c>
      <c r="I427" s="520"/>
      <c r="J427" s="520"/>
      <c r="K427" s="566">
        <v>2.12103124E8</v>
      </c>
      <c r="L427" s="566"/>
      <c r="M427" s="567" t="s">
        <v>447</v>
      </c>
      <c r="N427" s="566">
        <v>0.006</v>
      </c>
      <c r="O427" s="567" t="s">
        <v>395</v>
      </c>
      <c r="P427" s="447"/>
      <c r="Q427" s="447"/>
      <c r="R427" s="447"/>
      <c r="S427" s="447"/>
      <c r="T427" s="447"/>
      <c r="U427" s="447"/>
      <c r="V427" s="447"/>
    </row>
    <row r="428" ht="28.5" customHeight="1">
      <c r="A428" s="563"/>
      <c r="B428" s="427"/>
      <c r="C428" s="428"/>
      <c r="D428" s="427"/>
      <c r="E428" s="494"/>
      <c r="F428" s="601" t="s">
        <v>384</v>
      </c>
      <c r="G428" s="541" t="s">
        <v>799</v>
      </c>
      <c r="H428" s="542"/>
      <c r="I428" s="542"/>
      <c r="J428" s="542"/>
      <c r="K428" s="490"/>
      <c r="L428" s="490"/>
      <c r="M428" s="491"/>
      <c r="N428" s="653"/>
      <c r="O428" s="566"/>
      <c r="P428" s="447"/>
      <c r="Q428" s="447"/>
      <c r="R428" s="447"/>
      <c r="S428" s="447"/>
      <c r="T428" s="447"/>
      <c r="U428" s="447"/>
      <c r="V428" s="447"/>
    </row>
    <row r="429" ht="28.5" customHeight="1">
      <c r="A429" s="563"/>
      <c r="B429" s="427"/>
      <c r="C429" s="428"/>
      <c r="D429" s="427"/>
      <c r="E429" s="494"/>
      <c r="F429" s="601"/>
      <c r="G429" s="680" t="s">
        <v>337</v>
      </c>
      <c r="H429" s="541"/>
      <c r="I429" s="541"/>
      <c r="J429" s="541"/>
      <c r="K429" s="490"/>
      <c r="L429" s="490"/>
      <c r="M429" s="491"/>
      <c r="N429" s="653"/>
      <c r="O429" s="566"/>
      <c r="P429" s="447"/>
      <c r="Q429" s="447"/>
      <c r="R429" s="447"/>
      <c r="S429" s="447"/>
      <c r="T429" s="447"/>
      <c r="U429" s="447"/>
      <c r="V429" s="447"/>
    </row>
    <row r="430" ht="28.5" customHeight="1">
      <c r="A430" s="546"/>
      <c r="B430" s="506"/>
      <c r="C430" s="505"/>
      <c r="D430" s="506"/>
      <c r="E430" s="507"/>
      <c r="F430" s="547"/>
      <c r="G430" s="548" t="s">
        <v>354</v>
      </c>
      <c r="H430" s="519" t="s">
        <v>800</v>
      </c>
      <c r="I430" s="520"/>
      <c r="J430" s="521"/>
      <c r="K430" s="522">
        <v>1.12103069E8</v>
      </c>
      <c r="L430" s="522">
        <v>1.0</v>
      </c>
      <c r="M430" s="523" t="s">
        <v>440</v>
      </c>
      <c r="N430" s="522" t="s">
        <v>595</v>
      </c>
      <c r="O430" s="570" t="s">
        <v>341</v>
      </c>
      <c r="P430" s="516"/>
      <c r="Q430" s="516"/>
      <c r="R430" s="516"/>
      <c r="S430" s="516"/>
      <c r="T430" s="516"/>
      <c r="U430" s="516"/>
      <c r="V430" s="516"/>
    </row>
    <row r="431" ht="28.5" customHeight="1">
      <c r="A431" s="546"/>
      <c r="B431" s="506"/>
      <c r="C431" s="505"/>
      <c r="D431" s="506"/>
      <c r="E431" s="507"/>
      <c r="F431" s="547"/>
      <c r="G431" s="548" t="s">
        <v>358</v>
      </c>
      <c r="H431" s="509" t="s">
        <v>801</v>
      </c>
      <c r="I431" s="510"/>
      <c r="J431" s="511"/>
      <c r="K431" s="522">
        <v>1.1210307E8</v>
      </c>
      <c r="L431" s="522">
        <v>1.0</v>
      </c>
      <c r="M431" s="513" t="s">
        <v>511</v>
      </c>
      <c r="N431" s="512">
        <v>0.003</v>
      </c>
      <c r="O431" s="570" t="s">
        <v>464</v>
      </c>
      <c r="P431" s="516"/>
      <c r="Q431" s="516"/>
      <c r="R431" s="516"/>
      <c r="S431" s="516"/>
      <c r="T431" s="516"/>
      <c r="U431" s="516"/>
      <c r="V431" s="516"/>
    </row>
    <row r="432" ht="28.5" customHeight="1">
      <c r="A432" s="563"/>
      <c r="B432" s="427"/>
      <c r="C432" s="428"/>
      <c r="D432" s="427"/>
      <c r="E432" s="494"/>
      <c r="F432" s="601"/>
      <c r="G432" s="645" t="s">
        <v>360</v>
      </c>
      <c r="H432" s="565" t="s">
        <v>636</v>
      </c>
      <c r="I432" s="520"/>
      <c r="J432" s="521"/>
      <c r="K432" s="566">
        <v>1.12103071E8</v>
      </c>
      <c r="L432" s="566"/>
      <c r="M432" s="650" t="s">
        <v>344</v>
      </c>
      <c r="N432" s="743">
        <v>0.003</v>
      </c>
      <c r="O432" s="773" t="s">
        <v>349</v>
      </c>
      <c r="P432" s="447"/>
      <c r="Q432" s="447"/>
      <c r="R432" s="447"/>
      <c r="S432" s="447"/>
      <c r="T432" s="447"/>
      <c r="U432" s="447"/>
      <c r="V432" s="447"/>
    </row>
    <row r="433" ht="28.5" customHeight="1">
      <c r="A433" s="563"/>
      <c r="B433" s="427"/>
      <c r="C433" s="428"/>
      <c r="D433" s="427"/>
      <c r="E433" s="494"/>
      <c r="F433" s="601"/>
      <c r="G433" s="648" t="s">
        <v>362</v>
      </c>
      <c r="H433" s="541" t="s">
        <v>802</v>
      </c>
      <c r="I433" s="542"/>
      <c r="J433" s="543"/>
      <c r="K433" s="566">
        <v>1.12103072E8</v>
      </c>
      <c r="L433" s="566"/>
      <c r="M433" s="567" t="s">
        <v>348</v>
      </c>
      <c r="N433" s="647">
        <v>0.006</v>
      </c>
      <c r="O433" s="646" t="s">
        <v>464</v>
      </c>
      <c r="P433" s="447"/>
      <c r="Q433" s="447"/>
      <c r="R433" s="447"/>
      <c r="S433" s="447"/>
      <c r="T433" s="447"/>
      <c r="U433" s="447"/>
      <c r="V433" s="447"/>
    </row>
    <row r="434" ht="28.5" customHeight="1">
      <c r="A434" s="656"/>
      <c r="B434" s="439"/>
      <c r="C434" s="440"/>
      <c r="D434" s="439"/>
      <c r="E434" s="658"/>
      <c r="F434" s="682"/>
      <c r="G434" s="659" t="s">
        <v>374</v>
      </c>
      <c r="H434" s="528" t="s">
        <v>803</v>
      </c>
      <c r="I434" s="529"/>
      <c r="J434" s="530"/>
      <c r="K434" s="531">
        <v>1.12103073E8</v>
      </c>
      <c r="L434" s="531"/>
      <c r="M434" s="532" t="s">
        <v>552</v>
      </c>
      <c r="N434" s="531">
        <v>0.003</v>
      </c>
      <c r="O434" s="661" t="s">
        <v>341</v>
      </c>
      <c r="P434" s="447"/>
      <c r="Q434" s="447"/>
      <c r="R434" s="447"/>
      <c r="S434" s="447"/>
      <c r="T434" s="447"/>
      <c r="U434" s="447"/>
      <c r="V434" s="447"/>
    </row>
    <row r="435" ht="28.5" customHeight="1">
      <c r="A435" s="546"/>
      <c r="B435" s="506"/>
      <c r="C435" s="505"/>
      <c r="D435" s="506"/>
      <c r="E435" s="507"/>
      <c r="F435" s="547"/>
      <c r="G435" s="612" t="s">
        <v>377</v>
      </c>
      <c r="H435" s="509" t="s">
        <v>647</v>
      </c>
      <c r="I435" s="510"/>
      <c r="J435" s="511"/>
      <c r="K435" s="512">
        <v>1.12103074E8</v>
      </c>
      <c r="L435" s="512">
        <v>1.0</v>
      </c>
      <c r="M435" s="513" t="s">
        <v>398</v>
      </c>
      <c r="N435" s="512">
        <v>0.005</v>
      </c>
      <c r="O435" s="774" t="s">
        <v>349</v>
      </c>
      <c r="P435" s="516"/>
      <c r="Q435" s="516"/>
      <c r="R435" s="516"/>
      <c r="S435" s="516"/>
      <c r="T435" s="516"/>
      <c r="U435" s="516"/>
      <c r="V435" s="516"/>
    </row>
    <row r="436" ht="28.5" customHeight="1">
      <c r="A436" s="563"/>
      <c r="B436" s="427"/>
      <c r="C436" s="428"/>
      <c r="D436" s="427"/>
      <c r="E436" s="494"/>
      <c r="F436" s="601"/>
      <c r="G436" s="645" t="s">
        <v>477</v>
      </c>
      <c r="H436" s="565" t="s">
        <v>804</v>
      </c>
      <c r="I436" s="520"/>
      <c r="J436" s="521"/>
      <c r="K436" s="566">
        <v>1.12103075E8</v>
      </c>
      <c r="L436" s="566"/>
      <c r="M436" s="567" t="s">
        <v>481</v>
      </c>
      <c r="N436" s="647">
        <v>0.006</v>
      </c>
      <c r="O436" s="646" t="s">
        <v>341</v>
      </c>
      <c r="P436" s="447"/>
      <c r="Q436" s="447"/>
      <c r="R436" s="447"/>
      <c r="S436" s="447"/>
      <c r="T436" s="447"/>
      <c r="U436" s="447"/>
      <c r="V436" s="447"/>
    </row>
    <row r="437" ht="28.5" customHeight="1">
      <c r="A437" s="563"/>
      <c r="B437" s="427"/>
      <c r="C437" s="428"/>
      <c r="D437" s="427"/>
      <c r="E437" s="494"/>
      <c r="F437" s="601"/>
      <c r="G437" s="648" t="s">
        <v>519</v>
      </c>
      <c r="H437" s="565" t="s">
        <v>805</v>
      </c>
      <c r="I437" s="520"/>
      <c r="J437" s="521"/>
      <c r="K437" s="566">
        <v>1.12103076E8</v>
      </c>
      <c r="L437" s="566"/>
      <c r="M437" s="567" t="s">
        <v>481</v>
      </c>
      <c r="N437" s="647">
        <v>0.006</v>
      </c>
      <c r="O437" s="667" t="s">
        <v>349</v>
      </c>
      <c r="P437" s="447"/>
      <c r="Q437" s="447"/>
      <c r="R437" s="447"/>
      <c r="S437" s="447"/>
      <c r="T437" s="447"/>
      <c r="U437" s="447"/>
      <c r="V437" s="447"/>
    </row>
    <row r="438" ht="28.5" customHeight="1">
      <c r="A438" s="563"/>
      <c r="B438" s="427"/>
      <c r="C438" s="428"/>
      <c r="D438" s="427"/>
      <c r="E438" s="494"/>
      <c r="F438" s="601"/>
      <c r="G438" s="645" t="s">
        <v>521</v>
      </c>
      <c r="H438" s="565" t="s">
        <v>806</v>
      </c>
      <c r="I438" s="520"/>
      <c r="J438" s="521"/>
      <c r="K438" s="566">
        <v>1.12103077E8</v>
      </c>
      <c r="L438" s="566"/>
      <c r="M438" s="567" t="s">
        <v>440</v>
      </c>
      <c r="N438" s="566">
        <v>0.002</v>
      </c>
      <c r="O438" s="646" t="s">
        <v>341</v>
      </c>
      <c r="P438" s="447"/>
      <c r="Q438" s="447"/>
      <c r="R438" s="447"/>
      <c r="S438" s="447"/>
      <c r="T438" s="447"/>
      <c r="U438" s="447"/>
      <c r="V438" s="447"/>
    </row>
    <row r="439" ht="28.5" customHeight="1">
      <c r="A439" s="563"/>
      <c r="B439" s="427"/>
      <c r="C439" s="428"/>
      <c r="D439" s="427"/>
      <c r="E439" s="494"/>
      <c r="F439" s="601"/>
      <c r="G439" s="645" t="s">
        <v>523</v>
      </c>
      <c r="H439" s="565" t="s">
        <v>807</v>
      </c>
      <c r="I439" s="520"/>
      <c r="J439" s="520"/>
      <c r="K439" s="566">
        <v>1.12103078E8</v>
      </c>
      <c r="L439" s="566"/>
      <c r="M439" s="567" t="s">
        <v>422</v>
      </c>
      <c r="N439" s="566">
        <v>0.002</v>
      </c>
      <c r="O439" s="667" t="s">
        <v>349</v>
      </c>
      <c r="P439" s="447"/>
      <c r="Q439" s="447"/>
      <c r="R439" s="447"/>
      <c r="S439" s="447"/>
      <c r="T439" s="447"/>
      <c r="U439" s="447"/>
      <c r="V439" s="447"/>
    </row>
    <row r="440" ht="28.5" customHeight="1">
      <c r="A440" s="563"/>
      <c r="B440" s="427"/>
      <c r="C440" s="428"/>
      <c r="D440" s="427"/>
      <c r="E440" s="494"/>
      <c r="F440" s="601"/>
      <c r="G440" s="648" t="s">
        <v>526</v>
      </c>
      <c r="H440" s="565" t="s">
        <v>808</v>
      </c>
      <c r="I440" s="520"/>
      <c r="J440" s="521"/>
      <c r="K440" s="566">
        <v>1.12103079E8</v>
      </c>
      <c r="L440" s="566"/>
      <c r="M440" s="604" t="s">
        <v>340</v>
      </c>
      <c r="N440" s="566">
        <v>0.002</v>
      </c>
      <c r="O440" s="646" t="s">
        <v>464</v>
      </c>
      <c r="P440" s="447"/>
      <c r="Q440" s="447"/>
      <c r="R440" s="447"/>
      <c r="S440" s="447"/>
      <c r="T440" s="447"/>
      <c r="U440" s="447"/>
      <c r="V440" s="447"/>
    </row>
    <row r="441" ht="28.5" customHeight="1">
      <c r="A441" s="563"/>
      <c r="B441" s="427"/>
      <c r="C441" s="428"/>
      <c r="D441" s="427"/>
      <c r="E441" s="494"/>
      <c r="F441" s="601"/>
      <c r="G441" s="648" t="s">
        <v>528</v>
      </c>
      <c r="H441" s="565" t="s">
        <v>809</v>
      </c>
      <c r="I441" s="520"/>
      <c r="J441" s="521"/>
      <c r="K441" s="566">
        <v>1.1210308E8</v>
      </c>
      <c r="L441" s="566"/>
      <c r="M441" s="567" t="s">
        <v>599</v>
      </c>
      <c r="N441" s="566">
        <v>0.002</v>
      </c>
      <c r="O441" s="646" t="s">
        <v>464</v>
      </c>
      <c r="P441" s="447"/>
      <c r="Q441" s="447"/>
      <c r="R441" s="447"/>
      <c r="S441" s="447"/>
      <c r="T441" s="447"/>
      <c r="U441" s="447"/>
      <c r="V441" s="447"/>
    </row>
    <row r="442" ht="28.5" customHeight="1">
      <c r="A442" s="546"/>
      <c r="B442" s="506"/>
      <c r="C442" s="505"/>
      <c r="D442" s="506"/>
      <c r="E442" s="507"/>
      <c r="F442" s="547"/>
      <c r="G442" s="757" t="s">
        <v>530</v>
      </c>
      <c r="H442" s="577" t="s">
        <v>810</v>
      </c>
      <c r="I442" s="529"/>
      <c r="J442" s="530"/>
      <c r="K442" s="578">
        <v>1.12103081E8</v>
      </c>
      <c r="L442" s="522">
        <v>1.0</v>
      </c>
      <c r="M442" s="579" t="s">
        <v>662</v>
      </c>
      <c r="N442" s="578">
        <v>0.002</v>
      </c>
      <c r="O442" s="739" t="s">
        <v>341</v>
      </c>
      <c r="P442" s="516"/>
      <c r="Q442" s="516"/>
      <c r="R442" s="516"/>
      <c r="S442" s="516"/>
      <c r="T442" s="516"/>
      <c r="U442" s="516"/>
      <c r="V442" s="516"/>
    </row>
    <row r="443" ht="28.5" customHeight="1">
      <c r="A443" s="563"/>
      <c r="B443" s="427"/>
      <c r="C443" s="428"/>
      <c r="D443" s="427"/>
      <c r="E443" s="494"/>
      <c r="F443" s="601"/>
      <c r="G443" s="734" t="s">
        <v>352</v>
      </c>
      <c r="H443" s="541"/>
      <c r="I443" s="541"/>
      <c r="J443" s="541"/>
      <c r="K443" s="490"/>
      <c r="L443" s="490"/>
      <c r="M443" s="491"/>
      <c r="N443" s="653"/>
      <c r="O443" s="566"/>
      <c r="P443" s="447"/>
      <c r="Q443" s="447"/>
      <c r="R443" s="447"/>
      <c r="S443" s="447"/>
      <c r="T443" s="447"/>
      <c r="U443" s="447"/>
      <c r="V443" s="447"/>
    </row>
    <row r="444" ht="28.5" customHeight="1">
      <c r="A444" s="563"/>
      <c r="B444" s="427"/>
      <c r="C444" s="428"/>
      <c r="D444" s="427"/>
      <c r="E444" s="494"/>
      <c r="F444" s="431"/>
      <c r="G444" s="645" t="s">
        <v>354</v>
      </c>
      <c r="H444" s="565" t="s">
        <v>663</v>
      </c>
      <c r="I444" s="520"/>
      <c r="J444" s="520"/>
      <c r="K444" s="566">
        <v>2.12103125E8</v>
      </c>
      <c r="L444" s="566"/>
      <c r="M444" s="567" t="s">
        <v>440</v>
      </c>
      <c r="N444" s="566">
        <v>0.005</v>
      </c>
      <c r="O444" s="567" t="s">
        <v>365</v>
      </c>
      <c r="P444" s="447"/>
      <c r="Q444" s="447"/>
      <c r="R444" s="447"/>
      <c r="S444" s="447"/>
      <c r="T444" s="447"/>
      <c r="U444" s="447"/>
      <c r="V444" s="447"/>
    </row>
    <row r="445" ht="28.5" customHeight="1">
      <c r="A445" s="563"/>
      <c r="B445" s="427"/>
      <c r="C445" s="428"/>
      <c r="D445" s="427"/>
      <c r="E445" s="494"/>
      <c r="F445" s="431"/>
      <c r="G445" s="645" t="s">
        <v>358</v>
      </c>
      <c r="H445" s="565" t="s">
        <v>811</v>
      </c>
      <c r="I445" s="520"/>
      <c r="J445" s="520"/>
      <c r="K445" s="566">
        <v>2.12103126E8</v>
      </c>
      <c r="L445" s="566"/>
      <c r="M445" s="567" t="s">
        <v>437</v>
      </c>
      <c r="N445" s="566">
        <v>0.002</v>
      </c>
      <c r="O445" s="604" t="s">
        <v>357</v>
      </c>
      <c r="P445" s="447"/>
      <c r="Q445" s="447"/>
      <c r="R445" s="447"/>
      <c r="S445" s="447"/>
      <c r="T445" s="447"/>
      <c r="U445" s="447"/>
      <c r="V445" s="447"/>
    </row>
    <row r="446" ht="28.5" customHeight="1">
      <c r="A446" s="563"/>
      <c r="B446" s="427"/>
      <c r="C446" s="428"/>
      <c r="D446" s="427"/>
      <c r="E446" s="494"/>
      <c r="F446" s="431"/>
      <c r="G446" s="731" t="s">
        <v>360</v>
      </c>
      <c r="H446" s="666" t="s">
        <v>812</v>
      </c>
      <c r="I446" s="668"/>
      <c r="J446" s="668"/>
      <c r="K446" s="649">
        <v>2.12103127E8</v>
      </c>
      <c r="L446" s="649"/>
      <c r="M446" s="650" t="s">
        <v>517</v>
      </c>
      <c r="N446" s="743">
        <v>0.005</v>
      </c>
      <c r="O446" s="650" t="s">
        <v>365</v>
      </c>
      <c r="P446" s="447"/>
      <c r="Q446" s="447"/>
      <c r="R446" s="447"/>
      <c r="S446" s="447"/>
      <c r="T446" s="447"/>
      <c r="U446" s="447"/>
      <c r="V446" s="447"/>
    </row>
    <row r="447" ht="28.5" customHeight="1">
      <c r="A447" s="563"/>
      <c r="B447" s="427"/>
      <c r="C447" s="428"/>
      <c r="D447" s="427"/>
      <c r="E447" s="494"/>
      <c r="F447" s="431"/>
      <c r="G447" s="775" t="s">
        <v>362</v>
      </c>
      <c r="H447" s="750" t="s">
        <v>687</v>
      </c>
      <c r="I447" s="751"/>
      <c r="J447" s="751"/>
      <c r="K447" s="752">
        <v>2.12103128E8</v>
      </c>
      <c r="L447" s="752"/>
      <c r="M447" s="753" t="s">
        <v>356</v>
      </c>
      <c r="N447" s="776">
        <v>0.006</v>
      </c>
      <c r="O447" s="777" t="s">
        <v>357</v>
      </c>
      <c r="P447" s="447"/>
      <c r="Q447" s="447"/>
      <c r="R447" s="447"/>
      <c r="S447" s="447"/>
      <c r="T447" s="447"/>
      <c r="U447" s="447"/>
      <c r="V447" s="447"/>
    </row>
    <row r="448" ht="28.5" customHeight="1">
      <c r="A448" s="563"/>
      <c r="B448" s="427"/>
      <c r="C448" s="428"/>
      <c r="D448" s="427"/>
      <c r="E448" s="494"/>
      <c r="F448" s="431"/>
      <c r="G448" s="648" t="s">
        <v>374</v>
      </c>
      <c r="H448" s="541" t="s">
        <v>813</v>
      </c>
      <c r="I448" s="542"/>
      <c r="J448" s="542"/>
      <c r="K448" s="490">
        <v>2.12103129E8</v>
      </c>
      <c r="L448" s="490"/>
      <c r="M448" s="491" t="s">
        <v>481</v>
      </c>
      <c r="N448" s="490">
        <v>0.003</v>
      </c>
      <c r="O448" s="741" t="s">
        <v>357</v>
      </c>
      <c r="P448" s="447"/>
      <c r="Q448" s="447"/>
      <c r="R448" s="447"/>
      <c r="S448" s="447"/>
      <c r="T448" s="447"/>
      <c r="U448" s="447"/>
      <c r="V448" s="447"/>
    </row>
    <row r="449" ht="28.5" customHeight="1">
      <c r="A449" s="563"/>
      <c r="B449" s="427"/>
      <c r="C449" s="428"/>
      <c r="D449" s="427"/>
      <c r="E449" s="494"/>
      <c r="F449" s="431"/>
      <c r="G449" s="645" t="s">
        <v>377</v>
      </c>
      <c r="H449" s="565" t="s">
        <v>814</v>
      </c>
      <c r="I449" s="520"/>
      <c r="J449" s="520"/>
      <c r="K449" s="566">
        <v>2.1210313E8</v>
      </c>
      <c r="L449" s="566"/>
      <c r="M449" s="567" t="s">
        <v>552</v>
      </c>
      <c r="N449" s="566">
        <v>0.003</v>
      </c>
      <c r="O449" s="604" t="s">
        <v>357</v>
      </c>
      <c r="P449" s="447"/>
      <c r="Q449" s="447"/>
      <c r="R449" s="447"/>
      <c r="S449" s="447"/>
      <c r="T449" s="447"/>
      <c r="U449" s="447"/>
      <c r="V449" s="447"/>
    </row>
    <row r="450" ht="28.5" customHeight="1">
      <c r="A450" s="563"/>
      <c r="B450" s="427"/>
      <c r="C450" s="428"/>
      <c r="D450" s="427"/>
      <c r="E450" s="494"/>
      <c r="F450" s="431"/>
      <c r="G450" s="659" t="s">
        <v>477</v>
      </c>
      <c r="H450" s="528" t="s">
        <v>815</v>
      </c>
      <c r="I450" s="529"/>
      <c r="J450" s="529"/>
      <c r="K450" s="531">
        <v>2.12103131E8</v>
      </c>
      <c r="L450" s="531"/>
      <c r="M450" s="532" t="s">
        <v>517</v>
      </c>
      <c r="N450" s="683">
        <v>0.006</v>
      </c>
      <c r="O450" s="740" t="s">
        <v>357</v>
      </c>
      <c r="P450" s="447"/>
      <c r="Q450" s="447"/>
      <c r="R450" s="447"/>
      <c r="S450" s="447"/>
      <c r="T450" s="447"/>
      <c r="U450" s="447"/>
      <c r="V450" s="447"/>
    </row>
    <row r="451" ht="28.5" customHeight="1">
      <c r="A451" s="563"/>
      <c r="B451" s="427"/>
      <c r="C451" s="428"/>
      <c r="D451" s="427"/>
      <c r="E451" s="494"/>
      <c r="F451" s="431"/>
      <c r="G451" s="648" t="s">
        <v>519</v>
      </c>
      <c r="H451" s="541" t="s">
        <v>816</v>
      </c>
      <c r="I451" s="542"/>
      <c r="J451" s="542"/>
      <c r="K451" s="490">
        <v>2.12103132E8</v>
      </c>
      <c r="L451" s="490"/>
      <c r="M451" s="491" t="s">
        <v>481</v>
      </c>
      <c r="N451" s="673">
        <v>0.004</v>
      </c>
      <c r="O451" s="741" t="s">
        <v>357</v>
      </c>
      <c r="P451" s="447"/>
      <c r="Q451" s="447"/>
      <c r="R451" s="447"/>
      <c r="S451" s="447"/>
      <c r="T451" s="447"/>
      <c r="U451" s="447"/>
      <c r="V451" s="447"/>
    </row>
    <row r="452" ht="28.5" customHeight="1">
      <c r="A452" s="563"/>
      <c r="B452" s="427"/>
      <c r="C452" s="428"/>
      <c r="D452" s="427"/>
      <c r="E452" s="494"/>
      <c r="F452" s="431"/>
      <c r="G452" s="645" t="s">
        <v>521</v>
      </c>
      <c r="H452" s="565" t="s">
        <v>817</v>
      </c>
      <c r="I452" s="520"/>
      <c r="J452" s="520"/>
      <c r="K452" s="566">
        <v>2.12103133E8</v>
      </c>
      <c r="L452" s="566"/>
      <c r="M452" s="567" t="s">
        <v>440</v>
      </c>
      <c r="N452" s="566">
        <v>0.002</v>
      </c>
      <c r="O452" s="604" t="s">
        <v>357</v>
      </c>
      <c r="P452" s="447"/>
      <c r="Q452" s="447"/>
      <c r="R452" s="447"/>
      <c r="S452" s="447"/>
      <c r="T452" s="447"/>
      <c r="U452" s="447"/>
      <c r="V452" s="447"/>
    </row>
    <row r="453" ht="28.5" customHeight="1">
      <c r="A453" s="656"/>
      <c r="B453" s="439"/>
      <c r="C453" s="440"/>
      <c r="D453" s="439"/>
      <c r="E453" s="658"/>
      <c r="F453" s="527"/>
      <c r="G453" s="659" t="s">
        <v>523</v>
      </c>
      <c r="H453" s="678" t="s">
        <v>818</v>
      </c>
      <c r="I453" s="79"/>
      <c r="J453" s="79"/>
      <c r="K453" s="531">
        <v>2.12103134E8</v>
      </c>
      <c r="L453" s="531"/>
      <c r="M453" s="532" t="s">
        <v>552</v>
      </c>
      <c r="N453" s="778" t="s">
        <v>819</v>
      </c>
      <c r="O453" s="740" t="s">
        <v>357</v>
      </c>
      <c r="P453" s="447"/>
      <c r="Q453" s="447"/>
      <c r="R453" s="447"/>
      <c r="S453" s="447"/>
      <c r="T453" s="447"/>
      <c r="U453" s="447"/>
      <c r="V453" s="447"/>
    </row>
    <row r="454" ht="28.5" customHeight="1">
      <c r="A454" s="563"/>
      <c r="B454" s="427"/>
      <c r="C454" s="428"/>
      <c r="D454" s="427"/>
      <c r="E454" s="494"/>
      <c r="F454" s="431"/>
      <c r="G454" s="648" t="s">
        <v>526</v>
      </c>
      <c r="H454" s="541" t="s">
        <v>820</v>
      </c>
      <c r="I454" s="542"/>
      <c r="J454" s="542"/>
      <c r="K454" s="490">
        <v>2.12103135E8</v>
      </c>
      <c r="L454" s="490"/>
      <c r="M454" s="491" t="s">
        <v>552</v>
      </c>
      <c r="N454" s="490">
        <v>0.003</v>
      </c>
      <c r="O454" s="741" t="s">
        <v>357</v>
      </c>
      <c r="P454" s="447"/>
      <c r="Q454" s="447"/>
      <c r="R454" s="447"/>
      <c r="S454" s="447"/>
      <c r="T454" s="447"/>
      <c r="U454" s="447"/>
      <c r="V454" s="447"/>
    </row>
    <row r="455" ht="28.5" customHeight="1">
      <c r="A455" s="563"/>
      <c r="B455" s="427"/>
      <c r="C455" s="428"/>
      <c r="D455" s="427"/>
      <c r="E455" s="494"/>
      <c r="F455" s="601"/>
      <c r="G455" s="645" t="s">
        <v>528</v>
      </c>
      <c r="H455" s="565" t="s">
        <v>647</v>
      </c>
      <c r="I455" s="520"/>
      <c r="J455" s="520"/>
      <c r="K455" s="566">
        <v>2.12103136E8</v>
      </c>
      <c r="L455" s="566"/>
      <c r="M455" s="567" t="s">
        <v>398</v>
      </c>
      <c r="N455" s="566">
        <v>0.005</v>
      </c>
      <c r="O455" s="567" t="s">
        <v>365</v>
      </c>
      <c r="P455" s="447"/>
      <c r="Q455" s="447"/>
      <c r="R455" s="447"/>
      <c r="S455" s="447"/>
      <c r="T455" s="447"/>
      <c r="U455" s="447"/>
      <c r="V455" s="447"/>
    </row>
    <row r="456" ht="28.5" customHeight="1">
      <c r="A456" s="563"/>
      <c r="B456" s="427"/>
      <c r="C456" s="428"/>
      <c r="D456" s="427"/>
      <c r="E456" s="494"/>
      <c r="F456" s="431"/>
      <c r="G456" s="645" t="s">
        <v>530</v>
      </c>
      <c r="H456" s="565" t="s">
        <v>821</v>
      </c>
      <c r="I456" s="520"/>
      <c r="J456" s="520"/>
      <c r="K456" s="566">
        <v>2.12103137E8</v>
      </c>
      <c r="L456" s="566"/>
      <c r="M456" s="567" t="s">
        <v>481</v>
      </c>
      <c r="N456" s="566">
        <v>0.006</v>
      </c>
      <c r="O456" s="567" t="s">
        <v>395</v>
      </c>
      <c r="P456" s="447"/>
      <c r="Q456" s="447"/>
      <c r="R456" s="447"/>
      <c r="S456" s="447"/>
      <c r="T456" s="447"/>
      <c r="U456" s="447"/>
      <c r="V456" s="447"/>
    </row>
    <row r="457" ht="28.5" customHeight="1">
      <c r="A457" s="563"/>
      <c r="B457" s="427"/>
      <c r="C457" s="428"/>
      <c r="D457" s="427"/>
      <c r="E457" s="494"/>
      <c r="F457" s="431"/>
      <c r="G457" s="645" t="s">
        <v>532</v>
      </c>
      <c r="H457" s="565" t="s">
        <v>822</v>
      </c>
      <c r="I457" s="520"/>
      <c r="J457" s="520"/>
      <c r="K457" s="566">
        <v>2.12103139E8</v>
      </c>
      <c r="L457" s="566"/>
      <c r="M457" s="567" t="s">
        <v>422</v>
      </c>
      <c r="N457" s="566">
        <v>0.006</v>
      </c>
      <c r="O457" s="567" t="s">
        <v>395</v>
      </c>
      <c r="P457" s="447"/>
      <c r="Q457" s="447"/>
      <c r="R457" s="447"/>
      <c r="S457" s="447"/>
      <c r="T457" s="447"/>
      <c r="U457" s="447"/>
      <c r="V457" s="447"/>
    </row>
    <row r="458" ht="28.5" customHeight="1">
      <c r="A458" s="563"/>
      <c r="B458" s="427"/>
      <c r="C458" s="428"/>
      <c r="D458" s="427"/>
      <c r="E458" s="494"/>
      <c r="F458" s="431"/>
      <c r="G458" s="644" t="s">
        <v>534</v>
      </c>
      <c r="H458" s="565" t="s">
        <v>823</v>
      </c>
      <c r="I458" s="520"/>
      <c r="J458" s="520"/>
      <c r="K458" s="566">
        <v>2.1210314E8</v>
      </c>
      <c r="L458" s="566"/>
      <c r="M458" s="567" t="s">
        <v>422</v>
      </c>
      <c r="N458" s="566">
        <v>0.002</v>
      </c>
      <c r="O458" s="604" t="s">
        <v>357</v>
      </c>
      <c r="P458" s="447"/>
      <c r="Q458" s="447"/>
      <c r="R458" s="447"/>
      <c r="S458" s="447"/>
      <c r="T458" s="447"/>
      <c r="U458" s="447"/>
      <c r="V458" s="447"/>
    </row>
    <row r="459" ht="28.5" customHeight="1">
      <c r="A459" s="563"/>
      <c r="B459" s="427"/>
      <c r="C459" s="428"/>
      <c r="D459" s="427"/>
      <c r="E459" s="494"/>
      <c r="F459" s="431"/>
      <c r="G459" s="645" t="s">
        <v>536</v>
      </c>
      <c r="H459" s="565" t="s">
        <v>824</v>
      </c>
      <c r="I459" s="520"/>
      <c r="J459" s="520"/>
      <c r="K459" s="566">
        <v>2.12103141E8</v>
      </c>
      <c r="L459" s="566"/>
      <c r="M459" s="567" t="s">
        <v>422</v>
      </c>
      <c r="N459" s="566">
        <v>0.004</v>
      </c>
      <c r="O459" s="567" t="s">
        <v>365</v>
      </c>
      <c r="P459" s="447"/>
      <c r="Q459" s="447"/>
      <c r="R459" s="447"/>
      <c r="S459" s="447"/>
      <c r="T459" s="447"/>
      <c r="U459" s="447"/>
      <c r="V459" s="447"/>
    </row>
    <row r="460" ht="28.5" customHeight="1">
      <c r="A460" s="563"/>
      <c r="B460" s="427"/>
      <c r="C460" s="428"/>
      <c r="D460" s="427"/>
      <c r="E460" s="494"/>
      <c r="F460" s="431"/>
      <c r="G460" s="645" t="s">
        <v>540</v>
      </c>
      <c r="H460" s="565" t="s">
        <v>825</v>
      </c>
      <c r="I460" s="520"/>
      <c r="J460" s="520"/>
      <c r="K460" s="566">
        <v>2.12103142E8</v>
      </c>
      <c r="L460" s="566"/>
      <c r="M460" s="567" t="s">
        <v>422</v>
      </c>
      <c r="N460" s="566">
        <v>0.002</v>
      </c>
      <c r="O460" s="604" t="s">
        <v>357</v>
      </c>
      <c r="P460" s="447"/>
      <c r="Q460" s="447"/>
      <c r="R460" s="447"/>
      <c r="S460" s="447"/>
      <c r="T460" s="447"/>
      <c r="U460" s="447"/>
      <c r="V460" s="447"/>
    </row>
    <row r="461" ht="28.5" customHeight="1">
      <c r="A461" s="563"/>
      <c r="B461" s="427"/>
      <c r="C461" s="428"/>
      <c r="D461" s="427"/>
      <c r="E461" s="494"/>
      <c r="F461" s="431"/>
      <c r="G461" s="645" t="s">
        <v>542</v>
      </c>
      <c r="H461" s="565" t="s">
        <v>826</v>
      </c>
      <c r="I461" s="520"/>
      <c r="J461" s="520"/>
      <c r="K461" s="566">
        <v>2.12103143E8</v>
      </c>
      <c r="L461" s="566"/>
      <c r="M461" s="567" t="s">
        <v>422</v>
      </c>
      <c r="N461" s="566">
        <v>0.004</v>
      </c>
      <c r="O461" s="567" t="s">
        <v>365</v>
      </c>
      <c r="P461" s="447"/>
      <c r="Q461" s="447"/>
      <c r="R461" s="447"/>
      <c r="S461" s="447"/>
      <c r="T461" s="447"/>
      <c r="U461" s="447"/>
      <c r="V461" s="447"/>
    </row>
    <row r="462" ht="28.5" customHeight="1">
      <c r="A462" s="563"/>
      <c r="B462" s="427"/>
      <c r="C462" s="428"/>
      <c r="D462" s="427"/>
      <c r="E462" s="494"/>
      <c r="F462" s="431"/>
      <c r="G462" s="644" t="s">
        <v>650</v>
      </c>
      <c r="H462" s="603" t="s">
        <v>827</v>
      </c>
      <c r="K462" s="537">
        <v>2.12103144E8</v>
      </c>
      <c r="L462" s="537"/>
      <c r="M462" s="538" t="s">
        <v>422</v>
      </c>
      <c r="N462" s="537">
        <v>0.005</v>
      </c>
      <c r="O462" s="538" t="s">
        <v>365</v>
      </c>
      <c r="P462" s="447"/>
      <c r="Q462" s="447"/>
      <c r="R462" s="447"/>
      <c r="S462" s="447"/>
      <c r="T462" s="447"/>
      <c r="U462" s="447"/>
      <c r="V462" s="447"/>
    </row>
    <row r="463" ht="28.5" customHeight="1">
      <c r="A463" s="563"/>
      <c r="B463" s="427"/>
      <c r="C463" s="428"/>
      <c r="D463" s="427"/>
      <c r="E463" s="494"/>
      <c r="F463" s="431"/>
      <c r="G463" s="645" t="s">
        <v>652</v>
      </c>
      <c r="H463" s="565" t="s">
        <v>828</v>
      </c>
      <c r="I463" s="520"/>
      <c r="J463" s="520"/>
      <c r="K463" s="566">
        <v>2.12103145E8</v>
      </c>
      <c r="L463" s="566"/>
      <c r="M463" s="567" t="s">
        <v>662</v>
      </c>
      <c r="N463" s="566">
        <v>0.002</v>
      </c>
      <c r="O463" s="604" t="s">
        <v>357</v>
      </c>
      <c r="P463" s="447"/>
      <c r="Q463" s="447"/>
      <c r="R463" s="447"/>
      <c r="S463" s="447"/>
      <c r="T463" s="447"/>
      <c r="U463" s="447"/>
      <c r="V463" s="447"/>
    </row>
    <row r="464" ht="28.5" customHeight="1">
      <c r="A464" s="563"/>
      <c r="B464" s="427"/>
      <c r="C464" s="428"/>
      <c r="D464" s="427"/>
      <c r="E464" s="494"/>
      <c r="F464" s="431"/>
      <c r="G464" s="648" t="s">
        <v>654</v>
      </c>
      <c r="H464" s="541" t="s">
        <v>647</v>
      </c>
      <c r="I464" s="542"/>
      <c r="J464" s="542"/>
      <c r="K464" s="490">
        <v>2.12103146E8</v>
      </c>
      <c r="L464" s="490"/>
      <c r="M464" s="491" t="s">
        <v>398</v>
      </c>
      <c r="N464" s="490">
        <v>0.005</v>
      </c>
      <c r="O464" s="741" t="s">
        <v>357</v>
      </c>
      <c r="P464" s="447"/>
      <c r="Q464" s="447"/>
      <c r="R464" s="447"/>
      <c r="S464" s="447"/>
      <c r="T464" s="447"/>
      <c r="U464" s="447"/>
      <c r="V464" s="447"/>
    </row>
    <row r="465" ht="28.5" customHeight="1">
      <c r="A465" s="563"/>
      <c r="B465" s="427"/>
      <c r="C465" s="428"/>
      <c r="D465" s="427"/>
      <c r="E465" s="494"/>
      <c r="F465" s="431"/>
      <c r="G465" s="645" t="s">
        <v>656</v>
      </c>
      <c r="H465" s="565" t="s">
        <v>829</v>
      </c>
      <c r="I465" s="520"/>
      <c r="J465" s="520"/>
      <c r="K465" s="566">
        <v>2.12103147E8</v>
      </c>
      <c r="L465" s="566"/>
      <c r="M465" s="567" t="s">
        <v>447</v>
      </c>
      <c r="N465" s="566">
        <v>0.005</v>
      </c>
      <c r="O465" s="640" t="s">
        <v>365</v>
      </c>
      <c r="P465" s="447"/>
      <c r="Q465" s="447"/>
      <c r="R465" s="447"/>
      <c r="S465" s="447"/>
      <c r="T465" s="447"/>
      <c r="U465" s="447"/>
      <c r="V465" s="447"/>
    </row>
    <row r="466" ht="28.5" customHeight="1">
      <c r="A466" s="656"/>
      <c r="B466" s="439"/>
      <c r="C466" s="440"/>
      <c r="D466" s="439"/>
      <c r="E466" s="658"/>
      <c r="F466" s="527"/>
      <c r="G466" s="659" t="s">
        <v>658</v>
      </c>
      <c r="H466" s="528" t="s">
        <v>830</v>
      </c>
      <c r="I466" s="529"/>
      <c r="J466" s="529"/>
      <c r="K466" s="531">
        <v>2.12103148E8</v>
      </c>
      <c r="L466" s="531"/>
      <c r="M466" s="532" t="s">
        <v>447</v>
      </c>
      <c r="N466" s="531">
        <v>0.006</v>
      </c>
      <c r="O466" s="735" t="s">
        <v>395</v>
      </c>
      <c r="P466" s="447"/>
      <c r="Q466" s="447"/>
      <c r="R466" s="447"/>
      <c r="S466" s="447"/>
      <c r="T466" s="447"/>
      <c r="U466" s="447"/>
      <c r="V466" s="447"/>
    </row>
    <row r="467" ht="28.5" customHeight="1">
      <c r="A467" s="563"/>
      <c r="B467" s="427"/>
      <c r="C467" s="428"/>
      <c r="D467" s="601" t="s">
        <v>56</v>
      </c>
      <c r="E467" s="779" t="s">
        <v>284</v>
      </c>
      <c r="F467" s="601" t="s">
        <v>338</v>
      </c>
      <c r="G467" s="541" t="s">
        <v>831</v>
      </c>
      <c r="H467" s="542"/>
      <c r="I467" s="542"/>
      <c r="J467" s="543"/>
      <c r="K467" s="491"/>
      <c r="L467" s="545"/>
      <c r="M467" s="545"/>
      <c r="N467" s="741"/>
      <c r="O467" s="741"/>
      <c r="P467" s="447"/>
      <c r="Q467" s="447"/>
      <c r="R467" s="447"/>
      <c r="S467" s="447"/>
      <c r="T467" s="447"/>
      <c r="U467" s="447"/>
      <c r="V467" s="447"/>
    </row>
    <row r="468" ht="28.5" customHeight="1">
      <c r="A468" s="563"/>
      <c r="B468" s="427"/>
      <c r="C468" s="428"/>
      <c r="D468" s="644"/>
      <c r="E468" s="779"/>
      <c r="F468" s="601"/>
      <c r="G468" s="734" t="s">
        <v>337</v>
      </c>
      <c r="H468" s="541"/>
      <c r="I468" s="541"/>
      <c r="J468" s="545"/>
      <c r="K468" s="491"/>
      <c r="L468" s="545"/>
      <c r="M468" s="545"/>
      <c r="N468" s="741"/>
      <c r="O468" s="741"/>
      <c r="P468" s="447"/>
      <c r="Q468" s="447"/>
      <c r="R468" s="447"/>
      <c r="S468" s="447"/>
      <c r="T468" s="447"/>
      <c r="U468" s="447"/>
      <c r="V468" s="447"/>
    </row>
    <row r="469" ht="28.5" customHeight="1">
      <c r="A469" s="546"/>
      <c r="B469" s="506"/>
      <c r="C469" s="505"/>
      <c r="D469" s="508"/>
      <c r="E469" s="780"/>
      <c r="F469" s="547"/>
      <c r="G469" s="548" t="s">
        <v>354</v>
      </c>
      <c r="H469" s="519" t="s">
        <v>832</v>
      </c>
      <c r="I469" s="520"/>
      <c r="J469" s="521"/>
      <c r="K469" s="522">
        <v>1.12104001E8</v>
      </c>
      <c r="L469" s="742">
        <v>1.0</v>
      </c>
      <c r="M469" s="550" t="s">
        <v>481</v>
      </c>
      <c r="N469" s="781">
        <v>0.002</v>
      </c>
      <c r="O469" s="525" t="s">
        <v>464</v>
      </c>
      <c r="P469" s="516"/>
      <c r="Q469" s="516"/>
      <c r="R469" s="516"/>
      <c r="S469" s="516"/>
      <c r="T469" s="516"/>
      <c r="U469" s="516"/>
      <c r="V469" s="516"/>
    </row>
    <row r="470" ht="28.5" customHeight="1">
      <c r="A470" s="546"/>
      <c r="B470" s="506"/>
      <c r="C470" s="505"/>
      <c r="D470" s="508"/>
      <c r="E470" s="780"/>
      <c r="F470" s="547"/>
      <c r="G470" s="548" t="s">
        <v>358</v>
      </c>
      <c r="H470" s="519" t="s">
        <v>833</v>
      </c>
      <c r="I470" s="520"/>
      <c r="J470" s="521"/>
      <c r="K470" s="522">
        <v>1.12104002E8</v>
      </c>
      <c r="L470" s="742">
        <v>1.0</v>
      </c>
      <c r="M470" s="550" t="s">
        <v>340</v>
      </c>
      <c r="N470" s="781">
        <v>0.002</v>
      </c>
      <c r="O470" s="525" t="s">
        <v>341</v>
      </c>
      <c r="P470" s="516"/>
      <c r="Q470" s="516"/>
      <c r="R470" s="516"/>
      <c r="S470" s="516"/>
      <c r="T470" s="516"/>
      <c r="U470" s="516"/>
      <c r="V470" s="516"/>
    </row>
    <row r="471" ht="28.5" customHeight="1">
      <c r="A471" s="546"/>
      <c r="B471" s="506"/>
      <c r="C471" s="505"/>
      <c r="D471" s="508"/>
      <c r="E471" s="780"/>
      <c r="F471" s="547"/>
      <c r="G471" s="548" t="s">
        <v>360</v>
      </c>
      <c r="H471" s="519" t="s">
        <v>834</v>
      </c>
      <c r="I471" s="520"/>
      <c r="J471" s="521"/>
      <c r="K471" s="522">
        <v>1.12104003E8</v>
      </c>
      <c r="L471" s="742">
        <v>1.0</v>
      </c>
      <c r="M471" s="550" t="s">
        <v>340</v>
      </c>
      <c r="N471" s="781">
        <v>0.003</v>
      </c>
      <c r="O471" s="736" t="s">
        <v>349</v>
      </c>
      <c r="P471" s="516"/>
      <c r="Q471" s="516"/>
      <c r="R471" s="516"/>
      <c r="S471" s="516"/>
      <c r="T471" s="516"/>
      <c r="U471" s="516"/>
      <c r="V471" s="516"/>
    </row>
    <row r="472" ht="28.5" customHeight="1">
      <c r="A472" s="546"/>
      <c r="B472" s="506"/>
      <c r="C472" s="505"/>
      <c r="D472" s="508"/>
      <c r="E472" s="780"/>
      <c r="F472" s="547"/>
      <c r="G472" s="548" t="s">
        <v>362</v>
      </c>
      <c r="H472" s="519" t="s">
        <v>835</v>
      </c>
      <c r="I472" s="520"/>
      <c r="J472" s="521"/>
      <c r="K472" s="522">
        <v>1.12104004E8</v>
      </c>
      <c r="L472" s="742">
        <v>1.0</v>
      </c>
      <c r="M472" s="550" t="s">
        <v>340</v>
      </c>
      <c r="N472" s="781">
        <v>0.003</v>
      </c>
      <c r="O472" s="525" t="s">
        <v>341</v>
      </c>
      <c r="P472" s="516"/>
      <c r="Q472" s="516"/>
      <c r="R472" s="516"/>
      <c r="S472" s="516"/>
      <c r="T472" s="516"/>
      <c r="U472" s="516"/>
      <c r="V472" s="516"/>
    </row>
    <row r="473" ht="28.5" customHeight="1">
      <c r="A473" s="563"/>
      <c r="B473" s="427"/>
      <c r="C473" s="428"/>
      <c r="D473" s="644"/>
      <c r="E473" s="779"/>
      <c r="F473" s="601"/>
      <c r="G473" s="648" t="s">
        <v>374</v>
      </c>
      <c r="H473" s="541" t="s">
        <v>836</v>
      </c>
      <c r="I473" s="542"/>
      <c r="J473" s="543"/>
      <c r="K473" s="490">
        <v>1.12104005E8</v>
      </c>
      <c r="L473" s="653"/>
      <c r="M473" s="545" t="s">
        <v>340</v>
      </c>
      <c r="N473" s="782">
        <v>0.003</v>
      </c>
      <c r="O473" s="676" t="s">
        <v>341</v>
      </c>
      <c r="P473" s="447"/>
      <c r="Q473" s="447"/>
      <c r="R473" s="447"/>
      <c r="S473" s="447"/>
      <c r="T473" s="447"/>
      <c r="U473" s="447"/>
      <c r="V473" s="447"/>
    </row>
    <row r="474" ht="28.5" customHeight="1">
      <c r="A474" s="546"/>
      <c r="B474" s="506"/>
      <c r="C474" s="505"/>
      <c r="D474" s="508"/>
      <c r="E474" s="780"/>
      <c r="F474" s="547"/>
      <c r="G474" s="548" t="s">
        <v>377</v>
      </c>
      <c r="H474" s="519" t="s">
        <v>647</v>
      </c>
      <c r="I474" s="520"/>
      <c r="J474" s="521"/>
      <c r="K474" s="522">
        <v>1.12104006E8</v>
      </c>
      <c r="L474" s="742">
        <v>1.0</v>
      </c>
      <c r="M474" s="550" t="s">
        <v>398</v>
      </c>
      <c r="N474" s="781">
        <v>0.005</v>
      </c>
      <c r="O474" s="736" t="s">
        <v>349</v>
      </c>
      <c r="P474" s="516"/>
      <c r="Q474" s="516"/>
      <c r="R474" s="516"/>
      <c r="S474" s="516"/>
      <c r="T474" s="516"/>
      <c r="U474" s="516"/>
      <c r="V474" s="516"/>
    </row>
    <row r="475" ht="28.5" customHeight="1">
      <c r="A475" s="563"/>
      <c r="B475" s="427"/>
      <c r="C475" s="428"/>
      <c r="D475" s="644"/>
      <c r="E475" s="779"/>
      <c r="F475" s="601"/>
      <c r="G475" s="734" t="s">
        <v>352</v>
      </c>
      <c r="H475" s="541"/>
      <c r="I475" s="541"/>
      <c r="J475" s="545"/>
      <c r="K475" s="491"/>
      <c r="L475" s="545"/>
      <c r="M475" s="545"/>
      <c r="N475" s="741"/>
      <c r="O475" s="741"/>
      <c r="P475" s="447"/>
      <c r="Q475" s="447"/>
      <c r="R475" s="447"/>
      <c r="S475" s="447"/>
      <c r="T475" s="447"/>
      <c r="U475" s="447"/>
      <c r="V475" s="447"/>
    </row>
    <row r="476" ht="28.5" customHeight="1">
      <c r="A476" s="563"/>
      <c r="B476" s="427"/>
      <c r="C476" s="428"/>
      <c r="D476" s="644"/>
      <c r="E476" s="779"/>
      <c r="F476" s="431"/>
      <c r="G476" s="645" t="s">
        <v>354</v>
      </c>
      <c r="H476" s="565" t="s">
        <v>837</v>
      </c>
      <c r="I476" s="520"/>
      <c r="J476" s="521"/>
      <c r="K476" s="566">
        <v>2.12104001E8</v>
      </c>
      <c r="L476" s="643"/>
      <c r="M476" s="640" t="s">
        <v>348</v>
      </c>
      <c r="N476" s="568">
        <v>0.003</v>
      </c>
      <c r="O476" s="604" t="s">
        <v>357</v>
      </c>
      <c r="P476" s="447"/>
      <c r="Q476" s="447"/>
      <c r="R476" s="447"/>
      <c r="S476" s="447"/>
      <c r="T476" s="447"/>
      <c r="U476" s="447"/>
      <c r="V476" s="447"/>
    </row>
    <row r="477" ht="28.5" customHeight="1">
      <c r="A477" s="563"/>
      <c r="B477" s="427"/>
      <c r="C477" s="428"/>
      <c r="D477" s="644"/>
      <c r="E477" s="494"/>
      <c r="F477" s="431"/>
      <c r="G477" s="645" t="s">
        <v>358</v>
      </c>
      <c r="H477" s="565" t="s">
        <v>838</v>
      </c>
      <c r="I477" s="520"/>
      <c r="J477" s="521"/>
      <c r="K477" s="566">
        <v>2.12104002E8</v>
      </c>
      <c r="L477" s="643"/>
      <c r="M477" s="640" t="s">
        <v>481</v>
      </c>
      <c r="N477" s="568">
        <v>0.005</v>
      </c>
      <c r="O477" s="604" t="s">
        <v>357</v>
      </c>
      <c r="P477" s="447"/>
      <c r="Q477" s="447"/>
      <c r="R477" s="447"/>
      <c r="S477" s="447"/>
      <c r="T477" s="447"/>
      <c r="U477" s="447"/>
      <c r="V477" s="447"/>
    </row>
    <row r="478" ht="28.5" customHeight="1">
      <c r="A478" s="563"/>
      <c r="B478" s="427"/>
      <c r="C478" s="428"/>
      <c r="D478" s="644"/>
      <c r="E478" s="494"/>
      <c r="F478" s="431"/>
      <c r="G478" s="645" t="s">
        <v>360</v>
      </c>
      <c r="H478" s="565" t="s">
        <v>839</v>
      </c>
      <c r="I478" s="520"/>
      <c r="J478" s="521"/>
      <c r="K478" s="566">
        <v>2.12104003E8</v>
      </c>
      <c r="L478" s="643"/>
      <c r="M478" s="640" t="s">
        <v>481</v>
      </c>
      <c r="N478" s="568">
        <v>0.01</v>
      </c>
      <c r="O478" s="567" t="s">
        <v>365</v>
      </c>
      <c r="P478" s="447"/>
      <c r="Q478" s="447"/>
      <c r="R478" s="447"/>
      <c r="S478" s="447"/>
      <c r="T478" s="447"/>
      <c r="U478" s="447"/>
      <c r="V478" s="447"/>
    </row>
    <row r="479" ht="28.5" customHeight="1">
      <c r="A479" s="563"/>
      <c r="B479" s="427"/>
      <c r="C479" s="428"/>
      <c r="D479" s="644"/>
      <c r="E479" s="494"/>
      <c r="F479" s="431"/>
      <c r="G479" s="648" t="s">
        <v>362</v>
      </c>
      <c r="H479" s="565" t="s">
        <v>840</v>
      </c>
      <c r="I479" s="520"/>
      <c r="J479" s="521"/>
      <c r="K479" s="566">
        <v>2.12104004E8</v>
      </c>
      <c r="L479" s="643"/>
      <c r="M479" s="640" t="s">
        <v>604</v>
      </c>
      <c r="N479" s="568">
        <v>0.01</v>
      </c>
      <c r="O479" s="604" t="s">
        <v>357</v>
      </c>
      <c r="P479" s="447"/>
      <c r="Q479" s="447"/>
      <c r="R479" s="447"/>
      <c r="S479" s="447"/>
      <c r="T479" s="447"/>
      <c r="U479" s="447"/>
      <c r="V479" s="447"/>
    </row>
    <row r="480" ht="28.5" customHeight="1">
      <c r="A480" s="563"/>
      <c r="B480" s="427"/>
      <c r="C480" s="428"/>
      <c r="D480" s="644"/>
      <c r="E480" s="494"/>
      <c r="F480" s="431"/>
      <c r="G480" s="645" t="s">
        <v>374</v>
      </c>
      <c r="H480" s="565" t="s">
        <v>841</v>
      </c>
      <c r="I480" s="520"/>
      <c r="J480" s="521"/>
      <c r="K480" s="566">
        <v>2.12104005E8</v>
      </c>
      <c r="L480" s="643"/>
      <c r="M480" s="640" t="s">
        <v>604</v>
      </c>
      <c r="N480" s="568">
        <v>0.012</v>
      </c>
      <c r="O480" s="567" t="s">
        <v>365</v>
      </c>
      <c r="P480" s="447"/>
      <c r="Q480" s="447"/>
      <c r="R480" s="447"/>
      <c r="S480" s="447"/>
      <c r="T480" s="447"/>
      <c r="U480" s="447"/>
      <c r="V480" s="447"/>
    </row>
    <row r="481" ht="28.5" customHeight="1">
      <c r="A481" s="563"/>
      <c r="B481" s="427"/>
      <c r="C481" s="428"/>
      <c r="D481" s="644"/>
      <c r="E481" s="494"/>
      <c r="F481" s="431"/>
      <c r="G481" s="645" t="s">
        <v>377</v>
      </c>
      <c r="H481" s="565" t="s">
        <v>842</v>
      </c>
      <c r="I481" s="520"/>
      <c r="J481" s="521"/>
      <c r="K481" s="566">
        <v>2.12104006E8</v>
      </c>
      <c r="L481" s="643"/>
      <c r="M481" s="640" t="s">
        <v>398</v>
      </c>
      <c r="N481" s="568">
        <v>0.005</v>
      </c>
      <c r="O481" s="567" t="s">
        <v>476</v>
      </c>
      <c r="P481" s="447"/>
      <c r="Q481" s="447"/>
      <c r="R481" s="447"/>
      <c r="S481" s="447"/>
      <c r="T481" s="447"/>
      <c r="U481" s="447"/>
      <c r="V481" s="447"/>
    </row>
    <row r="482" ht="28.5" customHeight="1">
      <c r="A482" s="563"/>
      <c r="B482" s="427"/>
      <c r="C482" s="428"/>
      <c r="D482" s="644"/>
      <c r="E482" s="494"/>
      <c r="F482" s="431"/>
      <c r="G482" s="645" t="s">
        <v>477</v>
      </c>
      <c r="H482" s="565" t="s">
        <v>843</v>
      </c>
      <c r="I482" s="520"/>
      <c r="J482" s="521"/>
      <c r="K482" s="566">
        <v>2.12104007E8</v>
      </c>
      <c r="L482" s="643"/>
      <c r="M482" s="640" t="s">
        <v>422</v>
      </c>
      <c r="N482" s="636">
        <v>0.006</v>
      </c>
      <c r="O482" s="567" t="s">
        <v>365</v>
      </c>
      <c r="P482" s="447"/>
      <c r="Q482" s="447"/>
      <c r="R482" s="447"/>
      <c r="S482" s="447"/>
      <c r="T482" s="447"/>
      <c r="U482" s="447"/>
      <c r="V482" s="447"/>
    </row>
    <row r="483" ht="28.5" customHeight="1">
      <c r="A483" s="563"/>
      <c r="B483" s="427"/>
      <c r="C483" s="428"/>
      <c r="D483" s="644"/>
      <c r="E483" s="494"/>
      <c r="F483" s="431"/>
      <c r="G483" s="648" t="s">
        <v>519</v>
      </c>
      <c r="H483" s="565" t="s">
        <v>844</v>
      </c>
      <c r="I483" s="520"/>
      <c r="J483" s="521"/>
      <c r="K483" s="566">
        <v>2.12104008E8</v>
      </c>
      <c r="L483" s="643"/>
      <c r="M483" s="640" t="s">
        <v>422</v>
      </c>
      <c r="N483" s="636">
        <v>0.01</v>
      </c>
      <c r="O483" s="567" t="s">
        <v>395</v>
      </c>
      <c r="P483" s="447"/>
      <c r="Q483" s="447"/>
      <c r="R483" s="447"/>
      <c r="S483" s="447"/>
      <c r="T483" s="447"/>
      <c r="U483" s="447"/>
      <c r="V483" s="447"/>
    </row>
    <row r="484" ht="28.5" customHeight="1">
      <c r="A484" s="563"/>
      <c r="B484" s="427"/>
      <c r="C484" s="428"/>
      <c r="D484" s="644"/>
      <c r="E484" s="494"/>
      <c r="F484" s="431"/>
      <c r="G484" s="645" t="s">
        <v>521</v>
      </c>
      <c r="H484" s="565" t="s">
        <v>845</v>
      </c>
      <c r="I484" s="520"/>
      <c r="J484" s="521"/>
      <c r="K484" s="566">
        <v>2.12104009E8</v>
      </c>
      <c r="L484" s="643"/>
      <c r="M484" s="640" t="s">
        <v>422</v>
      </c>
      <c r="N484" s="568">
        <v>0.01</v>
      </c>
      <c r="O484" s="567" t="s">
        <v>395</v>
      </c>
      <c r="P484" s="447"/>
      <c r="Q484" s="447"/>
      <c r="R484" s="447"/>
      <c r="S484" s="447"/>
      <c r="T484" s="447"/>
      <c r="U484" s="447"/>
      <c r="V484" s="447"/>
    </row>
    <row r="485" ht="28.5" customHeight="1">
      <c r="A485" s="563"/>
      <c r="B485" s="427"/>
      <c r="C485" s="428"/>
      <c r="D485" s="644"/>
      <c r="E485" s="494"/>
      <c r="F485" s="431"/>
      <c r="G485" s="645" t="s">
        <v>523</v>
      </c>
      <c r="H485" s="565" t="s">
        <v>846</v>
      </c>
      <c r="I485" s="520"/>
      <c r="J485" s="521"/>
      <c r="K485" s="566">
        <v>2.1210401E8</v>
      </c>
      <c r="L485" s="643"/>
      <c r="M485" s="640" t="s">
        <v>440</v>
      </c>
      <c r="N485" s="568">
        <v>0.003</v>
      </c>
      <c r="O485" s="604" t="s">
        <v>357</v>
      </c>
      <c r="P485" s="447"/>
      <c r="Q485" s="447"/>
      <c r="R485" s="447"/>
      <c r="S485" s="447"/>
      <c r="T485" s="447"/>
      <c r="U485" s="447"/>
      <c r="V485" s="447"/>
    </row>
    <row r="486" ht="28.5" customHeight="1">
      <c r="A486" s="563"/>
      <c r="B486" s="427"/>
      <c r="C486" s="428"/>
      <c r="D486" s="644"/>
      <c r="E486" s="494"/>
      <c r="F486" s="431"/>
      <c r="G486" s="648" t="s">
        <v>526</v>
      </c>
      <c r="H486" s="565" t="s">
        <v>847</v>
      </c>
      <c r="I486" s="520"/>
      <c r="J486" s="521"/>
      <c r="K486" s="566">
        <v>2.12104011E8</v>
      </c>
      <c r="L486" s="643"/>
      <c r="M486" s="640" t="s">
        <v>447</v>
      </c>
      <c r="N486" s="568">
        <v>0.005</v>
      </c>
      <c r="O486" s="567" t="s">
        <v>365</v>
      </c>
      <c r="P486" s="447"/>
      <c r="Q486" s="447"/>
      <c r="R486" s="447"/>
      <c r="S486" s="447"/>
      <c r="T486" s="447"/>
      <c r="U486" s="447"/>
      <c r="V486" s="447"/>
    </row>
    <row r="487" ht="28.5" customHeight="1">
      <c r="A487" s="563"/>
      <c r="B487" s="427"/>
      <c r="C487" s="428"/>
      <c r="D487" s="429"/>
      <c r="E487" s="494"/>
      <c r="F487" s="487"/>
      <c r="G487" s="645" t="s">
        <v>528</v>
      </c>
      <c r="H487" s="565" t="s">
        <v>848</v>
      </c>
      <c r="I487" s="520"/>
      <c r="J487" s="521"/>
      <c r="K487" s="566">
        <v>2.12104012E8</v>
      </c>
      <c r="L487" s="643"/>
      <c r="M487" s="640" t="s">
        <v>447</v>
      </c>
      <c r="N487" s="568">
        <v>0.006</v>
      </c>
      <c r="O487" s="567" t="s">
        <v>395</v>
      </c>
      <c r="P487" s="447"/>
      <c r="Q487" s="447"/>
      <c r="R487" s="447"/>
      <c r="S487" s="447"/>
      <c r="T487" s="447"/>
      <c r="U487" s="447"/>
      <c r="V487" s="447"/>
    </row>
    <row r="488" ht="28.5" customHeight="1">
      <c r="A488" s="563"/>
      <c r="B488" s="427"/>
      <c r="C488" s="428"/>
      <c r="D488" s="644"/>
      <c r="E488" s="494"/>
      <c r="F488" s="601" t="s">
        <v>342</v>
      </c>
      <c r="G488" s="541" t="s">
        <v>849</v>
      </c>
      <c r="H488" s="542"/>
      <c r="I488" s="542"/>
      <c r="J488" s="543"/>
      <c r="K488" s="490"/>
      <c r="L488" s="653"/>
      <c r="M488" s="545"/>
      <c r="N488" s="783"/>
      <c r="O488" s="741"/>
      <c r="P488" s="447"/>
      <c r="Q488" s="447"/>
      <c r="R488" s="447"/>
      <c r="S488" s="447"/>
      <c r="T488" s="447"/>
      <c r="U488" s="447"/>
      <c r="V488" s="447"/>
    </row>
    <row r="489" ht="28.5" customHeight="1">
      <c r="A489" s="563"/>
      <c r="B489" s="427"/>
      <c r="C489" s="428"/>
      <c r="D489" s="644"/>
      <c r="E489" s="494"/>
      <c r="F489" s="601"/>
      <c r="G489" s="734" t="s">
        <v>337</v>
      </c>
      <c r="H489" s="541"/>
      <c r="I489" s="541"/>
      <c r="J489" s="545"/>
      <c r="K489" s="490"/>
      <c r="L489" s="653"/>
      <c r="M489" s="545"/>
      <c r="N489" s="783"/>
      <c r="O489" s="741"/>
      <c r="P489" s="447"/>
      <c r="Q489" s="447"/>
      <c r="R489" s="447"/>
      <c r="S489" s="447"/>
      <c r="T489" s="447"/>
      <c r="U489" s="447"/>
      <c r="V489" s="447"/>
    </row>
    <row r="490" ht="28.5" customHeight="1">
      <c r="A490" s="546"/>
      <c r="B490" s="506"/>
      <c r="C490" s="505"/>
      <c r="D490" s="508"/>
      <c r="E490" s="507"/>
      <c r="F490" s="547"/>
      <c r="G490" s="605" t="s">
        <v>354</v>
      </c>
      <c r="H490" s="552" t="s">
        <v>850</v>
      </c>
      <c r="I490" s="553"/>
      <c r="J490" s="554"/>
      <c r="K490" s="555">
        <v>1.12104007E8</v>
      </c>
      <c r="L490" s="784">
        <v>1.0</v>
      </c>
      <c r="M490" s="558" t="s">
        <v>481</v>
      </c>
      <c r="N490" s="785">
        <v>0.002</v>
      </c>
      <c r="O490" s="786" t="s">
        <v>464</v>
      </c>
      <c r="P490" s="516"/>
      <c r="Q490" s="516"/>
      <c r="R490" s="516"/>
      <c r="S490" s="516"/>
      <c r="T490" s="516"/>
      <c r="U490" s="516"/>
      <c r="V490" s="516"/>
    </row>
    <row r="491" ht="28.5" customHeight="1">
      <c r="A491" s="546"/>
      <c r="B491" s="506"/>
      <c r="C491" s="505"/>
      <c r="D491" s="508"/>
      <c r="E491" s="507"/>
      <c r="F491" s="547"/>
      <c r="G491" s="548" t="s">
        <v>358</v>
      </c>
      <c r="H491" s="519" t="s">
        <v>851</v>
      </c>
      <c r="I491" s="520"/>
      <c r="J491" s="521"/>
      <c r="K491" s="522">
        <v>1.12104008E8</v>
      </c>
      <c r="L491" s="742">
        <v>1.0</v>
      </c>
      <c r="M491" s="550" t="s">
        <v>340</v>
      </c>
      <c r="N491" s="781">
        <v>0.002</v>
      </c>
      <c r="O491" s="525" t="s">
        <v>341</v>
      </c>
      <c r="P491" s="516"/>
      <c r="Q491" s="516"/>
      <c r="R491" s="516"/>
      <c r="S491" s="516"/>
      <c r="T491" s="516"/>
      <c r="U491" s="516"/>
      <c r="V491" s="516"/>
    </row>
    <row r="492" ht="28.5" customHeight="1">
      <c r="A492" s="546"/>
      <c r="B492" s="506"/>
      <c r="C492" s="505"/>
      <c r="D492" s="508"/>
      <c r="E492" s="507"/>
      <c r="F492" s="547"/>
      <c r="G492" s="612" t="s">
        <v>360</v>
      </c>
      <c r="H492" s="509" t="s">
        <v>852</v>
      </c>
      <c r="I492" s="510"/>
      <c r="J492" s="511"/>
      <c r="K492" s="512">
        <v>1.12104009E8</v>
      </c>
      <c r="L492" s="787">
        <v>1.0</v>
      </c>
      <c r="M492" s="562" t="s">
        <v>340</v>
      </c>
      <c r="N492" s="514">
        <v>0.003</v>
      </c>
      <c r="O492" s="774" t="s">
        <v>349</v>
      </c>
      <c r="P492" s="516"/>
      <c r="Q492" s="516"/>
      <c r="R492" s="516"/>
      <c r="S492" s="516"/>
      <c r="T492" s="516"/>
      <c r="U492" s="516"/>
      <c r="V492" s="516"/>
    </row>
    <row r="493" ht="28.5" customHeight="1">
      <c r="A493" s="546"/>
      <c r="B493" s="506"/>
      <c r="C493" s="505"/>
      <c r="D493" s="508"/>
      <c r="E493" s="507"/>
      <c r="F493" s="547"/>
      <c r="G493" s="612" t="s">
        <v>362</v>
      </c>
      <c r="H493" s="519" t="s">
        <v>853</v>
      </c>
      <c r="I493" s="520"/>
      <c r="J493" s="521"/>
      <c r="K493" s="522">
        <v>1.1210401E8</v>
      </c>
      <c r="L493" s="742">
        <v>1.0</v>
      </c>
      <c r="M493" s="550" t="s">
        <v>340</v>
      </c>
      <c r="N493" s="781">
        <v>0.003</v>
      </c>
      <c r="O493" s="525" t="s">
        <v>341</v>
      </c>
      <c r="P493" s="516"/>
      <c r="Q493" s="516"/>
      <c r="R493" s="516"/>
      <c r="S493" s="516"/>
      <c r="T493" s="516"/>
      <c r="U493" s="516"/>
      <c r="V493" s="516"/>
    </row>
    <row r="494" ht="28.5" customHeight="1">
      <c r="A494" s="546"/>
      <c r="B494" s="506"/>
      <c r="C494" s="505"/>
      <c r="D494" s="508"/>
      <c r="E494" s="507"/>
      <c r="F494" s="547"/>
      <c r="G494" s="548" t="s">
        <v>374</v>
      </c>
      <c r="H494" s="519" t="s">
        <v>647</v>
      </c>
      <c r="I494" s="520"/>
      <c r="J494" s="521"/>
      <c r="K494" s="522">
        <v>1.12104011E8</v>
      </c>
      <c r="L494" s="742">
        <v>1.0</v>
      </c>
      <c r="M494" s="550" t="s">
        <v>398</v>
      </c>
      <c r="N494" s="781">
        <v>0.005</v>
      </c>
      <c r="O494" s="736" t="s">
        <v>349</v>
      </c>
      <c r="P494" s="516"/>
      <c r="Q494" s="516"/>
      <c r="R494" s="516"/>
      <c r="S494" s="516"/>
      <c r="T494" s="516"/>
      <c r="U494" s="516"/>
      <c r="V494" s="516"/>
    </row>
    <row r="495" ht="28.5" customHeight="1">
      <c r="A495" s="656"/>
      <c r="B495" s="439"/>
      <c r="C495" s="440"/>
      <c r="D495" s="677"/>
      <c r="E495" s="658"/>
      <c r="F495" s="682"/>
      <c r="G495" s="659" t="s">
        <v>377</v>
      </c>
      <c r="H495" s="528" t="s">
        <v>854</v>
      </c>
      <c r="I495" s="529"/>
      <c r="J495" s="530"/>
      <c r="K495" s="531">
        <v>1.12104012E8</v>
      </c>
      <c r="L495" s="660"/>
      <c r="M495" s="735" t="s">
        <v>340</v>
      </c>
      <c r="N495" s="788">
        <v>0.002</v>
      </c>
      <c r="O495" s="534" t="s">
        <v>464</v>
      </c>
      <c r="P495" s="447"/>
      <c r="Q495" s="447"/>
      <c r="R495" s="447"/>
      <c r="S495" s="447"/>
      <c r="T495" s="447"/>
      <c r="U495" s="447"/>
      <c r="V495" s="447"/>
    </row>
    <row r="496" ht="28.5" customHeight="1">
      <c r="A496" s="563"/>
      <c r="B496" s="427"/>
      <c r="C496" s="428"/>
      <c r="D496" s="644"/>
      <c r="E496" s="494"/>
      <c r="F496" s="601"/>
      <c r="G496" s="648" t="s">
        <v>477</v>
      </c>
      <c r="H496" s="541" t="s">
        <v>855</v>
      </c>
      <c r="I496" s="542"/>
      <c r="J496" s="543"/>
      <c r="K496" s="490">
        <v>1.12104013E8</v>
      </c>
      <c r="L496" s="653"/>
      <c r="M496" s="545" t="s">
        <v>599</v>
      </c>
      <c r="N496" s="782">
        <v>0.002</v>
      </c>
      <c r="O496" s="676" t="s">
        <v>341</v>
      </c>
      <c r="P496" s="447"/>
      <c r="Q496" s="447"/>
      <c r="R496" s="447"/>
      <c r="S496" s="447"/>
      <c r="T496" s="447"/>
      <c r="U496" s="447"/>
      <c r="V496" s="447"/>
    </row>
    <row r="497" ht="28.5" customHeight="1">
      <c r="A497" s="546"/>
      <c r="B497" s="506"/>
      <c r="C497" s="505"/>
      <c r="D497" s="508"/>
      <c r="E497" s="507"/>
      <c r="F497" s="547"/>
      <c r="G497" s="612" t="s">
        <v>519</v>
      </c>
      <c r="H497" s="509" t="s">
        <v>856</v>
      </c>
      <c r="I497" s="510"/>
      <c r="J497" s="511"/>
      <c r="K497" s="512">
        <v>1.12104014E8</v>
      </c>
      <c r="L497" s="787">
        <v>1.0</v>
      </c>
      <c r="M497" s="562" t="s">
        <v>662</v>
      </c>
      <c r="N497" s="514">
        <v>0.002</v>
      </c>
      <c r="O497" s="515" t="s">
        <v>341</v>
      </c>
      <c r="P497" s="516"/>
      <c r="Q497" s="516"/>
      <c r="R497" s="516"/>
      <c r="S497" s="516"/>
      <c r="T497" s="516"/>
      <c r="U497" s="516"/>
      <c r="V497" s="516"/>
    </row>
    <row r="498" ht="28.5" customHeight="1">
      <c r="A498" s="563"/>
      <c r="B498" s="427"/>
      <c r="C498" s="428"/>
      <c r="D498" s="644"/>
      <c r="E498" s="494"/>
      <c r="F498" s="601"/>
      <c r="G498" s="645" t="s">
        <v>521</v>
      </c>
      <c r="H498" s="565" t="s">
        <v>647</v>
      </c>
      <c r="I498" s="520"/>
      <c r="J498" s="521"/>
      <c r="K498" s="566">
        <v>1.12104015E8</v>
      </c>
      <c r="L498" s="643"/>
      <c r="M498" s="640" t="s">
        <v>398</v>
      </c>
      <c r="N498" s="568">
        <v>0.005</v>
      </c>
      <c r="O498" s="667" t="s">
        <v>349</v>
      </c>
      <c r="P498" s="447"/>
      <c r="Q498" s="447"/>
      <c r="R498" s="447"/>
      <c r="S498" s="447"/>
      <c r="T498" s="447"/>
      <c r="U498" s="447"/>
      <c r="V498" s="447"/>
    </row>
    <row r="499" ht="28.5" customHeight="1">
      <c r="A499" s="563"/>
      <c r="B499" s="427"/>
      <c r="C499" s="428"/>
      <c r="D499" s="644"/>
      <c r="E499" s="494"/>
      <c r="F499" s="601"/>
      <c r="G499" s="734" t="s">
        <v>352</v>
      </c>
      <c r="H499" s="541"/>
      <c r="I499" s="541"/>
      <c r="J499" s="545"/>
      <c r="K499" s="490"/>
      <c r="L499" s="653"/>
      <c r="M499" s="545"/>
      <c r="N499" s="783"/>
      <c r="O499" s="741"/>
      <c r="P499" s="447"/>
      <c r="Q499" s="447"/>
      <c r="R499" s="447"/>
      <c r="S499" s="447"/>
      <c r="T499" s="447"/>
      <c r="U499" s="447"/>
      <c r="V499" s="447"/>
    </row>
    <row r="500" ht="28.5" customHeight="1">
      <c r="A500" s="563"/>
      <c r="B500" s="427"/>
      <c r="C500" s="428"/>
      <c r="D500" s="644"/>
      <c r="E500" s="494"/>
      <c r="F500" s="431"/>
      <c r="G500" s="645" t="s">
        <v>354</v>
      </c>
      <c r="H500" s="565" t="s">
        <v>857</v>
      </c>
      <c r="I500" s="520"/>
      <c r="J500" s="521"/>
      <c r="K500" s="566">
        <v>2.12104013E8</v>
      </c>
      <c r="L500" s="643"/>
      <c r="M500" s="640" t="s">
        <v>348</v>
      </c>
      <c r="N500" s="789">
        <v>0.003</v>
      </c>
      <c r="O500" s="604" t="s">
        <v>357</v>
      </c>
      <c r="P500" s="447"/>
      <c r="Q500" s="447"/>
      <c r="R500" s="447"/>
      <c r="S500" s="447"/>
      <c r="T500" s="447"/>
      <c r="U500" s="447"/>
      <c r="V500" s="447"/>
    </row>
    <row r="501" ht="28.5" customHeight="1">
      <c r="A501" s="563"/>
      <c r="B501" s="427"/>
      <c r="C501" s="428"/>
      <c r="D501" s="644"/>
      <c r="E501" s="494"/>
      <c r="F501" s="431"/>
      <c r="G501" s="645" t="s">
        <v>358</v>
      </c>
      <c r="H501" s="565" t="s">
        <v>858</v>
      </c>
      <c r="I501" s="520"/>
      <c r="J501" s="521"/>
      <c r="K501" s="566">
        <v>2.12104014E8</v>
      </c>
      <c r="L501" s="643"/>
      <c r="M501" s="640" t="s">
        <v>481</v>
      </c>
      <c r="N501" s="636">
        <v>0.025</v>
      </c>
      <c r="O501" s="667" t="s">
        <v>357</v>
      </c>
      <c r="P501" s="447"/>
      <c r="Q501" s="447"/>
      <c r="R501" s="447"/>
      <c r="S501" s="447"/>
      <c r="T501" s="447"/>
      <c r="U501" s="447"/>
      <c r="V501" s="447"/>
    </row>
    <row r="502" ht="28.5" customHeight="1">
      <c r="A502" s="563"/>
      <c r="B502" s="427"/>
      <c r="C502" s="428"/>
      <c r="D502" s="644"/>
      <c r="E502" s="494"/>
      <c r="F502" s="431"/>
      <c r="G502" s="645" t="s">
        <v>360</v>
      </c>
      <c r="H502" s="565" t="s">
        <v>859</v>
      </c>
      <c r="I502" s="520"/>
      <c r="J502" s="521"/>
      <c r="K502" s="566">
        <v>2.12104015E8</v>
      </c>
      <c r="L502" s="643"/>
      <c r="M502" s="640" t="s">
        <v>604</v>
      </c>
      <c r="N502" s="568">
        <v>0.01</v>
      </c>
      <c r="O502" s="604" t="s">
        <v>357</v>
      </c>
      <c r="P502" s="447"/>
      <c r="Q502" s="447"/>
      <c r="R502" s="447"/>
      <c r="S502" s="447"/>
      <c r="T502" s="447"/>
      <c r="U502" s="447"/>
      <c r="V502" s="447"/>
    </row>
    <row r="503" ht="28.5" customHeight="1">
      <c r="A503" s="563"/>
      <c r="B503" s="427"/>
      <c r="C503" s="428"/>
      <c r="D503" s="644"/>
      <c r="E503" s="494"/>
      <c r="F503" s="431"/>
      <c r="G503" s="648" t="s">
        <v>362</v>
      </c>
      <c r="H503" s="541" t="s">
        <v>860</v>
      </c>
      <c r="I503" s="542"/>
      <c r="J503" s="543"/>
      <c r="K503" s="490">
        <v>2.12104016E8</v>
      </c>
      <c r="L503" s="653"/>
      <c r="M503" s="545" t="s">
        <v>604</v>
      </c>
      <c r="N503" s="544">
        <v>0.012</v>
      </c>
      <c r="O503" s="491" t="s">
        <v>365</v>
      </c>
      <c r="P503" s="447"/>
      <c r="Q503" s="447"/>
      <c r="R503" s="447"/>
      <c r="S503" s="447"/>
      <c r="T503" s="447"/>
      <c r="U503" s="447"/>
      <c r="V503" s="447"/>
    </row>
    <row r="504" ht="28.5" customHeight="1">
      <c r="A504" s="563"/>
      <c r="B504" s="427"/>
      <c r="C504" s="428"/>
      <c r="D504" s="644"/>
      <c r="E504" s="494"/>
      <c r="F504" s="431"/>
      <c r="G504" s="645" t="s">
        <v>374</v>
      </c>
      <c r="H504" s="565" t="s">
        <v>861</v>
      </c>
      <c r="I504" s="520"/>
      <c r="J504" s="521"/>
      <c r="K504" s="566">
        <v>2.12104017E8</v>
      </c>
      <c r="L504" s="643"/>
      <c r="M504" s="640" t="s">
        <v>398</v>
      </c>
      <c r="N504" s="568">
        <v>0.005</v>
      </c>
      <c r="O504" s="567" t="s">
        <v>476</v>
      </c>
      <c r="P504" s="447"/>
      <c r="Q504" s="447"/>
      <c r="R504" s="447"/>
      <c r="S504" s="447"/>
      <c r="T504" s="447"/>
      <c r="U504" s="447"/>
      <c r="V504" s="447"/>
    </row>
    <row r="505" ht="28.5" customHeight="1">
      <c r="A505" s="563"/>
      <c r="B505" s="427"/>
      <c r="C505" s="428"/>
      <c r="D505" s="644"/>
      <c r="E505" s="494"/>
      <c r="F505" s="431"/>
      <c r="G505" s="645" t="s">
        <v>377</v>
      </c>
      <c r="H505" s="565" t="s">
        <v>862</v>
      </c>
      <c r="I505" s="520"/>
      <c r="J505" s="521"/>
      <c r="K505" s="566">
        <v>2.12104018E8</v>
      </c>
      <c r="L505" s="643"/>
      <c r="M505" s="640" t="s">
        <v>422</v>
      </c>
      <c r="N505" s="636">
        <v>0.006</v>
      </c>
      <c r="O505" s="567" t="s">
        <v>365</v>
      </c>
      <c r="P505" s="447"/>
      <c r="Q505" s="447"/>
      <c r="R505" s="447"/>
      <c r="S505" s="447"/>
      <c r="T505" s="447"/>
      <c r="U505" s="447"/>
      <c r="V505" s="447"/>
    </row>
    <row r="506" ht="28.5" customHeight="1">
      <c r="A506" s="563"/>
      <c r="B506" s="427"/>
      <c r="C506" s="428"/>
      <c r="D506" s="644"/>
      <c r="E506" s="494"/>
      <c r="F506" s="431"/>
      <c r="G506" s="645" t="s">
        <v>477</v>
      </c>
      <c r="H506" s="565" t="s">
        <v>863</v>
      </c>
      <c r="I506" s="520"/>
      <c r="J506" s="521"/>
      <c r="K506" s="566">
        <v>2.12104019E8</v>
      </c>
      <c r="L506" s="643"/>
      <c r="M506" s="640" t="s">
        <v>422</v>
      </c>
      <c r="N506" s="636">
        <v>0.01</v>
      </c>
      <c r="O506" s="567" t="s">
        <v>395</v>
      </c>
      <c r="P506" s="447"/>
      <c r="Q506" s="447"/>
      <c r="R506" s="447"/>
      <c r="S506" s="447"/>
      <c r="T506" s="447"/>
      <c r="U506" s="447"/>
      <c r="V506" s="447"/>
    </row>
    <row r="507" ht="28.5" customHeight="1">
      <c r="A507" s="563"/>
      <c r="B507" s="427"/>
      <c r="C507" s="428"/>
      <c r="D507" s="644"/>
      <c r="E507" s="494"/>
      <c r="F507" s="431"/>
      <c r="G507" s="648" t="s">
        <v>519</v>
      </c>
      <c r="H507" s="565" t="s">
        <v>864</v>
      </c>
      <c r="I507" s="520"/>
      <c r="J507" s="521"/>
      <c r="K507" s="566">
        <v>2.1210402E8</v>
      </c>
      <c r="L507" s="643"/>
      <c r="M507" s="640" t="s">
        <v>422</v>
      </c>
      <c r="N507" s="568">
        <v>0.01</v>
      </c>
      <c r="O507" s="567" t="s">
        <v>395</v>
      </c>
      <c r="P507" s="447"/>
      <c r="Q507" s="447"/>
      <c r="R507" s="447"/>
      <c r="S507" s="447"/>
      <c r="T507" s="447"/>
      <c r="U507" s="447"/>
      <c r="V507" s="447"/>
    </row>
    <row r="508" ht="28.5" customHeight="1">
      <c r="A508" s="563"/>
      <c r="B508" s="427"/>
      <c r="C508" s="428"/>
      <c r="D508" s="644"/>
      <c r="E508" s="494"/>
      <c r="F508" s="431"/>
      <c r="G508" s="645" t="s">
        <v>521</v>
      </c>
      <c r="H508" s="565" t="s">
        <v>865</v>
      </c>
      <c r="I508" s="520"/>
      <c r="J508" s="521"/>
      <c r="K508" s="566">
        <v>2.12104021E8</v>
      </c>
      <c r="L508" s="643"/>
      <c r="M508" s="640" t="s">
        <v>440</v>
      </c>
      <c r="N508" s="568">
        <v>0.003</v>
      </c>
      <c r="O508" s="604" t="s">
        <v>357</v>
      </c>
      <c r="P508" s="447"/>
      <c r="Q508" s="447"/>
      <c r="R508" s="447"/>
      <c r="S508" s="447"/>
      <c r="T508" s="447"/>
      <c r="U508" s="447"/>
      <c r="V508" s="447"/>
    </row>
    <row r="509" ht="28.5" customHeight="1">
      <c r="A509" s="563"/>
      <c r="B509" s="427"/>
      <c r="C509" s="428"/>
      <c r="D509" s="644"/>
      <c r="E509" s="494"/>
      <c r="F509" s="431"/>
      <c r="G509" s="645" t="s">
        <v>523</v>
      </c>
      <c r="H509" s="565" t="s">
        <v>866</v>
      </c>
      <c r="I509" s="520"/>
      <c r="J509" s="521"/>
      <c r="K509" s="566">
        <v>2.12104022E8</v>
      </c>
      <c r="L509" s="643"/>
      <c r="M509" s="640" t="s">
        <v>662</v>
      </c>
      <c r="N509" s="568">
        <v>0.002</v>
      </c>
      <c r="O509" s="604" t="s">
        <v>357</v>
      </c>
      <c r="P509" s="447"/>
      <c r="Q509" s="447"/>
      <c r="R509" s="447"/>
      <c r="S509" s="447"/>
      <c r="T509" s="447"/>
      <c r="U509" s="447"/>
      <c r="V509" s="447"/>
    </row>
    <row r="510" ht="28.5" customHeight="1">
      <c r="A510" s="563"/>
      <c r="B510" s="427"/>
      <c r="C510" s="428"/>
      <c r="D510" s="644"/>
      <c r="E510" s="494"/>
      <c r="F510" s="431"/>
      <c r="G510" s="648" t="s">
        <v>526</v>
      </c>
      <c r="H510" s="565" t="s">
        <v>867</v>
      </c>
      <c r="I510" s="520"/>
      <c r="J510" s="521"/>
      <c r="K510" s="566">
        <v>2.12104023E8</v>
      </c>
      <c r="L510" s="643"/>
      <c r="M510" s="640" t="s">
        <v>604</v>
      </c>
      <c r="N510" s="568">
        <v>0.005</v>
      </c>
      <c r="O510" s="567" t="s">
        <v>365</v>
      </c>
      <c r="P510" s="447"/>
      <c r="Q510" s="447"/>
      <c r="R510" s="447"/>
      <c r="S510" s="447"/>
      <c r="T510" s="447"/>
      <c r="U510" s="447"/>
      <c r="V510" s="447"/>
    </row>
    <row r="511" ht="28.5" customHeight="1">
      <c r="A511" s="563"/>
      <c r="B511" s="427"/>
      <c r="C511" s="428"/>
      <c r="D511" s="644"/>
      <c r="E511" s="494"/>
      <c r="F511" s="487"/>
      <c r="G511" s="645" t="s">
        <v>528</v>
      </c>
      <c r="H511" s="565" t="s">
        <v>868</v>
      </c>
      <c r="I511" s="520"/>
      <c r="J511" s="521"/>
      <c r="K511" s="566">
        <v>2.12104024E8</v>
      </c>
      <c r="L511" s="643"/>
      <c r="M511" s="640" t="s">
        <v>604</v>
      </c>
      <c r="N511" s="568">
        <v>0.006</v>
      </c>
      <c r="O511" s="567" t="s">
        <v>395</v>
      </c>
      <c r="P511" s="447"/>
      <c r="Q511" s="447"/>
      <c r="R511" s="447"/>
      <c r="S511" s="447"/>
      <c r="T511" s="447"/>
      <c r="U511" s="447"/>
      <c r="V511" s="447"/>
    </row>
    <row r="512" ht="28.5" customHeight="1">
      <c r="A512" s="563"/>
      <c r="B512" s="427"/>
      <c r="C512" s="428"/>
      <c r="D512" s="644"/>
      <c r="E512" s="494"/>
      <c r="F512" s="601" t="s">
        <v>346</v>
      </c>
      <c r="G512" s="541" t="s">
        <v>869</v>
      </c>
      <c r="H512" s="542"/>
      <c r="I512" s="542"/>
      <c r="J512" s="543"/>
      <c r="K512" s="490"/>
      <c r="L512" s="653"/>
      <c r="M512" s="545"/>
      <c r="N512" s="790"/>
      <c r="O512" s="741"/>
      <c r="P512" s="447"/>
      <c r="Q512" s="447"/>
      <c r="R512" s="447"/>
      <c r="S512" s="447"/>
      <c r="T512" s="447"/>
      <c r="U512" s="447"/>
      <c r="V512" s="447"/>
    </row>
    <row r="513" ht="28.5" customHeight="1">
      <c r="A513" s="563"/>
      <c r="B513" s="427"/>
      <c r="C513" s="428"/>
      <c r="D513" s="644"/>
      <c r="E513" s="494"/>
      <c r="F513" s="601"/>
      <c r="G513" s="734" t="s">
        <v>337</v>
      </c>
      <c r="H513" s="541"/>
      <c r="I513" s="541"/>
      <c r="J513" s="545"/>
      <c r="K513" s="490"/>
      <c r="L513" s="653"/>
      <c r="M513" s="545"/>
      <c r="N513" s="791"/>
      <c r="O513" s="604"/>
      <c r="P513" s="447"/>
      <c r="Q513" s="447"/>
      <c r="R513" s="447"/>
      <c r="S513" s="447"/>
      <c r="T513" s="447"/>
      <c r="U513" s="447"/>
      <c r="V513" s="447"/>
    </row>
    <row r="514" ht="28.5" customHeight="1">
      <c r="A514" s="546"/>
      <c r="B514" s="506"/>
      <c r="C514" s="505"/>
      <c r="D514" s="508"/>
      <c r="E514" s="507"/>
      <c r="F514" s="547"/>
      <c r="G514" s="548" t="s">
        <v>354</v>
      </c>
      <c r="H514" s="519" t="s">
        <v>870</v>
      </c>
      <c r="I514" s="520"/>
      <c r="J514" s="521"/>
      <c r="K514" s="522">
        <v>1.12104016E8</v>
      </c>
      <c r="L514" s="742">
        <v>1.0</v>
      </c>
      <c r="M514" s="550" t="s">
        <v>481</v>
      </c>
      <c r="N514" s="781">
        <v>0.002</v>
      </c>
      <c r="O514" s="525" t="s">
        <v>464</v>
      </c>
      <c r="P514" s="516"/>
      <c r="Q514" s="516"/>
      <c r="R514" s="516"/>
      <c r="S514" s="516"/>
      <c r="T514" s="516"/>
      <c r="U514" s="516"/>
      <c r="V514" s="516"/>
    </row>
    <row r="515" ht="28.5" customHeight="1">
      <c r="A515" s="546"/>
      <c r="B515" s="506"/>
      <c r="C515" s="505"/>
      <c r="D515" s="508"/>
      <c r="E515" s="507"/>
      <c r="F515" s="547"/>
      <c r="G515" s="548" t="s">
        <v>358</v>
      </c>
      <c r="H515" s="519" t="s">
        <v>871</v>
      </c>
      <c r="I515" s="520"/>
      <c r="J515" s="521"/>
      <c r="K515" s="522">
        <v>1.12104017E8</v>
      </c>
      <c r="L515" s="742">
        <v>1.0</v>
      </c>
      <c r="M515" s="550" t="s">
        <v>340</v>
      </c>
      <c r="N515" s="781">
        <v>0.002</v>
      </c>
      <c r="O515" s="525" t="s">
        <v>341</v>
      </c>
      <c r="P515" s="516"/>
      <c r="Q515" s="516"/>
      <c r="R515" s="516"/>
      <c r="S515" s="516"/>
      <c r="T515" s="516"/>
      <c r="U515" s="516"/>
      <c r="V515" s="516"/>
    </row>
    <row r="516" ht="28.5" customHeight="1">
      <c r="A516" s="563"/>
      <c r="B516" s="427"/>
      <c r="C516" s="428"/>
      <c r="D516" s="644"/>
      <c r="E516" s="494"/>
      <c r="F516" s="601"/>
      <c r="G516" s="645" t="s">
        <v>360</v>
      </c>
      <c r="H516" s="565" t="s">
        <v>872</v>
      </c>
      <c r="I516" s="520"/>
      <c r="J516" s="521"/>
      <c r="K516" s="566">
        <v>1.12104018E8</v>
      </c>
      <c r="L516" s="643"/>
      <c r="M516" s="640" t="s">
        <v>662</v>
      </c>
      <c r="N516" s="789">
        <v>0.005</v>
      </c>
      <c r="O516" s="685" t="s">
        <v>341</v>
      </c>
      <c r="P516" s="447"/>
      <c r="Q516" s="447"/>
      <c r="R516" s="447"/>
      <c r="S516" s="447"/>
      <c r="T516" s="447"/>
      <c r="U516" s="447"/>
      <c r="V516" s="447"/>
    </row>
    <row r="517" ht="28.5" customHeight="1">
      <c r="A517" s="546"/>
      <c r="B517" s="506"/>
      <c r="C517" s="505"/>
      <c r="D517" s="508"/>
      <c r="E517" s="507"/>
      <c r="F517" s="547"/>
      <c r="G517" s="612" t="s">
        <v>362</v>
      </c>
      <c r="H517" s="519" t="s">
        <v>873</v>
      </c>
      <c r="I517" s="520"/>
      <c r="J517" s="521"/>
      <c r="K517" s="522">
        <v>1.12104019E8</v>
      </c>
      <c r="L517" s="742">
        <v>1.0</v>
      </c>
      <c r="M517" s="550" t="s">
        <v>340</v>
      </c>
      <c r="N517" s="781">
        <v>0.003</v>
      </c>
      <c r="O517" s="736" t="s">
        <v>349</v>
      </c>
      <c r="P517" s="516"/>
      <c r="Q517" s="516"/>
      <c r="R517" s="516"/>
      <c r="S517" s="516"/>
      <c r="T517" s="516"/>
      <c r="U517" s="516"/>
      <c r="V517" s="516"/>
    </row>
    <row r="518" ht="28.5" customHeight="1">
      <c r="A518" s="563"/>
      <c r="B518" s="427"/>
      <c r="C518" s="428"/>
      <c r="D518" s="644"/>
      <c r="E518" s="494"/>
      <c r="F518" s="601"/>
      <c r="G518" s="645" t="s">
        <v>374</v>
      </c>
      <c r="H518" s="565" t="s">
        <v>874</v>
      </c>
      <c r="I518" s="520"/>
      <c r="J518" s="521"/>
      <c r="K518" s="566">
        <v>1.1210402E8</v>
      </c>
      <c r="L518" s="643"/>
      <c r="M518" s="640" t="s">
        <v>340</v>
      </c>
      <c r="N518" s="789">
        <v>0.003</v>
      </c>
      <c r="O518" s="685" t="s">
        <v>341</v>
      </c>
      <c r="P518" s="447"/>
      <c r="Q518" s="447"/>
      <c r="R518" s="447"/>
      <c r="S518" s="447"/>
      <c r="T518" s="447"/>
      <c r="U518" s="447"/>
      <c r="V518" s="447"/>
    </row>
    <row r="519" ht="28.5" customHeight="1">
      <c r="A519" s="546"/>
      <c r="B519" s="506"/>
      <c r="C519" s="505"/>
      <c r="D519" s="508"/>
      <c r="E519" s="507"/>
      <c r="F519" s="547"/>
      <c r="G519" s="548" t="s">
        <v>377</v>
      </c>
      <c r="H519" s="519" t="s">
        <v>647</v>
      </c>
      <c r="I519" s="520"/>
      <c r="J519" s="521"/>
      <c r="K519" s="522">
        <v>1.12104021E8</v>
      </c>
      <c r="L519" s="742">
        <v>1.0</v>
      </c>
      <c r="M519" s="550" t="s">
        <v>398</v>
      </c>
      <c r="N519" s="781">
        <v>0.005</v>
      </c>
      <c r="O519" s="736" t="s">
        <v>349</v>
      </c>
      <c r="P519" s="516"/>
      <c r="Q519" s="516"/>
      <c r="R519" s="516"/>
      <c r="S519" s="516"/>
      <c r="T519" s="516"/>
      <c r="U519" s="516"/>
      <c r="V519" s="516"/>
    </row>
    <row r="520" ht="28.5" customHeight="1">
      <c r="A520" s="563"/>
      <c r="B520" s="427"/>
      <c r="C520" s="428"/>
      <c r="D520" s="644"/>
      <c r="E520" s="494"/>
      <c r="F520" s="601"/>
      <c r="G520" s="645" t="s">
        <v>477</v>
      </c>
      <c r="H520" s="565" t="s">
        <v>875</v>
      </c>
      <c r="I520" s="520"/>
      <c r="J520" s="521"/>
      <c r="K520" s="566">
        <v>1.12104022E8</v>
      </c>
      <c r="L520" s="643"/>
      <c r="M520" s="545" t="s">
        <v>340</v>
      </c>
      <c r="N520" s="782">
        <v>0.002</v>
      </c>
      <c r="O520" s="685" t="s">
        <v>464</v>
      </c>
      <c r="P520" s="447"/>
      <c r="Q520" s="447"/>
      <c r="R520" s="447"/>
      <c r="S520" s="447"/>
      <c r="T520" s="447"/>
      <c r="U520" s="447"/>
      <c r="V520" s="447"/>
    </row>
    <row r="521" ht="28.5" customHeight="1">
      <c r="A521" s="563"/>
      <c r="B521" s="427"/>
      <c r="C521" s="428"/>
      <c r="D521" s="644"/>
      <c r="E521" s="494"/>
      <c r="F521" s="601"/>
      <c r="G521" s="648" t="s">
        <v>519</v>
      </c>
      <c r="H521" s="565" t="s">
        <v>876</v>
      </c>
      <c r="I521" s="520"/>
      <c r="J521" s="521"/>
      <c r="K521" s="566">
        <v>1.12104023E8</v>
      </c>
      <c r="L521" s="643"/>
      <c r="M521" s="640" t="s">
        <v>599</v>
      </c>
      <c r="N521" s="789">
        <v>0.002</v>
      </c>
      <c r="O521" s="685" t="s">
        <v>341</v>
      </c>
      <c r="P521" s="447"/>
      <c r="Q521" s="447"/>
      <c r="R521" s="447"/>
      <c r="S521" s="447"/>
      <c r="T521" s="447"/>
      <c r="U521" s="447"/>
      <c r="V521" s="447"/>
    </row>
    <row r="522" ht="28.5" customHeight="1">
      <c r="A522" s="571"/>
      <c r="B522" s="573"/>
      <c r="C522" s="745"/>
      <c r="D522" s="757"/>
      <c r="E522" s="574"/>
      <c r="F522" s="746"/>
      <c r="G522" s="738" t="s">
        <v>521</v>
      </c>
      <c r="H522" s="577" t="s">
        <v>877</v>
      </c>
      <c r="I522" s="529"/>
      <c r="J522" s="530"/>
      <c r="K522" s="578">
        <v>1.12104024E8</v>
      </c>
      <c r="L522" s="792">
        <v>1.0</v>
      </c>
      <c r="M522" s="581" t="s">
        <v>662</v>
      </c>
      <c r="N522" s="793">
        <v>0.002</v>
      </c>
      <c r="O522" s="794" t="s">
        <v>341</v>
      </c>
      <c r="P522" s="516"/>
      <c r="Q522" s="516"/>
      <c r="R522" s="516"/>
      <c r="S522" s="516"/>
      <c r="T522" s="516"/>
      <c r="U522" s="516"/>
      <c r="V522" s="516"/>
    </row>
    <row r="523" ht="28.5" customHeight="1">
      <c r="A523" s="563"/>
      <c r="B523" s="427"/>
      <c r="C523" s="428"/>
      <c r="D523" s="644"/>
      <c r="E523" s="494"/>
      <c r="F523" s="601"/>
      <c r="G523" s="677" t="s">
        <v>523</v>
      </c>
      <c r="H523" s="678" t="s">
        <v>647</v>
      </c>
      <c r="I523" s="79"/>
      <c r="J523" s="176"/>
      <c r="K523" s="771">
        <v>1.12104025E8</v>
      </c>
      <c r="L523" s="653"/>
      <c r="M523" s="795" t="s">
        <v>398</v>
      </c>
      <c r="N523" s="796">
        <v>0.005</v>
      </c>
      <c r="O523" s="797" t="s">
        <v>349</v>
      </c>
      <c r="P523" s="447"/>
      <c r="Q523" s="447"/>
      <c r="R523" s="447"/>
      <c r="S523" s="447"/>
      <c r="T523" s="447"/>
      <c r="U523" s="447"/>
      <c r="V523" s="447"/>
    </row>
    <row r="524" ht="28.5" customHeight="1">
      <c r="A524" s="563"/>
      <c r="B524" s="427"/>
      <c r="C524" s="428"/>
      <c r="D524" s="644"/>
      <c r="E524" s="494"/>
      <c r="F524" s="601"/>
      <c r="G524" s="734" t="s">
        <v>352</v>
      </c>
      <c r="H524" s="541"/>
      <c r="I524" s="541"/>
      <c r="J524" s="545"/>
      <c r="K524" s="490"/>
      <c r="L524" s="653"/>
      <c r="M524" s="545"/>
      <c r="N524" s="791"/>
      <c r="O524" s="604"/>
      <c r="P524" s="447"/>
      <c r="Q524" s="447"/>
      <c r="R524" s="447"/>
      <c r="S524" s="447"/>
      <c r="T524" s="447"/>
      <c r="U524" s="447"/>
      <c r="V524" s="447"/>
    </row>
    <row r="525" ht="28.5" customHeight="1">
      <c r="A525" s="563"/>
      <c r="B525" s="427"/>
      <c r="C525" s="428"/>
      <c r="D525" s="644"/>
      <c r="E525" s="494"/>
      <c r="F525" s="601"/>
      <c r="G525" s="645" t="s">
        <v>354</v>
      </c>
      <c r="H525" s="565" t="s">
        <v>878</v>
      </c>
      <c r="I525" s="520"/>
      <c r="J525" s="521"/>
      <c r="K525" s="566">
        <v>2.12104025E8</v>
      </c>
      <c r="L525" s="643"/>
      <c r="M525" s="640" t="s">
        <v>722</v>
      </c>
      <c r="N525" s="568">
        <v>0.003</v>
      </c>
      <c r="O525" s="604" t="s">
        <v>357</v>
      </c>
      <c r="P525" s="447"/>
      <c r="Q525" s="447"/>
      <c r="R525" s="447"/>
      <c r="S525" s="447"/>
      <c r="T525" s="447"/>
      <c r="U525" s="447"/>
      <c r="V525" s="447"/>
    </row>
    <row r="526" ht="28.5" customHeight="1">
      <c r="A526" s="546"/>
      <c r="B526" s="506"/>
      <c r="C526" s="505"/>
      <c r="D526" s="508"/>
      <c r="E526" s="507"/>
      <c r="F526" s="547"/>
      <c r="G526" s="605" t="s">
        <v>358</v>
      </c>
      <c r="H526" s="552" t="s">
        <v>879</v>
      </c>
      <c r="I526" s="553"/>
      <c r="J526" s="554"/>
      <c r="K526" s="555">
        <v>2.12104026E8</v>
      </c>
      <c r="L526" s="784">
        <v>1.0</v>
      </c>
      <c r="M526" s="558" t="s">
        <v>481</v>
      </c>
      <c r="N526" s="798">
        <v>0.005</v>
      </c>
      <c r="O526" s="799" t="s">
        <v>357</v>
      </c>
      <c r="P526" s="516"/>
      <c r="Q526" s="516"/>
      <c r="R526" s="516"/>
      <c r="S526" s="516"/>
      <c r="T526" s="516"/>
      <c r="U526" s="516"/>
      <c r="V526" s="516"/>
    </row>
    <row r="527" ht="28.5" customHeight="1">
      <c r="A527" s="563"/>
      <c r="B527" s="427"/>
      <c r="C527" s="428"/>
      <c r="D527" s="429"/>
      <c r="E527" s="494"/>
      <c r="F527" s="601"/>
      <c r="G527" s="645" t="s">
        <v>360</v>
      </c>
      <c r="H527" s="565" t="s">
        <v>880</v>
      </c>
      <c r="I527" s="520"/>
      <c r="J527" s="521"/>
      <c r="K527" s="566">
        <v>2.12104027E8</v>
      </c>
      <c r="L527" s="643"/>
      <c r="M527" s="640" t="s">
        <v>604</v>
      </c>
      <c r="N527" s="568">
        <v>0.01</v>
      </c>
      <c r="O527" s="604" t="s">
        <v>357</v>
      </c>
      <c r="P527" s="447"/>
      <c r="Q527" s="447"/>
      <c r="R527" s="447"/>
      <c r="S527" s="447"/>
      <c r="T527" s="447"/>
      <c r="U527" s="447"/>
      <c r="V527" s="447"/>
    </row>
    <row r="528" ht="28.5" customHeight="1">
      <c r="A528" s="563"/>
      <c r="B528" s="427"/>
      <c r="C528" s="428"/>
      <c r="D528" s="644"/>
      <c r="E528" s="494"/>
      <c r="F528" s="601"/>
      <c r="G528" s="648" t="s">
        <v>362</v>
      </c>
      <c r="H528" s="541" t="s">
        <v>881</v>
      </c>
      <c r="I528" s="542"/>
      <c r="J528" s="543"/>
      <c r="K528" s="490">
        <v>2.12104028E8</v>
      </c>
      <c r="L528" s="643"/>
      <c r="M528" s="545" t="s">
        <v>604</v>
      </c>
      <c r="N528" s="782">
        <v>0.012</v>
      </c>
      <c r="O528" s="538" t="s">
        <v>365</v>
      </c>
      <c r="P528" s="447"/>
      <c r="Q528" s="447"/>
      <c r="R528" s="447"/>
      <c r="S528" s="447"/>
      <c r="T528" s="447"/>
      <c r="U528" s="447"/>
      <c r="V528" s="447"/>
    </row>
    <row r="529" ht="28.5" customHeight="1">
      <c r="A529" s="563"/>
      <c r="B529" s="427"/>
      <c r="C529" s="428"/>
      <c r="D529" s="644"/>
      <c r="E529" s="494"/>
      <c r="F529" s="601"/>
      <c r="G529" s="645" t="s">
        <v>374</v>
      </c>
      <c r="H529" s="565" t="s">
        <v>882</v>
      </c>
      <c r="I529" s="520"/>
      <c r="J529" s="521"/>
      <c r="K529" s="566">
        <v>2.12104029E8</v>
      </c>
      <c r="L529" s="643"/>
      <c r="M529" s="640" t="s">
        <v>398</v>
      </c>
      <c r="N529" s="789">
        <v>0.005</v>
      </c>
      <c r="O529" s="800" t="s">
        <v>476</v>
      </c>
      <c r="P529" s="447"/>
      <c r="Q529" s="447"/>
      <c r="R529" s="447"/>
      <c r="S529" s="447"/>
      <c r="T529" s="447"/>
      <c r="U529" s="447"/>
      <c r="V529" s="447"/>
    </row>
    <row r="530" ht="28.5" customHeight="1">
      <c r="A530" s="563"/>
      <c r="B530" s="427"/>
      <c r="C530" s="428"/>
      <c r="D530" s="644"/>
      <c r="E530" s="494"/>
      <c r="F530" s="601"/>
      <c r="G530" s="645" t="s">
        <v>377</v>
      </c>
      <c r="H530" s="565" t="s">
        <v>883</v>
      </c>
      <c r="I530" s="520"/>
      <c r="J530" s="521"/>
      <c r="K530" s="566">
        <v>2.1210403E8</v>
      </c>
      <c r="L530" s="643"/>
      <c r="M530" s="640" t="s">
        <v>422</v>
      </c>
      <c r="N530" s="801">
        <v>0.006</v>
      </c>
      <c r="O530" s="567" t="s">
        <v>365</v>
      </c>
      <c r="P530" s="447"/>
      <c r="Q530" s="447"/>
      <c r="R530" s="447"/>
      <c r="S530" s="447"/>
      <c r="T530" s="447"/>
      <c r="U530" s="447"/>
      <c r="V530" s="447"/>
    </row>
    <row r="531" ht="28.5" customHeight="1">
      <c r="A531" s="563"/>
      <c r="B531" s="427"/>
      <c r="C531" s="428"/>
      <c r="D531" s="644"/>
      <c r="E531" s="494"/>
      <c r="F531" s="601"/>
      <c r="G531" s="648" t="s">
        <v>477</v>
      </c>
      <c r="H531" s="541" t="s">
        <v>884</v>
      </c>
      <c r="I531" s="542"/>
      <c r="J531" s="543"/>
      <c r="K531" s="490">
        <v>2.12104031E8</v>
      </c>
      <c r="L531" s="653"/>
      <c r="M531" s="545" t="s">
        <v>422</v>
      </c>
      <c r="N531" s="802">
        <v>0.01</v>
      </c>
      <c r="O531" s="491" t="s">
        <v>395</v>
      </c>
      <c r="P531" s="447"/>
      <c r="Q531" s="447"/>
      <c r="R531" s="447"/>
      <c r="S531" s="447"/>
      <c r="T531" s="447"/>
      <c r="U531" s="447"/>
      <c r="V531" s="447"/>
    </row>
    <row r="532" ht="28.5" customHeight="1">
      <c r="A532" s="563"/>
      <c r="B532" s="427"/>
      <c r="C532" s="428"/>
      <c r="D532" s="644"/>
      <c r="E532" s="494"/>
      <c r="F532" s="601"/>
      <c r="G532" s="648" t="s">
        <v>519</v>
      </c>
      <c r="H532" s="541" t="s">
        <v>885</v>
      </c>
      <c r="I532" s="542"/>
      <c r="J532" s="543"/>
      <c r="K532" s="490">
        <v>2.12104032E8</v>
      </c>
      <c r="L532" s="653"/>
      <c r="M532" s="545" t="s">
        <v>422</v>
      </c>
      <c r="N532" s="782">
        <v>0.01</v>
      </c>
      <c r="O532" s="491" t="s">
        <v>395</v>
      </c>
      <c r="P532" s="447"/>
      <c r="Q532" s="447"/>
      <c r="R532" s="447"/>
      <c r="S532" s="447"/>
      <c r="T532" s="447"/>
      <c r="U532" s="447"/>
      <c r="V532" s="447"/>
    </row>
    <row r="533" ht="28.5" customHeight="1">
      <c r="A533" s="563"/>
      <c r="B533" s="427"/>
      <c r="C533" s="428"/>
      <c r="D533" s="644"/>
      <c r="E533" s="494"/>
      <c r="F533" s="601"/>
      <c r="G533" s="645" t="s">
        <v>521</v>
      </c>
      <c r="H533" s="565" t="s">
        <v>886</v>
      </c>
      <c r="I533" s="520"/>
      <c r="J533" s="521"/>
      <c r="K533" s="566">
        <v>2.12104033E8</v>
      </c>
      <c r="L533" s="643"/>
      <c r="M533" s="640" t="s">
        <v>440</v>
      </c>
      <c r="N533" s="789">
        <v>0.003</v>
      </c>
      <c r="O533" s="604" t="s">
        <v>357</v>
      </c>
      <c r="P533" s="447"/>
      <c r="Q533" s="447"/>
      <c r="R533" s="447"/>
      <c r="S533" s="447"/>
      <c r="T533" s="447"/>
      <c r="U533" s="447"/>
      <c r="V533" s="447"/>
    </row>
    <row r="534" ht="28.5" customHeight="1">
      <c r="A534" s="563"/>
      <c r="B534" s="427"/>
      <c r="C534" s="428"/>
      <c r="D534" s="644"/>
      <c r="E534" s="494"/>
      <c r="F534" s="601"/>
      <c r="G534" s="645" t="s">
        <v>523</v>
      </c>
      <c r="H534" s="565" t="s">
        <v>887</v>
      </c>
      <c r="I534" s="520"/>
      <c r="J534" s="521"/>
      <c r="K534" s="566">
        <v>2.12104034E8</v>
      </c>
      <c r="L534" s="643"/>
      <c r="M534" s="640" t="s">
        <v>662</v>
      </c>
      <c r="N534" s="789">
        <v>0.002</v>
      </c>
      <c r="O534" s="604" t="s">
        <v>357</v>
      </c>
      <c r="P534" s="447"/>
      <c r="Q534" s="447"/>
      <c r="R534" s="447"/>
      <c r="S534" s="447"/>
      <c r="T534" s="447"/>
      <c r="U534" s="447"/>
      <c r="V534" s="447"/>
    </row>
    <row r="535" ht="28.5" customHeight="1">
      <c r="A535" s="563"/>
      <c r="B535" s="427"/>
      <c r="C535" s="428"/>
      <c r="D535" s="644"/>
      <c r="E535" s="494"/>
      <c r="F535" s="601"/>
      <c r="G535" s="648" t="s">
        <v>526</v>
      </c>
      <c r="H535" s="565" t="s">
        <v>888</v>
      </c>
      <c r="I535" s="520"/>
      <c r="J535" s="521"/>
      <c r="K535" s="566">
        <v>2.12104035E8</v>
      </c>
      <c r="L535" s="643"/>
      <c r="M535" s="640" t="s">
        <v>604</v>
      </c>
      <c r="N535" s="789">
        <v>0.005</v>
      </c>
      <c r="O535" s="567" t="s">
        <v>365</v>
      </c>
      <c r="P535" s="447"/>
      <c r="Q535" s="447"/>
      <c r="R535" s="447"/>
      <c r="S535" s="447"/>
      <c r="T535" s="447"/>
      <c r="U535" s="447"/>
      <c r="V535" s="447"/>
    </row>
    <row r="536" ht="28.5" customHeight="1">
      <c r="A536" s="563"/>
      <c r="B536" s="427"/>
      <c r="C536" s="428"/>
      <c r="D536" s="644"/>
      <c r="E536" s="494"/>
      <c r="F536" s="487"/>
      <c r="G536" s="645" t="s">
        <v>528</v>
      </c>
      <c r="H536" s="565" t="s">
        <v>889</v>
      </c>
      <c r="I536" s="520"/>
      <c r="J536" s="521"/>
      <c r="K536" s="566">
        <v>2.12104036E8</v>
      </c>
      <c r="L536" s="643"/>
      <c r="M536" s="640" t="s">
        <v>604</v>
      </c>
      <c r="N536" s="789">
        <v>0.006</v>
      </c>
      <c r="O536" s="567" t="s">
        <v>395</v>
      </c>
      <c r="P536" s="447"/>
      <c r="Q536" s="447"/>
      <c r="R536" s="447"/>
      <c r="S536" s="447"/>
      <c r="T536" s="447"/>
      <c r="U536" s="447"/>
      <c r="V536" s="447"/>
    </row>
    <row r="537" ht="28.5" customHeight="1">
      <c r="A537" s="563"/>
      <c r="B537" s="427"/>
      <c r="C537" s="428"/>
      <c r="D537" s="644"/>
      <c r="E537" s="494"/>
      <c r="F537" s="601" t="s">
        <v>350</v>
      </c>
      <c r="G537" s="541" t="s">
        <v>890</v>
      </c>
      <c r="H537" s="542"/>
      <c r="I537" s="542"/>
      <c r="J537" s="543"/>
      <c r="K537" s="566"/>
      <c r="L537" s="643"/>
      <c r="M537" s="640"/>
      <c r="N537" s="803"/>
      <c r="O537" s="604"/>
      <c r="P537" s="447"/>
      <c r="Q537" s="447"/>
      <c r="R537" s="447"/>
      <c r="S537" s="447"/>
      <c r="T537" s="447"/>
      <c r="U537" s="447"/>
      <c r="V537" s="447"/>
    </row>
    <row r="538" ht="28.5" customHeight="1">
      <c r="A538" s="563"/>
      <c r="B538" s="427"/>
      <c r="C538" s="428"/>
      <c r="D538" s="644"/>
      <c r="E538" s="494"/>
      <c r="F538" s="601"/>
      <c r="G538" s="734" t="s">
        <v>337</v>
      </c>
      <c r="H538" s="565"/>
      <c r="I538" s="565"/>
      <c r="J538" s="640"/>
      <c r="K538" s="566"/>
      <c r="L538" s="643"/>
      <c r="M538" s="640"/>
      <c r="N538" s="803"/>
      <c r="O538" s="604"/>
      <c r="P538" s="447"/>
      <c r="Q538" s="447"/>
      <c r="R538" s="447"/>
      <c r="S538" s="447"/>
      <c r="T538" s="447"/>
      <c r="U538" s="447"/>
      <c r="V538" s="447"/>
    </row>
    <row r="539" ht="28.5" customHeight="1">
      <c r="A539" s="546"/>
      <c r="B539" s="506"/>
      <c r="C539" s="505"/>
      <c r="D539" s="508"/>
      <c r="E539" s="507"/>
      <c r="F539" s="547"/>
      <c r="G539" s="569" t="s">
        <v>354</v>
      </c>
      <c r="H539" s="519" t="s">
        <v>891</v>
      </c>
      <c r="I539" s="520"/>
      <c r="J539" s="521"/>
      <c r="K539" s="522">
        <v>1.12104026E8</v>
      </c>
      <c r="L539" s="522">
        <v>1.0</v>
      </c>
      <c r="M539" s="523" t="s">
        <v>481</v>
      </c>
      <c r="N539" s="781">
        <v>0.002</v>
      </c>
      <c r="O539" s="525" t="s">
        <v>464</v>
      </c>
      <c r="P539" s="516"/>
      <c r="Q539" s="516"/>
      <c r="R539" s="516"/>
      <c r="S539" s="516"/>
      <c r="T539" s="516"/>
      <c r="U539" s="516"/>
      <c r="V539" s="516"/>
    </row>
    <row r="540" ht="28.5" customHeight="1">
      <c r="A540" s="546"/>
      <c r="B540" s="506"/>
      <c r="C540" s="505"/>
      <c r="D540" s="508"/>
      <c r="E540" s="507"/>
      <c r="F540" s="547"/>
      <c r="G540" s="569" t="s">
        <v>358</v>
      </c>
      <c r="H540" s="519" t="s">
        <v>892</v>
      </c>
      <c r="I540" s="520"/>
      <c r="J540" s="521"/>
      <c r="K540" s="522">
        <v>1.12104027E8</v>
      </c>
      <c r="L540" s="522">
        <v>1.0</v>
      </c>
      <c r="M540" s="550" t="s">
        <v>340</v>
      </c>
      <c r="N540" s="781">
        <v>0.002</v>
      </c>
      <c r="O540" s="525" t="s">
        <v>341</v>
      </c>
      <c r="P540" s="516"/>
      <c r="Q540" s="516"/>
      <c r="R540" s="516"/>
      <c r="S540" s="516"/>
      <c r="T540" s="516"/>
      <c r="U540" s="516"/>
      <c r="V540" s="516"/>
    </row>
    <row r="541" ht="28.5" customHeight="1">
      <c r="A541" s="563"/>
      <c r="B541" s="427"/>
      <c r="C541" s="428"/>
      <c r="D541" s="644"/>
      <c r="E541" s="494"/>
      <c r="F541" s="601"/>
      <c r="G541" s="765" t="s">
        <v>360</v>
      </c>
      <c r="H541" s="541" t="s">
        <v>893</v>
      </c>
      <c r="I541" s="542"/>
      <c r="J541" s="543"/>
      <c r="K541" s="490">
        <v>1.12104028E8</v>
      </c>
      <c r="L541" s="566"/>
      <c r="M541" s="545" t="s">
        <v>340</v>
      </c>
      <c r="N541" s="782">
        <v>0.003</v>
      </c>
      <c r="O541" s="676" t="s">
        <v>341</v>
      </c>
      <c r="P541" s="447"/>
      <c r="Q541" s="447"/>
      <c r="R541" s="447"/>
      <c r="S541" s="447"/>
      <c r="T541" s="447"/>
      <c r="U541" s="447"/>
      <c r="V541" s="447"/>
    </row>
    <row r="542" ht="28.5" customHeight="1">
      <c r="A542" s="546"/>
      <c r="B542" s="506"/>
      <c r="C542" s="505"/>
      <c r="D542" s="508"/>
      <c r="E542" s="507"/>
      <c r="F542" s="547"/>
      <c r="G542" s="560" t="s">
        <v>362</v>
      </c>
      <c r="H542" s="519" t="s">
        <v>894</v>
      </c>
      <c r="I542" s="520"/>
      <c r="J542" s="521"/>
      <c r="K542" s="522">
        <v>1.12104029E8</v>
      </c>
      <c r="L542" s="522">
        <v>1.0</v>
      </c>
      <c r="M542" s="558" t="s">
        <v>398</v>
      </c>
      <c r="N542" s="785">
        <v>0.005</v>
      </c>
      <c r="O542" s="804" t="s">
        <v>349</v>
      </c>
      <c r="P542" s="516"/>
      <c r="Q542" s="516"/>
      <c r="R542" s="516"/>
      <c r="S542" s="516"/>
      <c r="T542" s="516"/>
      <c r="U542" s="516"/>
      <c r="V542" s="516"/>
    </row>
    <row r="543" ht="28.5" customHeight="1">
      <c r="A543" s="563"/>
      <c r="B543" s="427"/>
      <c r="C543" s="428"/>
      <c r="D543" s="644"/>
      <c r="E543" s="494"/>
      <c r="F543" s="601"/>
      <c r="G543" s="762" t="s">
        <v>374</v>
      </c>
      <c r="H543" s="565" t="s">
        <v>895</v>
      </c>
      <c r="I543" s="520"/>
      <c r="J543" s="521"/>
      <c r="K543" s="566">
        <v>1.1210403E8</v>
      </c>
      <c r="L543" s="566"/>
      <c r="M543" s="640" t="s">
        <v>340</v>
      </c>
      <c r="N543" s="789">
        <v>0.002</v>
      </c>
      <c r="O543" s="685" t="s">
        <v>464</v>
      </c>
      <c r="P543" s="447"/>
      <c r="Q543" s="447"/>
      <c r="R543" s="447"/>
      <c r="S543" s="447"/>
      <c r="T543" s="447"/>
      <c r="U543" s="447"/>
      <c r="V543" s="447"/>
    </row>
    <row r="544" ht="28.5" customHeight="1">
      <c r="A544" s="656"/>
      <c r="B544" s="439"/>
      <c r="C544" s="440"/>
      <c r="D544" s="677"/>
      <c r="E544" s="658"/>
      <c r="F544" s="682"/>
      <c r="G544" s="682" t="s">
        <v>377</v>
      </c>
      <c r="H544" s="678" t="s">
        <v>896</v>
      </c>
      <c r="I544" s="79"/>
      <c r="J544" s="176"/>
      <c r="K544" s="771">
        <v>1.12104031E8</v>
      </c>
      <c r="L544" s="771"/>
      <c r="M544" s="795" t="s">
        <v>599</v>
      </c>
      <c r="N544" s="796">
        <v>0.002</v>
      </c>
      <c r="O544" s="805" t="s">
        <v>341</v>
      </c>
      <c r="P544" s="447"/>
      <c r="Q544" s="447"/>
      <c r="R544" s="447"/>
      <c r="S544" s="447"/>
      <c r="T544" s="447"/>
      <c r="U544" s="447"/>
      <c r="V544" s="447"/>
    </row>
    <row r="545" ht="28.5" customHeight="1">
      <c r="A545" s="546"/>
      <c r="B545" s="506"/>
      <c r="C545" s="505"/>
      <c r="D545" s="508"/>
      <c r="E545" s="507"/>
      <c r="F545" s="547"/>
      <c r="G545" s="547" t="s">
        <v>477</v>
      </c>
      <c r="H545" s="766" t="s">
        <v>897</v>
      </c>
      <c r="I545" s="49"/>
      <c r="J545" s="100"/>
      <c r="K545" s="720">
        <v>1.12104032E8</v>
      </c>
      <c r="L545" s="720">
        <v>1.0</v>
      </c>
      <c r="M545" s="806" t="s">
        <v>662</v>
      </c>
      <c r="N545" s="807">
        <v>0.002</v>
      </c>
      <c r="O545" s="808" t="s">
        <v>341</v>
      </c>
      <c r="P545" s="516"/>
      <c r="Q545" s="516"/>
      <c r="R545" s="516"/>
      <c r="S545" s="516"/>
      <c r="T545" s="516"/>
      <c r="U545" s="516"/>
      <c r="V545" s="516"/>
    </row>
    <row r="546" ht="28.5" customHeight="1">
      <c r="A546" s="656"/>
      <c r="B546" s="439"/>
      <c r="C546" s="440"/>
      <c r="D546" s="677"/>
      <c r="E546" s="658"/>
      <c r="F546" s="682"/>
      <c r="G546" s="659" t="s">
        <v>519</v>
      </c>
      <c r="H546" s="528" t="s">
        <v>647</v>
      </c>
      <c r="I546" s="529"/>
      <c r="J546" s="530"/>
      <c r="K546" s="531">
        <v>1.12104033E8</v>
      </c>
      <c r="L546" s="531"/>
      <c r="M546" s="735" t="s">
        <v>398</v>
      </c>
      <c r="N546" s="788">
        <v>0.005</v>
      </c>
      <c r="O546" s="809" t="s">
        <v>349</v>
      </c>
      <c r="P546" s="447"/>
      <c r="Q546" s="447"/>
      <c r="R546" s="447"/>
      <c r="S546" s="447"/>
      <c r="T546" s="447"/>
      <c r="U546" s="447"/>
      <c r="V546" s="447"/>
    </row>
    <row r="547" ht="28.5" customHeight="1">
      <c r="A547" s="563"/>
      <c r="B547" s="427"/>
      <c r="C547" s="428"/>
      <c r="D547" s="644"/>
      <c r="E547" s="494"/>
      <c r="F547" s="601"/>
      <c r="G547" s="734" t="s">
        <v>352</v>
      </c>
      <c r="H547" s="541"/>
      <c r="I547" s="541"/>
      <c r="J547" s="545"/>
      <c r="K547" s="490"/>
      <c r="L547" s="653"/>
      <c r="M547" s="545"/>
      <c r="N547" s="783"/>
      <c r="O547" s="741"/>
      <c r="P547" s="447"/>
      <c r="Q547" s="447"/>
      <c r="R547" s="447"/>
      <c r="S547" s="447"/>
      <c r="T547" s="447"/>
      <c r="U547" s="447"/>
      <c r="V547" s="447"/>
    </row>
    <row r="548" ht="28.5" customHeight="1">
      <c r="A548" s="563"/>
      <c r="B548" s="427"/>
      <c r="C548" s="428"/>
      <c r="D548" s="644"/>
      <c r="E548" s="494"/>
      <c r="F548" s="601"/>
      <c r="G548" s="762" t="s">
        <v>354</v>
      </c>
      <c r="H548" s="565" t="s">
        <v>898</v>
      </c>
      <c r="I548" s="520"/>
      <c r="J548" s="521"/>
      <c r="K548" s="566">
        <v>2.12104037E8</v>
      </c>
      <c r="L548" s="643"/>
      <c r="M548" s="640" t="s">
        <v>481</v>
      </c>
      <c r="N548" s="801">
        <v>0.005</v>
      </c>
      <c r="O548" s="667" t="s">
        <v>357</v>
      </c>
      <c r="P548" s="447"/>
      <c r="Q548" s="447"/>
      <c r="R548" s="447"/>
      <c r="S548" s="447"/>
      <c r="T548" s="447"/>
      <c r="U548" s="447"/>
      <c r="V548" s="447"/>
    </row>
    <row r="549" ht="28.5" customHeight="1">
      <c r="A549" s="563"/>
      <c r="B549" s="427"/>
      <c r="C549" s="428"/>
      <c r="D549" s="644"/>
      <c r="E549" s="494"/>
      <c r="F549" s="601"/>
      <c r="G549" s="762" t="s">
        <v>358</v>
      </c>
      <c r="H549" s="565" t="s">
        <v>899</v>
      </c>
      <c r="I549" s="520"/>
      <c r="J549" s="521"/>
      <c r="K549" s="566">
        <v>2.12104038E8</v>
      </c>
      <c r="L549" s="643"/>
      <c r="M549" s="640" t="s">
        <v>340</v>
      </c>
      <c r="N549" s="801">
        <v>0.005</v>
      </c>
      <c r="O549" s="604" t="s">
        <v>357</v>
      </c>
      <c r="P549" s="447"/>
      <c r="Q549" s="447"/>
      <c r="R549" s="447"/>
      <c r="S549" s="447"/>
      <c r="T549" s="447"/>
      <c r="U549" s="447"/>
      <c r="V549" s="447"/>
    </row>
    <row r="550" ht="28.5" customHeight="1">
      <c r="A550" s="563"/>
      <c r="B550" s="427"/>
      <c r="C550" s="428"/>
      <c r="D550" s="644"/>
      <c r="E550" s="494"/>
      <c r="F550" s="601"/>
      <c r="G550" s="762" t="s">
        <v>360</v>
      </c>
      <c r="H550" s="565" t="s">
        <v>900</v>
      </c>
      <c r="I550" s="520"/>
      <c r="J550" s="521"/>
      <c r="K550" s="566">
        <v>2.12104039E8</v>
      </c>
      <c r="L550" s="643"/>
      <c r="M550" s="640" t="s">
        <v>340</v>
      </c>
      <c r="N550" s="801">
        <v>0.006</v>
      </c>
      <c r="O550" s="567" t="s">
        <v>365</v>
      </c>
      <c r="P550" s="447"/>
      <c r="Q550" s="447"/>
      <c r="R550" s="447"/>
      <c r="S550" s="447"/>
      <c r="T550" s="447"/>
      <c r="U550" s="447"/>
      <c r="V550" s="447"/>
    </row>
    <row r="551" ht="28.5" customHeight="1">
      <c r="A551" s="563"/>
      <c r="B551" s="427"/>
      <c r="C551" s="428"/>
      <c r="D551" s="644"/>
      <c r="E551" s="494"/>
      <c r="F551" s="601"/>
      <c r="G551" s="765" t="s">
        <v>362</v>
      </c>
      <c r="H551" s="565" t="s">
        <v>901</v>
      </c>
      <c r="I551" s="520"/>
      <c r="J551" s="521"/>
      <c r="K551" s="566">
        <v>2.1210404E8</v>
      </c>
      <c r="L551" s="643"/>
      <c r="M551" s="640" t="s">
        <v>422</v>
      </c>
      <c r="N551" s="801">
        <v>0.006</v>
      </c>
      <c r="O551" s="567" t="s">
        <v>365</v>
      </c>
      <c r="P551" s="447"/>
      <c r="Q551" s="447"/>
      <c r="R551" s="447"/>
      <c r="S551" s="447"/>
      <c r="T551" s="447"/>
      <c r="U551" s="447"/>
      <c r="V551" s="447"/>
    </row>
    <row r="552" ht="28.5" customHeight="1">
      <c r="A552" s="563"/>
      <c r="B552" s="427"/>
      <c r="C552" s="428"/>
      <c r="D552" s="429"/>
      <c r="E552" s="494"/>
      <c r="F552" s="601"/>
      <c r="G552" s="762" t="s">
        <v>374</v>
      </c>
      <c r="H552" s="565" t="s">
        <v>902</v>
      </c>
      <c r="I552" s="520"/>
      <c r="J552" s="521"/>
      <c r="K552" s="566">
        <v>2.12104041E8</v>
      </c>
      <c r="L552" s="643"/>
      <c r="M552" s="640" t="s">
        <v>422</v>
      </c>
      <c r="N552" s="801">
        <v>0.01</v>
      </c>
      <c r="O552" s="567" t="s">
        <v>395</v>
      </c>
      <c r="P552" s="447"/>
      <c r="Q552" s="447"/>
      <c r="R552" s="447"/>
      <c r="S552" s="447"/>
      <c r="T552" s="447"/>
      <c r="U552" s="447"/>
      <c r="V552" s="447"/>
    </row>
    <row r="553" ht="28.5" customHeight="1">
      <c r="A553" s="546"/>
      <c r="B553" s="506"/>
      <c r="C553" s="505"/>
      <c r="D553" s="508"/>
      <c r="E553" s="507"/>
      <c r="F553" s="547"/>
      <c r="G553" s="560" t="s">
        <v>377</v>
      </c>
      <c r="H553" s="509" t="s">
        <v>903</v>
      </c>
      <c r="I553" s="510"/>
      <c r="J553" s="511"/>
      <c r="K553" s="512">
        <v>2.12104042E8</v>
      </c>
      <c r="L553" s="742">
        <v>1.0</v>
      </c>
      <c r="M553" s="562" t="s">
        <v>440</v>
      </c>
      <c r="N553" s="514">
        <v>0.003</v>
      </c>
      <c r="O553" s="810" t="s">
        <v>357</v>
      </c>
      <c r="P553" s="516"/>
      <c r="Q553" s="516"/>
      <c r="R553" s="516"/>
      <c r="S553" s="516"/>
      <c r="T553" s="516"/>
      <c r="U553" s="516"/>
      <c r="V553" s="516"/>
    </row>
    <row r="554" ht="28.5" customHeight="1">
      <c r="A554" s="563"/>
      <c r="B554" s="427"/>
      <c r="C554" s="428"/>
      <c r="D554" s="644"/>
      <c r="E554" s="494"/>
      <c r="F554" s="601"/>
      <c r="G554" s="762" t="s">
        <v>477</v>
      </c>
      <c r="H554" s="565" t="s">
        <v>904</v>
      </c>
      <c r="I554" s="520"/>
      <c r="J554" s="521"/>
      <c r="K554" s="566">
        <v>2.12104043E8</v>
      </c>
      <c r="L554" s="643"/>
      <c r="M554" s="640" t="s">
        <v>422</v>
      </c>
      <c r="N554" s="801">
        <v>0.01</v>
      </c>
      <c r="O554" s="567" t="s">
        <v>395</v>
      </c>
      <c r="P554" s="447"/>
      <c r="Q554" s="447"/>
      <c r="R554" s="447"/>
      <c r="S554" s="447"/>
      <c r="T554" s="447"/>
      <c r="U554" s="447"/>
      <c r="V554" s="447"/>
    </row>
    <row r="555" ht="28.5" customHeight="1">
      <c r="A555" s="563"/>
      <c r="B555" s="427"/>
      <c r="C555" s="428"/>
      <c r="D555" s="644"/>
      <c r="E555" s="494"/>
      <c r="F555" s="601"/>
      <c r="G555" s="762" t="s">
        <v>519</v>
      </c>
      <c r="H555" s="565" t="s">
        <v>903</v>
      </c>
      <c r="I555" s="520"/>
      <c r="J555" s="521"/>
      <c r="K555" s="566">
        <v>2.12104044E8</v>
      </c>
      <c r="L555" s="643"/>
      <c r="M555" s="640" t="s">
        <v>440</v>
      </c>
      <c r="N555" s="636">
        <v>0.003</v>
      </c>
      <c r="O555" s="604" t="s">
        <v>357</v>
      </c>
      <c r="P555" s="447"/>
      <c r="Q555" s="447"/>
      <c r="R555" s="447"/>
      <c r="S555" s="447"/>
      <c r="T555" s="447"/>
      <c r="U555" s="447"/>
      <c r="V555" s="447"/>
    </row>
    <row r="556" ht="28.5" customHeight="1">
      <c r="A556" s="563"/>
      <c r="B556" s="427"/>
      <c r="C556" s="428"/>
      <c r="D556" s="644"/>
      <c r="E556" s="494"/>
      <c r="F556" s="601"/>
      <c r="G556" s="765" t="s">
        <v>521</v>
      </c>
      <c r="H556" s="541" t="s">
        <v>905</v>
      </c>
      <c r="I556" s="542"/>
      <c r="J556" s="543"/>
      <c r="K556" s="490">
        <v>2.12104045E8</v>
      </c>
      <c r="L556" s="653"/>
      <c r="M556" s="545" t="s">
        <v>662</v>
      </c>
      <c r="N556" s="544">
        <v>0.002</v>
      </c>
      <c r="O556" s="741" t="s">
        <v>357</v>
      </c>
      <c r="P556" s="447"/>
      <c r="Q556" s="447"/>
      <c r="R556" s="447"/>
      <c r="S556" s="447"/>
      <c r="T556" s="447"/>
      <c r="U556" s="447"/>
      <c r="V556" s="447"/>
    </row>
    <row r="557" ht="28.5" customHeight="1">
      <c r="A557" s="563"/>
      <c r="B557" s="427"/>
      <c r="C557" s="428"/>
      <c r="D557" s="644"/>
      <c r="E557" s="494"/>
      <c r="F557" s="601"/>
      <c r="G557" s="762" t="s">
        <v>523</v>
      </c>
      <c r="H557" s="565" t="s">
        <v>906</v>
      </c>
      <c r="I557" s="520"/>
      <c r="J557" s="521"/>
      <c r="K557" s="566">
        <v>2.12104046E8</v>
      </c>
      <c r="L557" s="643"/>
      <c r="M557" s="640" t="s">
        <v>604</v>
      </c>
      <c r="N557" s="568">
        <v>0.005</v>
      </c>
      <c r="O557" s="567" t="s">
        <v>365</v>
      </c>
      <c r="P557" s="447"/>
      <c r="Q557" s="447"/>
      <c r="R557" s="447"/>
      <c r="S557" s="447"/>
      <c r="T557" s="447"/>
      <c r="U557" s="447"/>
      <c r="V557" s="447"/>
    </row>
    <row r="558" ht="28.5" customHeight="1">
      <c r="A558" s="563"/>
      <c r="B558" s="427"/>
      <c r="C558" s="428"/>
      <c r="D558" s="644"/>
      <c r="E558" s="494"/>
      <c r="F558" s="487"/>
      <c r="G558" s="765" t="s">
        <v>526</v>
      </c>
      <c r="H558" s="565" t="s">
        <v>907</v>
      </c>
      <c r="I558" s="520"/>
      <c r="J558" s="521"/>
      <c r="K558" s="566">
        <v>2.12104047E8</v>
      </c>
      <c r="L558" s="643"/>
      <c r="M558" s="640" t="s">
        <v>604</v>
      </c>
      <c r="N558" s="568">
        <v>0.006</v>
      </c>
      <c r="O558" s="567" t="s">
        <v>395</v>
      </c>
      <c r="P558" s="447"/>
      <c r="Q558" s="447"/>
      <c r="R558" s="447"/>
      <c r="S558" s="447"/>
      <c r="T558" s="447"/>
      <c r="U558" s="447"/>
      <c r="V558" s="447"/>
    </row>
    <row r="559" ht="28.5" customHeight="1">
      <c r="A559" s="563"/>
      <c r="B559" s="427"/>
      <c r="C559" s="428"/>
      <c r="D559" s="644"/>
      <c r="E559" s="494"/>
      <c r="F559" s="644" t="s">
        <v>379</v>
      </c>
      <c r="G559" s="541" t="s">
        <v>908</v>
      </c>
      <c r="H559" s="542"/>
      <c r="I559" s="542"/>
      <c r="J559" s="543"/>
      <c r="K559" s="490"/>
      <c r="L559" s="653"/>
      <c r="M559" s="545"/>
      <c r="N559" s="791"/>
      <c r="O559" s="604"/>
      <c r="P559" s="447"/>
      <c r="Q559" s="447"/>
      <c r="R559" s="447"/>
      <c r="S559" s="447"/>
      <c r="T559" s="447"/>
      <c r="U559" s="447"/>
      <c r="V559" s="447"/>
    </row>
    <row r="560" ht="28.5" customHeight="1">
      <c r="A560" s="563"/>
      <c r="B560" s="427"/>
      <c r="C560" s="428"/>
      <c r="D560" s="644"/>
      <c r="E560" s="494"/>
      <c r="F560" s="601"/>
      <c r="G560" s="734" t="s">
        <v>337</v>
      </c>
      <c r="H560" s="541"/>
      <c r="I560" s="541"/>
      <c r="J560" s="545"/>
      <c r="K560" s="490"/>
      <c r="L560" s="653"/>
      <c r="M560" s="545"/>
      <c r="N560" s="791"/>
      <c r="O560" s="604"/>
      <c r="P560" s="447"/>
      <c r="Q560" s="447"/>
      <c r="R560" s="447"/>
      <c r="S560" s="447"/>
      <c r="T560" s="447"/>
      <c r="U560" s="447"/>
      <c r="V560" s="447"/>
    </row>
    <row r="561" ht="28.5" customHeight="1">
      <c r="A561" s="546"/>
      <c r="B561" s="506"/>
      <c r="C561" s="505"/>
      <c r="D561" s="508"/>
      <c r="E561" s="507"/>
      <c r="F561" s="547"/>
      <c r="G561" s="548" t="s">
        <v>354</v>
      </c>
      <c r="H561" s="519" t="s">
        <v>909</v>
      </c>
      <c r="I561" s="520"/>
      <c r="J561" s="521"/>
      <c r="K561" s="522">
        <v>1.12104034E8</v>
      </c>
      <c r="L561" s="742">
        <v>1.0</v>
      </c>
      <c r="M561" s="550" t="s">
        <v>481</v>
      </c>
      <c r="N561" s="781">
        <v>0.002</v>
      </c>
      <c r="O561" s="525" t="s">
        <v>464</v>
      </c>
      <c r="P561" s="516"/>
      <c r="Q561" s="516"/>
      <c r="R561" s="516"/>
      <c r="S561" s="516"/>
      <c r="T561" s="516"/>
      <c r="U561" s="516"/>
      <c r="V561" s="516"/>
    </row>
    <row r="562" ht="28.5" customHeight="1">
      <c r="A562" s="546"/>
      <c r="B562" s="506"/>
      <c r="C562" s="505"/>
      <c r="D562" s="508"/>
      <c r="E562" s="507"/>
      <c r="F562" s="547"/>
      <c r="G562" s="605" t="s">
        <v>358</v>
      </c>
      <c r="H562" s="552" t="s">
        <v>910</v>
      </c>
      <c r="I562" s="553"/>
      <c r="J562" s="554"/>
      <c r="K562" s="555">
        <v>1.12104035E8</v>
      </c>
      <c r="L562" s="784">
        <v>1.0</v>
      </c>
      <c r="M562" s="558" t="s">
        <v>340</v>
      </c>
      <c r="N562" s="785">
        <v>0.002</v>
      </c>
      <c r="O562" s="786" t="s">
        <v>341</v>
      </c>
      <c r="P562" s="516"/>
      <c r="Q562" s="516"/>
      <c r="R562" s="516"/>
      <c r="S562" s="516"/>
      <c r="T562" s="516"/>
      <c r="U562" s="516"/>
      <c r="V562" s="516"/>
    </row>
    <row r="563" ht="28.5" customHeight="1">
      <c r="A563" s="546"/>
      <c r="B563" s="506"/>
      <c r="C563" s="505"/>
      <c r="D563" s="508"/>
      <c r="E563" s="507"/>
      <c r="F563" s="547"/>
      <c r="G563" s="548" t="s">
        <v>360</v>
      </c>
      <c r="H563" s="519" t="s">
        <v>911</v>
      </c>
      <c r="I563" s="520"/>
      <c r="J563" s="521"/>
      <c r="K563" s="522">
        <v>1.12104036E8</v>
      </c>
      <c r="L563" s="742">
        <v>1.0</v>
      </c>
      <c r="M563" s="550" t="s">
        <v>340</v>
      </c>
      <c r="N563" s="781">
        <v>0.003</v>
      </c>
      <c r="O563" s="736" t="s">
        <v>349</v>
      </c>
      <c r="P563" s="516"/>
      <c r="Q563" s="516"/>
      <c r="R563" s="516"/>
      <c r="S563" s="516"/>
      <c r="T563" s="516"/>
      <c r="U563" s="516"/>
      <c r="V563" s="516"/>
    </row>
    <row r="564" ht="28.5" customHeight="1">
      <c r="A564" s="563"/>
      <c r="B564" s="427"/>
      <c r="C564" s="428"/>
      <c r="D564" s="644"/>
      <c r="E564" s="494"/>
      <c r="F564" s="601"/>
      <c r="G564" s="648" t="s">
        <v>362</v>
      </c>
      <c r="H564" s="541" t="s">
        <v>912</v>
      </c>
      <c r="I564" s="542"/>
      <c r="J564" s="543"/>
      <c r="K564" s="490">
        <v>1.12104037E8</v>
      </c>
      <c r="L564" s="653"/>
      <c r="M564" s="545" t="s">
        <v>340</v>
      </c>
      <c r="N564" s="782">
        <v>0.002</v>
      </c>
      <c r="O564" s="676" t="s">
        <v>341</v>
      </c>
      <c r="P564" s="447"/>
      <c r="Q564" s="447"/>
      <c r="R564" s="447"/>
      <c r="S564" s="447"/>
      <c r="T564" s="447"/>
      <c r="U564" s="447"/>
      <c r="V564" s="447"/>
    </row>
    <row r="565" ht="28.5" customHeight="1">
      <c r="A565" s="571"/>
      <c r="B565" s="573"/>
      <c r="C565" s="745"/>
      <c r="D565" s="757"/>
      <c r="E565" s="574"/>
      <c r="F565" s="746"/>
      <c r="G565" s="738" t="s">
        <v>374</v>
      </c>
      <c r="H565" s="577" t="s">
        <v>913</v>
      </c>
      <c r="I565" s="529"/>
      <c r="J565" s="530"/>
      <c r="K565" s="578">
        <v>1.12104038E8</v>
      </c>
      <c r="L565" s="792">
        <v>1.0</v>
      </c>
      <c r="M565" s="581" t="s">
        <v>398</v>
      </c>
      <c r="N565" s="811">
        <v>0.005</v>
      </c>
      <c r="O565" s="812" t="s">
        <v>349</v>
      </c>
      <c r="P565" s="516"/>
      <c r="Q565" s="516"/>
      <c r="R565" s="516"/>
      <c r="S565" s="516"/>
      <c r="T565" s="516"/>
      <c r="U565" s="516"/>
      <c r="V565" s="516"/>
    </row>
    <row r="566" ht="28.5" customHeight="1">
      <c r="A566" s="563"/>
      <c r="B566" s="427"/>
      <c r="C566" s="428"/>
      <c r="D566" s="644"/>
      <c r="E566" s="494"/>
      <c r="F566" s="601"/>
      <c r="G566" s="648" t="s">
        <v>377</v>
      </c>
      <c r="H566" s="541" t="s">
        <v>914</v>
      </c>
      <c r="I566" s="542"/>
      <c r="J566" s="543"/>
      <c r="K566" s="490">
        <v>1.12104039E8</v>
      </c>
      <c r="L566" s="653"/>
      <c r="M566" s="545" t="s">
        <v>604</v>
      </c>
      <c r="N566" s="782">
        <v>0.002</v>
      </c>
      <c r="O566" s="676" t="s">
        <v>464</v>
      </c>
      <c r="P566" s="447"/>
      <c r="Q566" s="447"/>
      <c r="R566" s="447"/>
      <c r="S566" s="447"/>
      <c r="T566" s="447"/>
      <c r="U566" s="447"/>
      <c r="V566" s="447"/>
    </row>
    <row r="567" ht="28.5" customHeight="1">
      <c r="A567" s="563"/>
      <c r="B567" s="427"/>
      <c r="C567" s="428"/>
      <c r="D567" s="644"/>
      <c r="E567" s="494"/>
      <c r="F567" s="601"/>
      <c r="G567" s="645" t="s">
        <v>477</v>
      </c>
      <c r="H567" s="565" t="s">
        <v>915</v>
      </c>
      <c r="I567" s="520"/>
      <c r="J567" s="521"/>
      <c r="K567" s="566">
        <v>1.1210404E8</v>
      </c>
      <c r="L567" s="643"/>
      <c r="M567" s="640" t="s">
        <v>599</v>
      </c>
      <c r="N567" s="789">
        <v>0.002</v>
      </c>
      <c r="O567" s="685" t="s">
        <v>341</v>
      </c>
      <c r="P567" s="447"/>
      <c r="Q567" s="447"/>
      <c r="R567" s="447"/>
      <c r="S567" s="447"/>
      <c r="T567" s="447"/>
      <c r="U567" s="447"/>
      <c r="V567" s="447"/>
    </row>
    <row r="568" ht="28.5" customHeight="1">
      <c r="A568" s="546"/>
      <c r="B568" s="506"/>
      <c r="C568" s="505"/>
      <c r="D568" s="508"/>
      <c r="E568" s="507"/>
      <c r="F568" s="547"/>
      <c r="G568" s="612" t="s">
        <v>519</v>
      </c>
      <c r="H568" s="509" t="s">
        <v>916</v>
      </c>
      <c r="I568" s="510"/>
      <c r="J568" s="511"/>
      <c r="K568" s="512">
        <v>1.12104041E8</v>
      </c>
      <c r="L568" s="742">
        <v>1.0</v>
      </c>
      <c r="M568" s="562" t="s">
        <v>662</v>
      </c>
      <c r="N568" s="514">
        <v>0.002</v>
      </c>
      <c r="O568" s="515" t="s">
        <v>341</v>
      </c>
      <c r="P568" s="516"/>
      <c r="Q568" s="516"/>
      <c r="R568" s="516"/>
      <c r="S568" s="516"/>
      <c r="T568" s="516"/>
      <c r="U568" s="516"/>
      <c r="V568" s="516"/>
    </row>
    <row r="569" ht="28.5" customHeight="1">
      <c r="A569" s="563"/>
      <c r="B569" s="427"/>
      <c r="C569" s="428"/>
      <c r="D569" s="644"/>
      <c r="E569" s="494"/>
      <c r="F569" s="601"/>
      <c r="G569" s="734" t="s">
        <v>352</v>
      </c>
      <c r="H569" s="541"/>
      <c r="I569" s="541"/>
      <c r="J569" s="545"/>
      <c r="K569" s="490"/>
      <c r="L569" s="653"/>
      <c r="M569" s="545"/>
      <c r="N569" s="791"/>
      <c r="O569" s="604"/>
      <c r="P569" s="447"/>
      <c r="Q569" s="447"/>
      <c r="R569" s="447"/>
      <c r="S569" s="447"/>
      <c r="T569" s="447"/>
      <c r="U569" s="447"/>
      <c r="V569" s="447"/>
    </row>
    <row r="570" ht="28.5" customHeight="1">
      <c r="A570" s="563"/>
      <c r="B570" s="427"/>
      <c r="C570" s="428"/>
      <c r="D570" s="644"/>
      <c r="E570" s="494"/>
      <c r="F570" s="601"/>
      <c r="G570" s="762" t="s">
        <v>354</v>
      </c>
      <c r="H570" s="565" t="s">
        <v>917</v>
      </c>
      <c r="I570" s="520"/>
      <c r="J570" s="521"/>
      <c r="K570" s="566">
        <v>2.12104048E8</v>
      </c>
      <c r="L570" s="643"/>
      <c r="M570" s="640" t="s">
        <v>348</v>
      </c>
      <c r="N570" s="568">
        <v>0.003</v>
      </c>
      <c r="O570" s="604" t="s">
        <v>357</v>
      </c>
      <c r="P570" s="447"/>
      <c r="Q570" s="447"/>
      <c r="R570" s="447"/>
      <c r="S570" s="447"/>
      <c r="T570" s="447"/>
      <c r="U570" s="447"/>
      <c r="V570" s="447"/>
    </row>
    <row r="571" ht="28.5" customHeight="1">
      <c r="A571" s="563"/>
      <c r="B571" s="427"/>
      <c r="C571" s="428"/>
      <c r="D571" s="644"/>
      <c r="E571" s="494"/>
      <c r="F571" s="601"/>
      <c r="G571" s="682" t="s">
        <v>358</v>
      </c>
      <c r="H571" s="678" t="s">
        <v>918</v>
      </c>
      <c r="I571" s="79"/>
      <c r="J571" s="176"/>
      <c r="K571" s="771">
        <v>2.12104049E8</v>
      </c>
      <c r="L571" s="778"/>
      <c r="M571" s="795" t="s">
        <v>481</v>
      </c>
      <c r="N571" s="813">
        <v>0.005</v>
      </c>
      <c r="O571" s="797" t="s">
        <v>357</v>
      </c>
      <c r="P571" s="447"/>
      <c r="Q571" s="447"/>
      <c r="R571" s="447"/>
      <c r="S571" s="447"/>
      <c r="T571" s="447"/>
      <c r="U571" s="447"/>
      <c r="V571" s="447"/>
    </row>
    <row r="572" ht="28.5" customHeight="1">
      <c r="A572" s="563"/>
      <c r="B572" s="427"/>
      <c r="C572" s="428"/>
      <c r="D572" s="644"/>
      <c r="E572" s="494"/>
      <c r="F572" s="601"/>
      <c r="G572" s="765" t="s">
        <v>360</v>
      </c>
      <c r="H572" s="541" t="s">
        <v>919</v>
      </c>
      <c r="I572" s="542"/>
      <c r="J572" s="543"/>
      <c r="K572" s="490">
        <v>2.1210405E8</v>
      </c>
      <c r="L572" s="653"/>
      <c r="M572" s="545" t="s">
        <v>440</v>
      </c>
      <c r="N572" s="675">
        <v>0.005</v>
      </c>
      <c r="O572" s="483" t="s">
        <v>357</v>
      </c>
      <c r="P572" s="447"/>
      <c r="Q572" s="447"/>
      <c r="R572" s="447"/>
      <c r="S572" s="447"/>
      <c r="T572" s="447"/>
      <c r="U572" s="447"/>
      <c r="V572" s="447"/>
    </row>
    <row r="573" ht="28.5" customHeight="1">
      <c r="A573" s="563"/>
      <c r="B573" s="427"/>
      <c r="C573" s="428"/>
      <c r="D573" s="644"/>
      <c r="E573" s="494"/>
      <c r="F573" s="601"/>
      <c r="G573" s="765" t="s">
        <v>362</v>
      </c>
      <c r="H573" s="565" t="s">
        <v>920</v>
      </c>
      <c r="I573" s="520"/>
      <c r="J573" s="521"/>
      <c r="K573" s="566">
        <v>2.12104051E8</v>
      </c>
      <c r="L573" s="643"/>
      <c r="M573" s="640" t="s">
        <v>440</v>
      </c>
      <c r="N573" s="636">
        <v>0.005</v>
      </c>
      <c r="O573" s="667" t="s">
        <v>357</v>
      </c>
      <c r="P573" s="447"/>
      <c r="Q573" s="447"/>
      <c r="R573" s="447"/>
      <c r="S573" s="447"/>
      <c r="T573" s="447"/>
      <c r="U573" s="447"/>
      <c r="V573" s="447"/>
    </row>
    <row r="574" ht="28.5" customHeight="1">
      <c r="A574" s="563"/>
      <c r="B574" s="427"/>
      <c r="C574" s="428"/>
      <c r="D574" s="644"/>
      <c r="E574" s="494"/>
      <c r="F574" s="601"/>
      <c r="G574" s="762" t="s">
        <v>374</v>
      </c>
      <c r="H574" s="565" t="s">
        <v>921</v>
      </c>
      <c r="I574" s="520"/>
      <c r="J574" s="521"/>
      <c r="K574" s="566">
        <v>2.12104052E8</v>
      </c>
      <c r="L574" s="643"/>
      <c r="M574" s="640" t="s">
        <v>604</v>
      </c>
      <c r="N574" s="636">
        <v>0.01</v>
      </c>
      <c r="O574" s="604" t="s">
        <v>357</v>
      </c>
      <c r="P574" s="447"/>
      <c r="Q574" s="447"/>
      <c r="R574" s="447"/>
      <c r="S574" s="447"/>
      <c r="T574" s="447"/>
      <c r="U574" s="447"/>
      <c r="V574" s="447"/>
    </row>
    <row r="575" ht="28.5" customHeight="1">
      <c r="A575" s="563"/>
      <c r="B575" s="427"/>
      <c r="C575" s="428"/>
      <c r="D575" s="644"/>
      <c r="E575" s="494"/>
      <c r="F575" s="601"/>
      <c r="G575" s="762" t="s">
        <v>377</v>
      </c>
      <c r="H575" s="565" t="s">
        <v>922</v>
      </c>
      <c r="I575" s="520"/>
      <c r="J575" s="521"/>
      <c r="K575" s="566">
        <v>2.12104053E8</v>
      </c>
      <c r="L575" s="643"/>
      <c r="M575" s="640" t="s">
        <v>604</v>
      </c>
      <c r="N575" s="636">
        <v>0.012</v>
      </c>
      <c r="O575" s="567" t="s">
        <v>365</v>
      </c>
      <c r="P575" s="447"/>
      <c r="Q575" s="447"/>
      <c r="R575" s="447"/>
      <c r="S575" s="447"/>
      <c r="T575" s="447"/>
      <c r="U575" s="447"/>
      <c r="V575" s="447"/>
    </row>
    <row r="576" ht="28.5" customHeight="1">
      <c r="A576" s="563"/>
      <c r="B576" s="427"/>
      <c r="C576" s="428"/>
      <c r="D576" s="429"/>
      <c r="E576" s="494"/>
      <c r="F576" s="601"/>
      <c r="G576" s="762" t="s">
        <v>477</v>
      </c>
      <c r="H576" s="565" t="s">
        <v>923</v>
      </c>
      <c r="I576" s="520"/>
      <c r="J576" s="521"/>
      <c r="K576" s="566">
        <v>2.12104054E8</v>
      </c>
      <c r="L576" s="643"/>
      <c r="M576" s="640" t="s">
        <v>398</v>
      </c>
      <c r="N576" s="636">
        <v>0.005</v>
      </c>
      <c r="O576" s="567" t="s">
        <v>476</v>
      </c>
      <c r="P576" s="447"/>
      <c r="Q576" s="447"/>
      <c r="R576" s="447"/>
      <c r="S576" s="447"/>
      <c r="T576" s="447"/>
      <c r="U576" s="447"/>
      <c r="V576" s="447"/>
    </row>
    <row r="577" ht="28.5" customHeight="1">
      <c r="A577" s="563"/>
      <c r="B577" s="427"/>
      <c r="C577" s="428"/>
      <c r="D577" s="644"/>
      <c r="E577" s="494"/>
      <c r="F577" s="601"/>
      <c r="G577" s="765" t="s">
        <v>519</v>
      </c>
      <c r="H577" s="541" t="s">
        <v>924</v>
      </c>
      <c r="I577" s="542"/>
      <c r="J577" s="543"/>
      <c r="K577" s="490">
        <v>2.12104055E8</v>
      </c>
      <c r="L577" s="643"/>
      <c r="M577" s="545" t="s">
        <v>604</v>
      </c>
      <c r="N577" s="802">
        <v>0.006</v>
      </c>
      <c r="O577" s="538" t="s">
        <v>365</v>
      </c>
      <c r="P577" s="447"/>
      <c r="Q577" s="447"/>
      <c r="R577" s="447"/>
      <c r="S577" s="447"/>
      <c r="T577" s="447"/>
      <c r="U577" s="447"/>
      <c r="V577" s="447"/>
    </row>
    <row r="578" ht="28.5" customHeight="1">
      <c r="A578" s="563"/>
      <c r="B578" s="427"/>
      <c r="C578" s="428"/>
      <c r="D578" s="644"/>
      <c r="E578" s="494"/>
      <c r="F578" s="601"/>
      <c r="G578" s="762" t="s">
        <v>521</v>
      </c>
      <c r="H578" s="565" t="s">
        <v>925</v>
      </c>
      <c r="I578" s="520"/>
      <c r="J578" s="521"/>
      <c r="K578" s="566">
        <v>2.12104056E8</v>
      </c>
      <c r="L578" s="643"/>
      <c r="M578" s="640" t="s">
        <v>604</v>
      </c>
      <c r="N578" s="801">
        <v>0.01</v>
      </c>
      <c r="O578" s="567" t="s">
        <v>395</v>
      </c>
      <c r="P578" s="447"/>
      <c r="Q578" s="447"/>
      <c r="R578" s="447"/>
      <c r="S578" s="447"/>
      <c r="T578" s="447"/>
      <c r="U578" s="447"/>
      <c r="V578" s="447"/>
    </row>
    <row r="579" ht="28.5" customHeight="1">
      <c r="A579" s="563"/>
      <c r="B579" s="427"/>
      <c r="C579" s="428"/>
      <c r="D579" s="644"/>
      <c r="E579" s="494"/>
      <c r="F579" s="601"/>
      <c r="G579" s="762" t="s">
        <v>523</v>
      </c>
      <c r="H579" s="565" t="s">
        <v>926</v>
      </c>
      <c r="I579" s="520"/>
      <c r="J579" s="521"/>
      <c r="K579" s="566">
        <v>2.12104057E8</v>
      </c>
      <c r="L579" s="643"/>
      <c r="M579" s="640" t="s">
        <v>422</v>
      </c>
      <c r="N579" s="801">
        <v>0.01</v>
      </c>
      <c r="O579" s="567" t="s">
        <v>395</v>
      </c>
      <c r="P579" s="447"/>
      <c r="Q579" s="447"/>
      <c r="R579" s="447"/>
      <c r="S579" s="447"/>
      <c r="T579" s="447"/>
      <c r="U579" s="447"/>
      <c r="V579" s="447"/>
    </row>
    <row r="580" ht="28.5" customHeight="1">
      <c r="A580" s="563"/>
      <c r="B580" s="427"/>
      <c r="C580" s="428"/>
      <c r="D580" s="644"/>
      <c r="E580" s="494"/>
      <c r="F580" s="601"/>
      <c r="G580" s="762" t="s">
        <v>526</v>
      </c>
      <c r="H580" s="565" t="s">
        <v>927</v>
      </c>
      <c r="I580" s="520"/>
      <c r="J580" s="521"/>
      <c r="K580" s="566">
        <v>2.12104058E8</v>
      </c>
      <c r="L580" s="643"/>
      <c r="M580" s="640" t="s">
        <v>440</v>
      </c>
      <c r="N580" s="801">
        <v>0.003</v>
      </c>
      <c r="O580" s="604" t="s">
        <v>357</v>
      </c>
      <c r="P580" s="447"/>
      <c r="Q580" s="447"/>
      <c r="R580" s="447"/>
      <c r="S580" s="447"/>
      <c r="T580" s="447"/>
      <c r="U580" s="447"/>
      <c r="V580" s="447"/>
    </row>
    <row r="581" ht="28.5" customHeight="1">
      <c r="A581" s="563"/>
      <c r="B581" s="427"/>
      <c r="C581" s="428"/>
      <c r="D581" s="644"/>
      <c r="E581" s="494"/>
      <c r="F581" s="601"/>
      <c r="G581" s="762" t="s">
        <v>528</v>
      </c>
      <c r="H581" s="565" t="s">
        <v>928</v>
      </c>
      <c r="I581" s="520"/>
      <c r="J581" s="521"/>
      <c r="K581" s="566">
        <v>2.12104059E8</v>
      </c>
      <c r="L581" s="643"/>
      <c r="M581" s="640" t="s">
        <v>440</v>
      </c>
      <c r="N581" s="789">
        <v>0.002</v>
      </c>
      <c r="O581" s="604" t="s">
        <v>357</v>
      </c>
      <c r="P581" s="447"/>
      <c r="Q581" s="447"/>
      <c r="R581" s="447"/>
      <c r="S581" s="447"/>
      <c r="T581" s="447"/>
      <c r="U581" s="447"/>
      <c r="V581" s="447"/>
    </row>
    <row r="582" ht="28.5" customHeight="1">
      <c r="A582" s="546"/>
      <c r="B582" s="506"/>
      <c r="C582" s="505"/>
      <c r="D582" s="508"/>
      <c r="E582" s="507"/>
      <c r="F582" s="547"/>
      <c r="G582" s="560" t="s">
        <v>530</v>
      </c>
      <c r="H582" s="509" t="s">
        <v>913</v>
      </c>
      <c r="I582" s="510"/>
      <c r="J582" s="511"/>
      <c r="K582" s="512">
        <v>2.1210406E8</v>
      </c>
      <c r="L582" s="787">
        <v>1.0</v>
      </c>
      <c r="M582" s="562" t="s">
        <v>398</v>
      </c>
      <c r="N582" s="514">
        <v>0.005</v>
      </c>
      <c r="O582" s="810" t="s">
        <v>357</v>
      </c>
      <c r="P582" s="516"/>
      <c r="Q582" s="516"/>
      <c r="R582" s="516"/>
      <c r="S582" s="516"/>
      <c r="T582" s="516"/>
      <c r="U582" s="516"/>
      <c r="V582" s="516"/>
    </row>
    <row r="583" ht="28.5" customHeight="1">
      <c r="A583" s="563"/>
      <c r="B583" s="427"/>
      <c r="C583" s="428"/>
      <c r="D583" s="644"/>
      <c r="E583" s="494"/>
      <c r="F583" s="601"/>
      <c r="G583" s="762" t="s">
        <v>532</v>
      </c>
      <c r="H583" s="565" t="s">
        <v>929</v>
      </c>
      <c r="I583" s="520"/>
      <c r="J583" s="521"/>
      <c r="K583" s="566">
        <v>2.12104061E8</v>
      </c>
      <c r="L583" s="643"/>
      <c r="M583" s="640" t="s">
        <v>447</v>
      </c>
      <c r="N583" s="814">
        <v>0.005</v>
      </c>
      <c r="O583" s="650" t="s">
        <v>365</v>
      </c>
      <c r="P583" s="447"/>
      <c r="Q583" s="447"/>
      <c r="R583" s="447"/>
      <c r="S583" s="447"/>
      <c r="T583" s="447"/>
      <c r="U583" s="447"/>
      <c r="V583" s="447"/>
    </row>
    <row r="584" ht="28.5" customHeight="1">
      <c r="A584" s="563"/>
      <c r="B584" s="427"/>
      <c r="C584" s="428"/>
      <c r="D584" s="644"/>
      <c r="E584" s="494"/>
      <c r="F584" s="487"/>
      <c r="G584" s="601" t="s">
        <v>534</v>
      </c>
      <c r="H584" s="565" t="s">
        <v>930</v>
      </c>
      <c r="I584" s="520"/>
      <c r="J584" s="521"/>
      <c r="K584" s="566">
        <v>2.12104062E8</v>
      </c>
      <c r="L584" s="643"/>
      <c r="M584" s="640" t="s">
        <v>447</v>
      </c>
      <c r="N584" s="568">
        <v>0.006</v>
      </c>
      <c r="O584" s="567" t="s">
        <v>395</v>
      </c>
      <c r="P584" s="447"/>
      <c r="Q584" s="447"/>
      <c r="R584" s="447"/>
      <c r="S584" s="447"/>
      <c r="T584" s="447"/>
      <c r="U584" s="447"/>
      <c r="V584" s="447"/>
    </row>
    <row r="585" ht="28.5" customHeight="1">
      <c r="A585" s="563"/>
      <c r="B585" s="427"/>
      <c r="C585" s="428"/>
      <c r="D585" s="644"/>
      <c r="E585" s="494"/>
      <c r="F585" s="601" t="s">
        <v>384</v>
      </c>
      <c r="G585" s="565" t="s">
        <v>931</v>
      </c>
      <c r="H585" s="520"/>
      <c r="I585" s="520"/>
      <c r="J585" s="521"/>
      <c r="K585" s="566"/>
      <c r="L585" s="643"/>
      <c r="M585" s="640"/>
      <c r="N585" s="791"/>
      <c r="O585" s="604"/>
      <c r="P585" s="447"/>
      <c r="Q585" s="447"/>
      <c r="R585" s="447"/>
      <c r="S585" s="447"/>
      <c r="T585" s="447"/>
      <c r="U585" s="447"/>
      <c r="V585" s="447"/>
    </row>
    <row r="586" ht="28.5" customHeight="1">
      <c r="A586" s="563"/>
      <c r="B586" s="427"/>
      <c r="C586" s="428"/>
      <c r="D586" s="644"/>
      <c r="E586" s="494"/>
      <c r="F586" s="601"/>
      <c r="G586" s="815" t="s">
        <v>337</v>
      </c>
      <c r="H586" s="565"/>
      <c r="I586" s="565"/>
      <c r="J586" s="640"/>
      <c r="K586" s="566"/>
      <c r="L586" s="643"/>
      <c r="M586" s="640"/>
      <c r="N586" s="791"/>
      <c r="O586" s="604"/>
      <c r="P586" s="447"/>
      <c r="Q586" s="447"/>
      <c r="R586" s="447"/>
      <c r="S586" s="447"/>
      <c r="T586" s="447"/>
      <c r="U586" s="447"/>
      <c r="V586" s="447"/>
    </row>
    <row r="587" ht="28.5" customHeight="1">
      <c r="A587" s="546"/>
      <c r="B587" s="506"/>
      <c r="C587" s="505"/>
      <c r="D587" s="508"/>
      <c r="E587" s="507"/>
      <c r="F587" s="547"/>
      <c r="G587" s="548" t="s">
        <v>354</v>
      </c>
      <c r="H587" s="519" t="s">
        <v>932</v>
      </c>
      <c r="I587" s="520"/>
      <c r="J587" s="521"/>
      <c r="K587" s="522">
        <v>1.12104042E8</v>
      </c>
      <c r="L587" s="742">
        <v>1.0</v>
      </c>
      <c r="M587" s="550" t="s">
        <v>481</v>
      </c>
      <c r="N587" s="781">
        <v>0.002</v>
      </c>
      <c r="O587" s="525" t="s">
        <v>464</v>
      </c>
      <c r="P587" s="516"/>
      <c r="Q587" s="516"/>
      <c r="R587" s="516"/>
      <c r="S587" s="516"/>
      <c r="T587" s="516"/>
      <c r="U587" s="516"/>
      <c r="V587" s="516"/>
    </row>
    <row r="588" ht="28.5" customHeight="1">
      <c r="A588" s="546"/>
      <c r="B588" s="506"/>
      <c r="C588" s="505"/>
      <c r="D588" s="508"/>
      <c r="E588" s="507"/>
      <c r="F588" s="547"/>
      <c r="G588" s="548" t="s">
        <v>358</v>
      </c>
      <c r="H588" s="519" t="s">
        <v>933</v>
      </c>
      <c r="I588" s="520"/>
      <c r="J588" s="521"/>
      <c r="K588" s="522">
        <v>1.12104043E8</v>
      </c>
      <c r="L588" s="742">
        <v>1.0</v>
      </c>
      <c r="M588" s="550" t="s">
        <v>340</v>
      </c>
      <c r="N588" s="781">
        <v>0.002</v>
      </c>
      <c r="O588" s="525" t="s">
        <v>341</v>
      </c>
      <c r="P588" s="516"/>
      <c r="Q588" s="516"/>
      <c r="R588" s="516"/>
      <c r="S588" s="516"/>
      <c r="T588" s="516"/>
      <c r="U588" s="516"/>
      <c r="V588" s="516"/>
    </row>
    <row r="589" ht="28.5" customHeight="1">
      <c r="A589" s="546"/>
      <c r="B589" s="506"/>
      <c r="C589" s="505"/>
      <c r="D589" s="508"/>
      <c r="E589" s="507"/>
      <c r="F589" s="547"/>
      <c r="G589" s="548" t="s">
        <v>360</v>
      </c>
      <c r="H589" s="519" t="s">
        <v>934</v>
      </c>
      <c r="I589" s="520"/>
      <c r="J589" s="521"/>
      <c r="K589" s="522">
        <v>1.12104044E8</v>
      </c>
      <c r="L589" s="742">
        <v>1.0</v>
      </c>
      <c r="M589" s="550" t="s">
        <v>340</v>
      </c>
      <c r="N589" s="816">
        <v>0.003</v>
      </c>
      <c r="O589" s="736" t="s">
        <v>349</v>
      </c>
      <c r="P589" s="516"/>
      <c r="Q589" s="516"/>
      <c r="R589" s="516"/>
      <c r="S589" s="516"/>
      <c r="T589" s="516"/>
      <c r="U589" s="516"/>
      <c r="V589" s="516"/>
    </row>
    <row r="590" ht="28.5" customHeight="1">
      <c r="A590" s="563"/>
      <c r="B590" s="427"/>
      <c r="C590" s="428"/>
      <c r="D590" s="644"/>
      <c r="E590" s="494"/>
      <c r="F590" s="601"/>
      <c r="G590" s="648" t="s">
        <v>362</v>
      </c>
      <c r="H590" s="565" t="s">
        <v>935</v>
      </c>
      <c r="I590" s="520"/>
      <c r="J590" s="521"/>
      <c r="K590" s="566">
        <v>1.12104045E8</v>
      </c>
      <c r="L590" s="643"/>
      <c r="M590" s="640" t="s">
        <v>340</v>
      </c>
      <c r="N590" s="801">
        <v>0.003</v>
      </c>
      <c r="O590" s="685" t="s">
        <v>341</v>
      </c>
      <c r="P590" s="447"/>
      <c r="Q590" s="447"/>
      <c r="R590" s="447"/>
      <c r="S590" s="447"/>
      <c r="T590" s="447"/>
      <c r="U590" s="447"/>
      <c r="V590" s="447"/>
    </row>
    <row r="591" ht="28.5" customHeight="1">
      <c r="A591" s="563"/>
      <c r="B591" s="427"/>
      <c r="C591" s="428"/>
      <c r="D591" s="644"/>
      <c r="E591" s="494"/>
      <c r="F591" s="601"/>
      <c r="G591" s="645" t="s">
        <v>374</v>
      </c>
      <c r="H591" s="565" t="s">
        <v>913</v>
      </c>
      <c r="I591" s="520"/>
      <c r="J591" s="521"/>
      <c r="K591" s="566">
        <v>1.12104046E8</v>
      </c>
      <c r="L591" s="643"/>
      <c r="M591" s="640" t="s">
        <v>398</v>
      </c>
      <c r="N591" s="801">
        <v>0.005</v>
      </c>
      <c r="O591" s="667" t="s">
        <v>349</v>
      </c>
      <c r="P591" s="447"/>
      <c r="Q591" s="447"/>
      <c r="R591" s="447"/>
      <c r="S591" s="447"/>
      <c r="T591" s="447"/>
      <c r="U591" s="447"/>
      <c r="V591" s="447"/>
    </row>
    <row r="592" ht="28.5" customHeight="1">
      <c r="A592" s="563"/>
      <c r="B592" s="427"/>
      <c r="C592" s="428"/>
      <c r="D592" s="644"/>
      <c r="E592" s="494"/>
      <c r="F592" s="601"/>
      <c r="G592" s="645" t="s">
        <v>377</v>
      </c>
      <c r="H592" s="565" t="s">
        <v>936</v>
      </c>
      <c r="I592" s="520"/>
      <c r="J592" s="521"/>
      <c r="K592" s="566">
        <v>1.12104047E8</v>
      </c>
      <c r="L592" s="643"/>
      <c r="M592" s="640" t="s">
        <v>340</v>
      </c>
      <c r="N592" s="801">
        <v>0.003</v>
      </c>
      <c r="O592" s="685" t="s">
        <v>464</v>
      </c>
      <c r="P592" s="447"/>
      <c r="Q592" s="447"/>
      <c r="R592" s="447"/>
      <c r="S592" s="447"/>
      <c r="T592" s="447"/>
      <c r="U592" s="447"/>
      <c r="V592" s="447"/>
    </row>
    <row r="593" ht="28.5" customHeight="1">
      <c r="A593" s="563"/>
      <c r="B593" s="427"/>
      <c r="C593" s="428"/>
      <c r="D593" s="644"/>
      <c r="E593" s="494"/>
      <c r="F593" s="601"/>
      <c r="G593" s="645" t="s">
        <v>477</v>
      </c>
      <c r="H593" s="565" t="s">
        <v>937</v>
      </c>
      <c r="I593" s="520"/>
      <c r="J593" s="521"/>
      <c r="K593" s="566">
        <v>1.12104048E8</v>
      </c>
      <c r="L593" s="643"/>
      <c r="M593" s="640" t="s">
        <v>599</v>
      </c>
      <c r="N593" s="801">
        <v>0.003</v>
      </c>
      <c r="O593" s="685" t="s">
        <v>341</v>
      </c>
      <c r="P593" s="447"/>
      <c r="Q593" s="447"/>
      <c r="R593" s="447"/>
      <c r="S593" s="447"/>
      <c r="T593" s="447"/>
      <c r="U593" s="447"/>
      <c r="V593" s="447"/>
    </row>
    <row r="594" ht="28.5" customHeight="1">
      <c r="A594" s="546"/>
      <c r="B594" s="506"/>
      <c r="C594" s="505"/>
      <c r="D594" s="508"/>
      <c r="E594" s="507"/>
      <c r="F594" s="547"/>
      <c r="G594" s="612" t="s">
        <v>519</v>
      </c>
      <c r="H594" s="519" t="s">
        <v>938</v>
      </c>
      <c r="I594" s="520"/>
      <c r="J594" s="521"/>
      <c r="K594" s="522">
        <v>1.12104049E8</v>
      </c>
      <c r="L594" s="742">
        <v>1.0</v>
      </c>
      <c r="M594" s="550" t="s">
        <v>662</v>
      </c>
      <c r="N594" s="781">
        <v>0.002</v>
      </c>
      <c r="O594" s="525" t="s">
        <v>341</v>
      </c>
      <c r="P594" s="516"/>
      <c r="Q594" s="516"/>
      <c r="R594" s="516"/>
      <c r="S594" s="516"/>
      <c r="T594" s="516"/>
      <c r="U594" s="516"/>
      <c r="V594" s="516"/>
    </row>
    <row r="595" ht="28.5" customHeight="1">
      <c r="A595" s="546"/>
      <c r="B595" s="506"/>
      <c r="C595" s="505"/>
      <c r="D595" s="508"/>
      <c r="E595" s="507"/>
      <c r="F595" s="547"/>
      <c r="G595" s="548" t="s">
        <v>521</v>
      </c>
      <c r="H595" s="519" t="s">
        <v>913</v>
      </c>
      <c r="I595" s="520"/>
      <c r="J595" s="521"/>
      <c r="K595" s="522">
        <v>1.1210405E8</v>
      </c>
      <c r="L595" s="742">
        <v>1.0</v>
      </c>
      <c r="M595" s="550" t="s">
        <v>398</v>
      </c>
      <c r="N595" s="781">
        <v>0.005</v>
      </c>
      <c r="O595" s="736" t="s">
        <v>349</v>
      </c>
      <c r="P595" s="516"/>
      <c r="Q595" s="516"/>
      <c r="R595" s="516"/>
      <c r="S595" s="516"/>
      <c r="T595" s="516"/>
      <c r="U595" s="516"/>
      <c r="V595" s="516"/>
    </row>
    <row r="596" ht="28.5" customHeight="1">
      <c r="A596" s="563"/>
      <c r="B596" s="427"/>
      <c r="C596" s="428"/>
      <c r="D596" s="644"/>
      <c r="E596" s="494"/>
      <c r="F596" s="601"/>
      <c r="G596" s="734" t="s">
        <v>352</v>
      </c>
      <c r="H596" s="541"/>
      <c r="I596" s="541"/>
      <c r="J596" s="545"/>
      <c r="K596" s="490"/>
      <c r="L596" s="653"/>
      <c r="M596" s="545"/>
      <c r="N596" s="790"/>
      <c r="O596" s="741"/>
      <c r="P596" s="447"/>
      <c r="Q596" s="447"/>
      <c r="R596" s="447"/>
      <c r="S596" s="447"/>
      <c r="T596" s="447"/>
      <c r="U596" s="447"/>
      <c r="V596" s="447"/>
    </row>
    <row r="597" ht="28.5" customHeight="1">
      <c r="A597" s="656"/>
      <c r="B597" s="439"/>
      <c r="C597" s="440"/>
      <c r="D597" s="677"/>
      <c r="E597" s="658"/>
      <c r="F597" s="682"/>
      <c r="G597" s="659" t="s">
        <v>354</v>
      </c>
      <c r="H597" s="528" t="s">
        <v>939</v>
      </c>
      <c r="I597" s="529"/>
      <c r="J597" s="530"/>
      <c r="K597" s="531">
        <v>2.12104063E8</v>
      </c>
      <c r="L597" s="660"/>
      <c r="M597" s="735" t="s">
        <v>348</v>
      </c>
      <c r="N597" s="679">
        <v>0.003</v>
      </c>
      <c r="O597" s="740" t="s">
        <v>357</v>
      </c>
      <c r="P597" s="447"/>
      <c r="Q597" s="447"/>
      <c r="R597" s="447"/>
      <c r="S597" s="447"/>
      <c r="T597" s="447"/>
      <c r="U597" s="447"/>
      <c r="V597" s="447"/>
    </row>
    <row r="598" ht="28.5" customHeight="1">
      <c r="A598" s="563"/>
      <c r="B598" s="427"/>
      <c r="C598" s="428"/>
      <c r="D598" s="644"/>
      <c r="E598" s="494"/>
      <c r="F598" s="601"/>
      <c r="G598" s="648" t="s">
        <v>358</v>
      </c>
      <c r="H598" s="541" t="s">
        <v>940</v>
      </c>
      <c r="I598" s="542"/>
      <c r="J598" s="543"/>
      <c r="K598" s="490">
        <v>2.12104064E8</v>
      </c>
      <c r="L598" s="653"/>
      <c r="M598" s="545" t="s">
        <v>481</v>
      </c>
      <c r="N598" s="675">
        <v>0.005</v>
      </c>
      <c r="O598" s="483" t="s">
        <v>357</v>
      </c>
      <c r="P598" s="447"/>
      <c r="Q598" s="447"/>
      <c r="R598" s="447"/>
      <c r="S598" s="447"/>
      <c r="T598" s="447"/>
      <c r="U598" s="447"/>
      <c r="V598" s="447"/>
    </row>
    <row r="599" ht="28.5" customHeight="1">
      <c r="A599" s="563"/>
      <c r="B599" s="427"/>
      <c r="C599" s="428"/>
      <c r="D599" s="644"/>
      <c r="E599" s="494"/>
      <c r="F599" s="601"/>
      <c r="G599" s="645" t="s">
        <v>360</v>
      </c>
      <c r="H599" s="565" t="s">
        <v>941</v>
      </c>
      <c r="I599" s="520"/>
      <c r="J599" s="521"/>
      <c r="K599" s="566">
        <v>2.12104065E8</v>
      </c>
      <c r="L599" s="643"/>
      <c r="M599" s="640" t="s">
        <v>440</v>
      </c>
      <c r="N599" s="636">
        <v>0.005</v>
      </c>
      <c r="O599" s="667" t="s">
        <v>357</v>
      </c>
      <c r="P599" s="447"/>
      <c r="Q599" s="447"/>
      <c r="R599" s="447"/>
      <c r="S599" s="447"/>
      <c r="T599" s="447"/>
      <c r="U599" s="447"/>
      <c r="V599" s="447"/>
    </row>
    <row r="600" ht="28.5" customHeight="1">
      <c r="A600" s="656"/>
      <c r="B600" s="439"/>
      <c r="C600" s="440"/>
      <c r="D600" s="677"/>
      <c r="E600" s="658"/>
      <c r="F600" s="682"/>
      <c r="G600" s="677" t="s">
        <v>362</v>
      </c>
      <c r="H600" s="528" t="s">
        <v>920</v>
      </c>
      <c r="I600" s="529"/>
      <c r="J600" s="530"/>
      <c r="K600" s="531">
        <v>2.12104066E8</v>
      </c>
      <c r="L600" s="660"/>
      <c r="M600" s="735" t="s">
        <v>440</v>
      </c>
      <c r="N600" s="679">
        <v>0.005</v>
      </c>
      <c r="O600" s="809" t="s">
        <v>357</v>
      </c>
      <c r="P600" s="447"/>
      <c r="Q600" s="447"/>
      <c r="R600" s="447"/>
      <c r="S600" s="447"/>
      <c r="T600" s="447"/>
      <c r="U600" s="447"/>
      <c r="V600" s="447"/>
    </row>
    <row r="601" ht="28.5" customHeight="1">
      <c r="A601" s="563"/>
      <c r="B601" s="427"/>
      <c r="C601" s="428"/>
      <c r="D601" s="644"/>
      <c r="E601" s="494"/>
      <c r="F601" s="601"/>
      <c r="G601" s="648" t="s">
        <v>374</v>
      </c>
      <c r="H601" s="541" t="s">
        <v>942</v>
      </c>
      <c r="I601" s="542"/>
      <c r="J601" s="543"/>
      <c r="K601" s="490">
        <v>2.12104067E8</v>
      </c>
      <c r="L601" s="653"/>
      <c r="M601" s="545" t="s">
        <v>604</v>
      </c>
      <c r="N601" s="675">
        <v>0.01</v>
      </c>
      <c r="O601" s="483" t="s">
        <v>357</v>
      </c>
      <c r="P601" s="447"/>
      <c r="Q601" s="447"/>
      <c r="R601" s="447"/>
      <c r="S601" s="447"/>
      <c r="T601" s="447"/>
      <c r="U601" s="447"/>
      <c r="V601" s="447"/>
    </row>
    <row r="602" ht="28.5" customHeight="1">
      <c r="A602" s="563"/>
      <c r="B602" s="427"/>
      <c r="C602" s="428"/>
      <c r="D602" s="644"/>
      <c r="E602" s="494"/>
      <c r="F602" s="601"/>
      <c r="G602" s="645" t="s">
        <v>377</v>
      </c>
      <c r="H602" s="565" t="s">
        <v>943</v>
      </c>
      <c r="I602" s="520"/>
      <c r="J602" s="521"/>
      <c r="K602" s="566">
        <v>2.12104068E8</v>
      </c>
      <c r="L602" s="643"/>
      <c r="M602" s="640" t="s">
        <v>604</v>
      </c>
      <c r="N602" s="636">
        <v>0.012</v>
      </c>
      <c r="O602" s="567" t="s">
        <v>365</v>
      </c>
      <c r="P602" s="447"/>
      <c r="Q602" s="447"/>
      <c r="R602" s="447"/>
      <c r="S602" s="447"/>
      <c r="T602" s="447"/>
      <c r="U602" s="447"/>
      <c r="V602" s="447"/>
    </row>
    <row r="603" ht="28.5" customHeight="1">
      <c r="A603" s="563"/>
      <c r="B603" s="427"/>
      <c r="C603" s="428"/>
      <c r="D603" s="644"/>
      <c r="E603" s="494"/>
      <c r="F603" s="601"/>
      <c r="G603" s="645" t="s">
        <v>477</v>
      </c>
      <c r="H603" s="565" t="s">
        <v>944</v>
      </c>
      <c r="I603" s="520"/>
      <c r="J603" s="521"/>
      <c r="K603" s="566">
        <v>2.12104069E8</v>
      </c>
      <c r="L603" s="643"/>
      <c r="M603" s="640" t="s">
        <v>398</v>
      </c>
      <c r="N603" s="636">
        <v>0.005</v>
      </c>
      <c r="O603" s="567" t="s">
        <v>476</v>
      </c>
      <c r="P603" s="447"/>
      <c r="Q603" s="447"/>
      <c r="R603" s="447"/>
      <c r="S603" s="447"/>
      <c r="T603" s="447"/>
      <c r="U603" s="447"/>
      <c r="V603" s="447"/>
    </row>
    <row r="604" ht="28.5" customHeight="1">
      <c r="A604" s="563"/>
      <c r="B604" s="427"/>
      <c r="C604" s="428"/>
      <c r="D604" s="644"/>
      <c r="E604" s="494"/>
      <c r="F604" s="601"/>
      <c r="G604" s="648" t="s">
        <v>519</v>
      </c>
      <c r="H604" s="565" t="s">
        <v>945</v>
      </c>
      <c r="I604" s="520"/>
      <c r="J604" s="521"/>
      <c r="K604" s="566">
        <v>2.1210407E8</v>
      </c>
      <c r="L604" s="643"/>
      <c r="M604" s="640" t="s">
        <v>422</v>
      </c>
      <c r="N604" s="636">
        <v>0.006</v>
      </c>
      <c r="O604" s="567" t="s">
        <v>365</v>
      </c>
      <c r="P604" s="447"/>
      <c r="Q604" s="447"/>
      <c r="R604" s="447"/>
      <c r="S604" s="447"/>
      <c r="T604" s="447"/>
      <c r="U604" s="447"/>
      <c r="V604" s="447"/>
    </row>
    <row r="605" ht="28.5" customHeight="1">
      <c r="A605" s="563"/>
      <c r="B605" s="427"/>
      <c r="C605" s="428"/>
      <c r="D605" s="429"/>
      <c r="E605" s="494"/>
      <c r="F605" s="601"/>
      <c r="G605" s="645" t="s">
        <v>521</v>
      </c>
      <c r="H605" s="565" t="s">
        <v>946</v>
      </c>
      <c r="I605" s="520"/>
      <c r="J605" s="521"/>
      <c r="K605" s="566">
        <v>2.12104071E8</v>
      </c>
      <c r="L605" s="643"/>
      <c r="M605" s="640" t="s">
        <v>422</v>
      </c>
      <c r="N605" s="636">
        <v>0.01</v>
      </c>
      <c r="O605" s="567" t="s">
        <v>395</v>
      </c>
      <c r="P605" s="447"/>
      <c r="Q605" s="447"/>
      <c r="R605" s="447"/>
      <c r="S605" s="447"/>
      <c r="T605" s="447"/>
      <c r="U605" s="447"/>
      <c r="V605" s="447"/>
    </row>
    <row r="606" ht="28.5" customHeight="1">
      <c r="A606" s="563"/>
      <c r="B606" s="427"/>
      <c r="C606" s="428"/>
      <c r="D606" s="644"/>
      <c r="E606" s="494"/>
      <c r="F606" s="601"/>
      <c r="G606" s="648" t="s">
        <v>523</v>
      </c>
      <c r="H606" s="541" t="s">
        <v>947</v>
      </c>
      <c r="I606" s="542"/>
      <c r="J606" s="543"/>
      <c r="K606" s="490">
        <v>2.12104072E8</v>
      </c>
      <c r="L606" s="643"/>
      <c r="M606" s="545" t="s">
        <v>422</v>
      </c>
      <c r="N606" s="802">
        <v>0.01</v>
      </c>
      <c r="O606" s="491" t="s">
        <v>395</v>
      </c>
      <c r="P606" s="447"/>
      <c r="Q606" s="447"/>
      <c r="R606" s="447"/>
      <c r="S606" s="447"/>
      <c r="T606" s="447"/>
      <c r="U606" s="447"/>
      <c r="V606" s="447"/>
    </row>
    <row r="607" ht="28.5" customHeight="1">
      <c r="A607" s="563"/>
      <c r="B607" s="427"/>
      <c r="C607" s="428"/>
      <c r="D607" s="644"/>
      <c r="E607" s="494"/>
      <c r="F607" s="601"/>
      <c r="G607" s="648" t="s">
        <v>526</v>
      </c>
      <c r="H607" s="565" t="s">
        <v>948</v>
      </c>
      <c r="I607" s="520"/>
      <c r="J607" s="521"/>
      <c r="K607" s="566">
        <v>2.12104073E8</v>
      </c>
      <c r="L607" s="643"/>
      <c r="M607" s="640" t="s">
        <v>440</v>
      </c>
      <c r="N607" s="801">
        <v>0.003</v>
      </c>
      <c r="O607" s="667" t="s">
        <v>357</v>
      </c>
      <c r="P607" s="447"/>
      <c r="Q607" s="447"/>
      <c r="R607" s="447"/>
      <c r="S607" s="447"/>
      <c r="T607" s="447"/>
      <c r="U607" s="447"/>
      <c r="V607" s="447"/>
    </row>
    <row r="608" ht="28.5" customHeight="1">
      <c r="A608" s="563"/>
      <c r="B608" s="427"/>
      <c r="C608" s="428"/>
      <c r="D608" s="644"/>
      <c r="E608" s="494"/>
      <c r="F608" s="601"/>
      <c r="G608" s="645" t="s">
        <v>528</v>
      </c>
      <c r="H608" s="565" t="s">
        <v>949</v>
      </c>
      <c r="I608" s="520"/>
      <c r="J608" s="521"/>
      <c r="K608" s="566">
        <v>2.12104074E8</v>
      </c>
      <c r="L608" s="643"/>
      <c r="M608" s="640" t="s">
        <v>440</v>
      </c>
      <c r="N608" s="568">
        <v>0.002</v>
      </c>
      <c r="O608" s="667" t="s">
        <v>357</v>
      </c>
      <c r="P608" s="447"/>
      <c r="Q608" s="447"/>
      <c r="R608" s="447"/>
      <c r="S608" s="447"/>
      <c r="T608" s="447"/>
      <c r="U608" s="447"/>
      <c r="V608" s="447"/>
    </row>
    <row r="609" ht="28.5" customHeight="1">
      <c r="A609" s="563"/>
      <c r="B609" s="427"/>
      <c r="C609" s="428"/>
      <c r="D609" s="644"/>
      <c r="E609" s="494"/>
      <c r="F609" s="601"/>
      <c r="G609" s="645" t="s">
        <v>530</v>
      </c>
      <c r="H609" s="565" t="s">
        <v>950</v>
      </c>
      <c r="I609" s="520"/>
      <c r="J609" s="521"/>
      <c r="K609" s="566">
        <v>2.12104075E8</v>
      </c>
      <c r="L609" s="643"/>
      <c r="M609" s="640" t="s">
        <v>604</v>
      </c>
      <c r="N609" s="568">
        <v>0.005</v>
      </c>
      <c r="O609" s="567" t="s">
        <v>365</v>
      </c>
      <c r="P609" s="447"/>
      <c r="Q609" s="447"/>
      <c r="R609" s="447"/>
      <c r="S609" s="447"/>
      <c r="T609" s="447"/>
      <c r="U609" s="447"/>
      <c r="V609" s="447"/>
    </row>
    <row r="610" ht="28.5" customHeight="1">
      <c r="A610" s="656"/>
      <c r="B610" s="439"/>
      <c r="C610" s="440"/>
      <c r="D610" s="677"/>
      <c r="E610" s="658"/>
      <c r="F610" s="527"/>
      <c r="G610" s="659" t="s">
        <v>532</v>
      </c>
      <c r="H610" s="528" t="s">
        <v>951</v>
      </c>
      <c r="I610" s="529"/>
      <c r="J610" s="530"/>
      <c r="K610" s="531">
        <v>2.12104076E8</v>
      </c>
      <c r="L610" s="643"/>
      <c r="M610" s="735" t="s">
        <v>604</v>
      </c>
      <c r="N610" s="817">
        <v>0.006</v>
      </c>
      <c r="O610" s="532" t="s">
        <v>395</v>
      </c>
      <c r="P610" s="447"/>
      <c r="Q610" s="447"/>
      <c r="R610" s="447"/>
      <c r="S610" s="447"/>
      <c r="T610" s="447"/>
      <c r="U610" s="447"/>
      <c r="V610" s="447"/>
    </row>
    <row r="611" ht="28.5" customHeight="1">
      <c r="A611" s="563"/>
      <c r="B611" s="427"/>
      <c r="C611" s="428"/>
      <c r="D611" s="644"/>
      <c r="E611" s="494"/>
      <c r="F611" s="601" t="s">
        <v>391</v>
      </c>
      <c r="G611" s="541" t="s">
        <v>952</v>
      </c>
      <c r="H611" s="542"/>
      <c r="I611" s="542"/>
      <c r="J611" s="543"/>
      <c r="K611" s="490"/>
      <c r="L611" s="653"/>
      <c r="M611" s="545"/>
      <c r="N611" s="790"/>
      <c r="O611" s="741"/>
      <c r="P611" s="447"/>
      <c r="Q611" s="447"/>
      <c r="R611" s="447"/>
      <c r="S611" s="447"/>
      <c r="T611" s="447"/>
      <c r="U611" s="447"/>
      <c r="V611" s="447"/>
    </row>
    <row r="612" ht="28.5" customHeight="1">
      <c r="A612" s="563"/>
      <c r="B612" s="427"/>
      <c r="C612" s="428"/>
      <c r="D612" s="644"/>
      <c r="E612" s="494"/>
      <c r="F612" s="601"/>
      <c r="G612" s="734" t="s">
        <v>337</v>
      </c>
      <c r="H612" s="541"/>
      <c r="I612" s="541"/>
      <c r="J612" s="545"/>
      <c r="K612" s="490"/>
      <c r="L612" s="653"/>
      <c r="M612" s="545"/>
      <c r="N612" s="790"/>
      <c r="O612" s="741"/>
      <c r="P612" s="447"/>
      <c r="Q612" s="447"/>
      <c r="R612" s="447"/>
      <c r="S612" s="447"/>
      <c r="T612" s="447"/>
      <c r="U612" s="447"/>
      <c r="V612" s="447"/>
    </row>
    <row r="613" ht="28.5" customHeight="1">
      <c r="A613" s="546"/>
      <c r="B613" s="506"/>
      <c r="C613" s="505"/>
      <c r="D613" s="508"/>
      <c r="E613" s="507"/>
      <c r="F613" s="547"/>
      <c r="G613" s="548" t="s">
        <v>354</v>
      </c>
      <c r="H613" s="519" t="s">
        <v>953</v>
      </c>
      <c r="I613" s="520"/>
      <c r="J613" s="521"/>
      <c r="K613" s="522">
        <v>1.12104051E8</v>
      </c>
      <c r="L613" s="787">
        <v>1.0</v>
      </c>
      <c r="M613" s="550" t="s">
        <v>481</v>
      </c>
      <c r="N613" s="625">
        <v>0.002</v>
      </c>
      <c r="O613" s="525" t="s">
        <v>464</v>
      </c>
      <c r="P613" s="516"/>
      <c r="Q613" s="516"/>
      <c r="R613" s="516"/>
      <c r="S613" s="516"/>
      <c r="T613" s="516"/>
      <c r="U613" s="516"/>
      <c r="V613" s="516"/>
    </row>
    <row r="614" ht="28.5" customHeight="1">
      <c r="A614" s="546"/>
      <c r="B614" s="506"/>
      <c r="C614" s="505"/>
      <c r="D614" s="508"/>
      <c r="E614" s="507"/>
      <c r="F614" s="547"/>
      <c r="G614" s="612" t="s">
        <v>358</v>
      </c>
      <c r="H614" s="509" t="s">
        <v>954</v>
      </c>
      <c r="I614" s="510"/>
      <c r="J614" s="511"/>
      <c r="K614" s="512">
        <v>1.12104052E8</v>
      </c>
      <c r="L614" s="787">
        <v>1.0</v>
      </c>
      <c r="M614" s="562" t="s">
        <v>340</v>
      </c>
      <c r="N614" s="514">
        <v>0.002</v>
      </c>
      <c r="O614" s="515" t="s">
        <v>341</v>
      </c>
      <c r="P614" s="516"/>
      <c r="Q614" s="516"/>
      <c r="R614" s="516"/>
      <c r="S614" s="516"/>
      <c r="T614" s="516"/>
      <c r="U614" s="516"/>
      <c r="V614" s="516"/>
    </row>
    <row r="615" ht="28.5" customHeight="1">
      <c r="A615" s="563"/>
      <c r="B615" s="427"/>
      <c r="C615" s="428"/>
      <c r="D615" s="644"/>
      <c r="E615" s="494"/>
      <c r="F615" s="601"/>
      <c r="G615" s="645" t="s">
        <v>360</v>
      </c>
      <c r="H615" s="565" t="s">
        <v>872</v>
      </c>
      <c r="I615" s="520"/>
      <c r="J615" s="521"/>
      <c r="K615" s="566">
        <v>1.12104053E8</v>
      </c>
      <c r="L615" s="653"/>
      <c r="M615" s="640" t="s">
        <v>662</v>
      </c>
      <c r="N615" s="789">
        <v>0.005</v>
      </c>
      <c r="O615" s="685" t="s">
        <v>341</v>
      </c>
      <c r="P615" s="447"/>
      <c r="Q615" s="447"/>
      <c r="R615" s="447"/>
      <c r="S615" s="447"/>
      <c r="T615" s="447"/>
      <c r="U615" s="447"/>
      <c r="V615" s="447"/>
    </row>
    <row r="616" ht="28.5" customHeight="1">
      <c r="A616" s="656"/>
      <c r="B616" s="439"/>
      <c r="C616" s="440"/>
      <c r="D616" s="677"/>
      <c r="E616" s="658"/>
      <c r="F616" s="682"/>
      <c r="G616" s="677" t="s">
        <v>362</v>
      </c>
      <c r="H616" s="528" t="s">
        <v>955</v>
      </c>
      <c r="I616" s="529"/>
      <c r="J616" s="530"/>
      <c r="K616" s="531">
        <v>1.12104054E8</v>
      </c>
      <c r="L616" s="778"/>
      <c r="M616" s="735" t="s">
        <v>340</v>
      </c>
      <c r="N616" s="788">
        <v>0.003</v>
      </c>
      <c r="O616" s="809" t="s">
        <v>349</v>
      </c>
      <c r="P616" s="447"/>
      <c r="Q616" s="447"/>
      <c r="R616" s="447"/>
      <c r="S616" s="447"/>
      <c r="T616" s="447"/>
      <c r="U616" s="447"/>
      <c r="V616" s="447"/>
    </row>
    <row r="617" ht="28.5" customHeight="1">
      <c r="A617" s="563"/>
      <c r="B617" s="427"/>
      <c r="C617" s="428"/>
      <c r="D617" s="644"/>
      <c r="E617" s="494"/>
      <c r="F617" s="601"/>
      <c r="G617" s="648" t="s">
        <v>374</v>
      </c>
      <c r="H617" s="541" t="s">
        <v>956</v>
      </c>
      <c r="I617" s="542"/>
      <c r="J617" s="543"/>
      <c r="K617" s="490">
        <v>1.12104055E8</v>
      </c>
      <c r="L617" s="653"/>
      <c r="M617" s="545" t="s">
        <v>604</v>
      </c>
      <c r="N617" s="782">
        <v>0.002</v>
      </c>
      <c r="O617" s="676" t="s">
        <v>341</v>
      </c>
      <c r="P617" s="447"/>
      <c r="Q617" s="447"/>
      <c r="R617" s="447"/>
      <c r="S617" s="447"/>
      <c r="T617" s="447"/>
      <c r="U617" s="447"/>
      <c r="V617" s="447"/>
    </row>
    <row r="618" ht="28.5" customHeight="1">
      <c r="A618" s="563"/>
      <c r="B618" s="427"/>
      <c r="C618" s="428"/>
      <c r="D618" s="644"/>
      <c r="E618" s="494"/>
      <c r="F618" s="601"/>
      <c r="G618" s="645" t="s">
        <v>377</v>
      </c>
      <c r="H618" s="565" t="s">
        <v>913</v>
      </c>
      <c r="I618" s="520"/>
      <c r="J618" s="521"/>
      <c r="K618" s="566">
        <v>1.12104056E8</v>
      </c>
      <c r="L618" s="653"/>
      <c r="M618" s="640" t="s">
        <v>398</v>
      </c>
      <c r="N618" s="789">
        <v>0.005</v>
      </c>
      <c r="O618" s="667" t="s">
        <v>349</v>
      </c>
      <c r="P618" s="447"/>
      <c r="Q618" s="447"/>
      <c r="R618" s="447"/>
      <c r="S618" s="447"/>
      <c r="T618" s="447"/>
      <c r="U618" s="447"/>
      <c r="V618" s="447"/>
    </row>
    <row r="619" ht="28.5" customHeight="1">
      <c r="A619" s="563"/>
      <c r="B619" s="427"/>
      <c r="C619" s="428"/>
      <c r="D619" s="644"/>
      <c r="E619" s="494"/>
      <c r="F619" s="601"/>
      <c r="G619" s="645" t="s">
        <v>477</v>
      </c>
      <c r="H619" s="565" t="s">
        <v>957</v>
      </c>
      <c r="I619" s="520"/>
      <c r="J619" s="521"/>
      <c r="K619" s="566">
        <v>1.12104057E8</v>
      </c>
      <c r="L619" s="653"/>
      <c r="M619" s="640" t="s">
        <v>340</v>
      </c>
      <c r="N619" s="801">
        <v>0.003</v>
      </c>
      <c r="O619" s="685" t="s">
        <v>464</v>
      </c>
      <c r="P619" s="447"/>
      <c r="Q619" s="447"/>
      <c r="R619" s="447"/>
      <c r="S619" s="447"/>
      <c r="T619" s="447"/>
      <c r="U619" s="447"/>
      <c r="V619" s="447"/>
    </row>
    <row r="620" ht="28.5" customHeight="1">
      <c r="A620" s="563"/>
      <c r="B620" s="427"/>
      <c r="C620" s="428"/>
      <c r="D620" s="644"/>
      <c r="E620" s="494"/>
      <c r="F620" s="601"/>
      <c r="G620" s="648" t="s">
        <v>519</v>
      </c>
      <c r="H620" s="565" t="s">
        <v>958</v>
      </c>
      <c r="I620" s="520"/>
      <c r="J620" s="521"/>
      <c r="K620" s="566">
        <v>1.12104058E8</v>
      </c>
      <c r="L620" s="653"/>
      <c r="M620" s="640" t="s">
        <v>599</v>
      </c>
      <c r="N620" s="801">
        <v>0.003</v>
      </c>
      <c r="O620" s="685" t="s">
        <v>341</v>
      </c>
      <c r="P620" s="447"/>
      <c r="Q620" s="447"/>
      <c r="R620" s="447"/>
      <c r="S620" s="447"/>
      <c r="T620" s="447"/>
      <c r="U620" s="447"/>
      <c r="V620" s="447"/>
    </row>
    <row r="621" ht="28.5" customHeight="1">
      <c r="A621" s="546"/>
      <c r="B621" s="506"/>
      <c r="C621" s="505"/>
      <c r="D621" s="508"/>
      <c r="E621" s="507"/>
      <c r="F621" s="547"/>
      <c r="G621" s="548" t="s">
        <v>521</v>
      </c>
      <c r="H621" s="519" t="s">
        <v>959</v>
      </c>
      <c r="I621" s="520"/>
      <c r="J621" s="521"/>
      <c r="K621" s="522">
        <v>1.12104059E8</v>
      </c>
      <c r="L621" s="787">
        <v>1.0</v>
      </c>
      <c r="M621" s="550" t="s">
        <v>662</v>
      </c>
      <c r="N621" s="781">
        <v>0.002</v>
      </c>
      <c r="O621" s="525" t="s">
        <v>341</v>
      </c>
      <c r="P621" s="516"/>
      <c r="Q621" s="516"/>
      <c r="R621" s="516"/>
      <c r="S621" s="516"/>
      <c r="T621" s="516"/>
      <c r="U621" s="516"/>
      <c r="V621" s="516"/>
    </row>
    <row r="622" ht="28.5" customHeight="1">
      <c r="A622" s="546"/>
      <c r="B622" s="506"/>
      <c r="C622" s="505"/>
      <c r="D622" s="508"/>
      <c r="E622" s="507"/>
      <c r="F622" s="547"/>
      <c r="G622" s="548" t="s">
        <v>523</v>
      </c>
      <c r="H622" s="519" t="s">
        <v>913</v>
      </c>
      <c r="I622" s="520"/>
      <c r="J622" s="521"/>
      <c r="K622" s="522">
        <v>1.1210406E8</v>
      </c>
      <c r="L622" s="787">
        <v>1.0</v>
      </c>
      <c r="M622" s="550" t="s">
        <v>398</v>
      </c>
      <c r="N622" s="781">
        <v>0.005</v>
      </c>
      <c r="O622" s="736" t="s">
        <v>349</v>
      </c>
      <c r="P622" s="516"/>
      <c r="Q622" s="516"/>
      <c r="R622" s="516"/>
      <c r="S622" s="516"/>
      <c r="T622" s="516"/>
      <c r="U622" s="516"/>
      <c r="V622" s="516"/>
    </row>
    <row r="623" ht="28.5" customHeight="1">
      <c r="A623" s="563"/>
      <c r="B623" s="427"/>
      <c r="C623" s="428"/>
      <c r="D623" s="644"/>
      <c r="E623" s="494"/>
      <c r="F623" s="601"/>
      <c r="G623" s="734" t="s">
        <v>352</v>
      </c>
      <c r="H623" s="541"/>
      <c r="I623" s="541"/>
      <c r="J623" s="545"/>
      <c r="K623" s="490"/>
      <c r="L623" s="653"/>
      <c r="M623" s="545"/>
      <c r="N623" s="790"/>
      <c r="O623" s="741"/>
      <c r="P623" s="447"/>
      <c r="Q623" s="447"/>
      <c r="R623" s="447"/>
      <c r="S623" s="447"/>
      <c r="T623" s="447"/>
      <c r="U623" s="447"/>
      <c r="V623" s="447"/>
    </row>
    <row r="624" ht="28.5" customHeight="1">
      <c r="A624" s="563"/>
      <c r="B624" s="427"/>
      <c r="C624" s="428"/>
      <c r="D624" s="644"/>
      <c r="E624" s="494"/>
      <c r="F624" s="601"/>
      <c r="G624" s="645" t="s">
        <v>354</v>
      </c>
      <c r="H624" s="565" t="s">
        <v>960</v>
      </c>
      <c r="I624" s="520"/>
      <c r="J624" s="521"/>
      <c r="K624" s="566">
        <v>2.12104077E8</v>
      </c>
      <c r="L624" s="643"/>
      <c r="M624" s="640" t="s">
        <v>348</v>
      </c>
      <c r="N624" s="568">
        <v>0.003</v>
      </c>
      <c r="O624" s="604" t="s">
        <v>357</v>
      </c>
      <c r="P624" s="447"/>
      <c r="Q624" s="447"/>
      <c r="R624" s="447"/>
      <c r="S624" s="447"/>
      <c r="T624" s="447"/>
      <c r="U624" s="447"/>
      <c r="V624" s="447"/>
    </row>
    <row r="625" ht="28.5" customHeight="1">
      <c r="A625" s="563"/>
      <c r="B625" s="427"/>
      <c r="C625" s="428"/>
      <c r="D625" s="644"/>
      <c r="E625" s="494"/>
      <c r="F625" s="601"/>
      <c r="G625" s="645" t="s">
        <v>358</v>
      </c>
      <c r="H625" s="565" t="s">
        <v>961</v>
      </c>
      <c r="I625" s="520"/>
      <c r="J625" s="521"/>
      <c r="K625" s="566">
        <v>2.12104078E8</v>
      </c>
      <c r="L625" s="643"/>
      <c r="M625" s="640" t="s">
        <v>481</v>
      </c>
      <c r="N625" s="568">
        <v>0.005</v>
      </c>
      <c r="O625" s="604" t="s">
        <v>357</v>
      </c>
      <c r="P625" s="447"/>
      <c r="Q625" s="447"/>
      <c r="R625" s="447"/>
      <c r="S625" s="447"/>
      <c r="T625" s="447"/>
      <c r="U625" s="447"/>
      <c r="V625" s="447"/>
    </row>
    <row r="626" ht="28.5" customHeight="1">
      <c r="A626" s="563"/>
      <c r="B626" s="427"/>
      <c r="C626" s="428"/>
      <c r="D626" s="644"/>
      <c r="E626" s="494"/>
      <c r="F626" s="601"/>
      <c r="G626" s="645" t="s">
        <v>360</v>
      </c>
      <c r="H626" s="565" t="s">
        <v>962</v>
      </c>
      <c r="I626" s="520"/>
      <c r="J626" s="521"/>
      <c r="K626" s="566">
        <v>2.12104079E8</v>
      </c>
      <c r="L626" s="643"/>
      <c r="M626" s="640" t="s">
        <v>604</v>
      </c>
      <c r="N626" s="636">
        <v>0.01</v>
      </c>
      <c r="O626" s="604" t="s">
        <v>357</v>
      </c>
      <c r="P626" s="447"/>
      <c r="Q626" s="447"/>
      <c r="R626" s="447"/>
      <c r="S626" s="447"/>
      <c r="T626" s="447"/>
      <c r="U626" s="447"/>
      <c r="V626" s="447"/>
    </row>
    <row r="627" ht="28.5" customHeight="1">
      <c r="A627" s="563"/>
      <c r="B627" s="427"/>
      <c r="C627" s="428"/>
      <c r="D627" s="644"/>
      <c r="E627" s="494"/>
      <c r="F627" s="601"/>
      <c r="G627" s="648" t="s">
        <v>362</v>
      </c>
      <c r="H627" s="565" t="s">
        <v>963</v>
      </c>
      <c r="I627" s="520"/>
      <c r="J627" s="521"/>
      <c r="K627" s="566">
        <v>2.1210408E8</v>
      </c>
      <c r="L627" s="643"/>
      <c r="M627" s="640" t="s">
        <v>604</v>
      </c>
      <c r="N627" s="636">
        <v>0.012</v>
      </c>
      <c r="O627" s="567" t="s">
        <v>365</v>
      </c>
      <c r="P627" s="447"/>
      <c r="Q627" s="447"/>
      <c r="R627" s="447"/>
      <c r="S627" s="447"/>
      <c r="T627" s="447"/>
      <c r="U627" s="447"/>
      <c r="V627" s="447"/>
    </row>
    <row r="628" ht="28.5" customHeight="1">
      <c r="A628" s="563"/>
      <c r="B628" s="427"/>
      <c r="C628" s="428"/>
      <c r="D628" s="644"/>
      <c r="E628" s="494"/>
      <c r="F628" s="601"/>
      <c r="G628" s="645" t="s">
        <v>374</v>
      </c>
      <c r="H628" s="565" t="s">
        <v>964</v>
      </c>
      <c r="I628" s="520"/>
      <c r="J628" s="521"/>
      <c r="K628" s="566">
        <v>2.12104081E8</v>
      </c>
      <c r="L628" s="643"/>
      <c r="M628" s="640" t="s">
        <v>398</v>
      </c>
      <c r="N628" s="568">
        <v>0.005</v>
      </c>
      <c r="O628" s="567" t="s">
        <v>476</v>
      </c>
      <c r="P628" s="447"/>
      <c r="Q628" s="447"/>
      <c r="R628" s="447"/>
      <c r="S628" s="447"/>
      <c r="T628" s="447"/>
      <c r="U628" s="447"/>
      <c r="V628" s="447"/>
    </row>
    <row r="629" ht="28.5" customHeight="1">
      <c r="A629" s="563"/>
      <c r="B629" s="427"/>
      <c r="C629" s="428"/>
      <c r="D629" s="644"/>
      <c r="E629" s="494"/>
      <c r="F629" s="601"/>
      <c r="G629" s="645" t="s">
        <v>377</v>
      </c>
      <c r="H629" s="565" t="s">
        <v>965</v>
      </c>
      <c r="I629" s="520"/>
      <c r="J629" s="521"/>
      <c r="K629" s="566">
        <v>2.12104082E8</v>
      </c>
      <c r="L629" s="643"/>
      <c r="M629" s="640" t="s">
        <v>422</v>
      </c>
      <c r="N629" s="636">
        <v>0.006</v>
      </c>
      <c r="O629" s="567" t="s">
        <v>365</v>
      </c>
      <c r="P629" s="447"/>
      <c r="Q629" s="447"/>
      <c r="R629" s="447"/>
      <c r="S629" s="447"/>
      <c r="T629" s="447"/>
      <c r="U629" s="447"/>
      <c r="V629" s="447"/>
    </row>
    <row r="630" ht="28.5" customHeight="1">
      <c r="A630" s="656"/>
      <c r="B630" s="439"/>
      <c r="C630" s="440"/>
      <c r="D630" s="677"/>
      <c r="E630" s="658"/>
      <c r="F630" s="682"/>
      <c r="G630" s="659" t="s">
        <v>477</v>
      </c>
      <c r="H630" s="528" t="s">
        <v>966</v>
      </c>
      <c r="I630" s="529"/>
      <c r="J630" s="530"/>
      <c r="K630" s="531">
        <v>2.12104083E8</v>
      </c>
      <c r="L630" s="660"/>
      <c r="M630" s="735" t="s">
        <v>422</v>
      </c>
      <c r="N630" s="679">
        <v>0.01</v>
      </c>
      <c r="O630" s="532" t="s">
        <v>395</v>
      </c>
      <c r="P630" s="447"/>
      <c r="Q630" s="447"/>
      <c r="R630" s="447"/>
      <c r="S630" s="447"/>
      <c r="T630" s="447"/>
      <c r="U630" s="447"/>
      <c r="V630" s="447"/>
    </row>
    <row r="631" ht="28.5" customHeight="1">
      <c r="A631" s="563"/>
      <c r="B631" s="427"/>
      <c r="C631" s="428"/>
      <c r="D631" s="429"/>
      <c r="E631" s="494"/>
      <c r="F631" s="601"/>
      <c r="G631" s="648" t="s">
        <v>519</v>
      </c>
      <c r="H631" s="541" t="s">
        <v>967</v>
      </c>
      <c r="I631" s="542"/>
      <c r="J631" s="543"/>
      <c r="K631" s="490">
        <v>2.12104084E8</v>
      </c>
      <c r="L631" s="653"/>
      <c r="M631" s="545" t="s">
        <v>422</v>
      </c>
      <c r="N631" s="675">
        <v>0.01</v>
      </c>
      <c r="O631" s="491" t="s">
        <v>395</v>
      </c>
      <c r="P631" s="447"/>
      <c r="Q631" s="447"/>
      <c r="R631" s="447"/>
      <c r="S631" s="447"/>
      <c r="T631" s="447"/>
      <c r="U631" s="447"/>
      <c r="V631" s="447"/>
    </row>
    <row r="632" ht="28.5" customHeight="1">
      <c r="A632" s="563"/>
      <c r="B632" s="427"/>
      <c r="C632" s="428"/>
      <c r="D632" s="644"/>
      <c r="E632" s="494"/>
      <c r="F632" s="601"/>
      <c r="G632" s="648" t="s">
        <v>521</v>
      </c>
      <c r="H632" s="541" t="s">
        <v>968</v>
      </c>
      <c r="I632" s="542"/>
      <c r="J632" s="543"/>
      <c r="K632" s="490">
        <v>2.12104085E8</v>
      </c>
      <c r="L632" s="643"/>
      <c r="M632" s="545" t="s">
        <v>440</v>
      </c>
      <c r="N632" s="802">
        <v>0.003</v>
      </c>
      <c r="O632" s="741" t="s">
        <v>357</v>
      </c>
      <c r="P632" s="447"/>
      <c r="Q632" s="447"/>
      <c r="R632" s="447"/>
      <c r="S632" s="447"/>
      <c r="T632" s="447"/>
      <c r="U632" s="447"/>
      <c r="V632" s="447"/>
    </row>
    <row r="633" ht="28.5" customHeight="1">
      <c r="A633" s="563"/>
      <c r="B633" s="427"/>
      <c r="C633" s="428"/>
      <c r="D633" s="644"/>
      <c r="E633" s="494"/>
      <c r="F633" s="601"/>
      <c r="G633" s="648" t="s">
        <v>523</v>
      </c>
      <c r="H633" s="565" t="s">
        <v>969</v>
      </c>
      <c r="I633" s="520"/>
      <c r="J633" s="521"/>
      <c r="K633" s="566">
        <v>2.12104086E8</v>
      </c>
      <c r="L633" s="643"/>
      <c r="M633" s="640" t="s">
        <v>662</v>
      </c>
      <c r="N633" s="789">
        <v>0.002</v>
      </c>
      <c r="O633" s="604" t="s">
        <v>357</v>
      </c>
      <c r="P633" s="447"/>
      <c r="Q633" s="447"/>
      <c r="R633" s="447"/>
      <c r="S633" s="447"/>
      <c r="T633" s="447"/>
      <c r="U633" s="447"/>
      <c r="V633" s="447"/>
    </row>
    <row r="634" ht="28.5" customHeight="1">
      <c r="A634" s="563"/>
      <c r="B634" s="427"/>
      <c r="C634" s="428"/>
      <c r="D634" s="644"/>
      <c r="E634" s="494"/>
      <c r="F634" s="601"/>
      <c r="G634" s="648" t="s">
        <v>526</v>
      </c>
      <c r="H634" s="565" t="s">
        <v>970</v>
      </c>
      <c r="I634" s="520"/>
      <c r="J634" s="521"/>
      <c r="K634" s="566">
        <v>2.12104087E8</v>
      </c>
      <c r="L634" s="643"/>
      <c r="M634" s="640" t="s">
        <v>447</v>
      </c>
      <c r="N634" s="568">
        <v>0.005</v>
      </c>
      <c r="O634" s="567" t="s">
        <v>365</v>
      </c>
      <c r="P634" s="447"/>
      <c r="Q634" s="447"/>
      <c r="R634" s="447"/>
      <c r="S634" s="447"/>
      <c r="T634" s="447"/>
      <c r="U634" s="447"/>
      <c r="V634" s="447"/>
    </row>
    <row r="635" ht="28.5" customHeight="1">
      <c r="A635" s="656"/>
      <c r="B635" s="439"/>
      <c r="C635" s="440"/>
      <c r="D635" s="677"/>
      <c r="E635" s="658"/>
      <c r="F635" s="527"/>
      <c r="G635" s="659" t="s">
        <v>528</v>
      </c>
      <c r="H635" s="528" t="s">
        <v>971</v>
      </c>
      <c r="I635" s="529"/>
      <c r="J635" s="530"/>
      <c r="K635" s="531">
        <v>2.12104088E8</v>
      </c>
      <c r="L635" s="643"/>
      <c r="M635" s="735" t="s">
        <v>447</v>
      </c>
      <c r="N635" s="817">
        <v>0.006</v>
      </c>
      <c r="O635" s="532" t="s">
        <v>395</v>
      </c>
      <c r="P635" s="447"/>
      <c r="Q635" s="447"/>
      <c r="R635" s="447"/>
      <c r="S635" s="447"/>
      <c r="T635" s="447"/>
      <c r="U635" s="447"/>
      <c r="V635" s="447"/>
    </row>
    <row r="636" ht="28.5" customHeight="1">
      <c r="A636" s="563"/>
      <c r="B636" s="427"/>
      <c r="C636" s="428"/>
      <c r="D636" s="644"/>
      <c r="E636" s="494"/>
      <c r="F636" s="601" t="s">
        <v>393</v>
      </c>
      <c r="G636" s="541" t="s">
        <v>972</v>
      </c>
      <c r="H636" s="542"/>
      <c r="I636" s="542"/>
      <c r="J636" s="543"/>
      <c r="K636" s="490"/>
      <c r="L636" s="653"/>
      <c r="M636" s="545"/>
      <c r="N636" s="790"/>
      <c r="O636" s="741"/>
      <c r="P636" s="447"/>
      <c r="Q636" s="447"/>
      <c r="R636" s="447"/>
      <c r="S636" s="447"/>
      <c r="T636" s="447"/>
      <c r="U636" s="447"/>
      <c r="V636" s="447"/>
    </row>
    <row r="637" ht="28.5" customHeight="1">
      <c r="A637" s="563"/>
      <c r="B637" s="427"/>
      <c r="C637" s="428"/>
      <c r="D637" s="644"/>
      <c r="E637" s="494"/>
      <c r="F637" s="601"/>
      <c r="G637" s="734" t="s">
        <v>337</v>
      </c>
      <c r="H637" s="541"/>
      <c r="I637" s="541"/>
      <c r="J637" s="545"/>
      <c r="K637" s="490"/>
      <c r="L637" s="653"/>
      <c r="M637" s="545"/>
      <c r="N637" s="790"/>
      <c r="O637" s="741"/>
      <c r="P637" s="447"/>
      <c r="Q637" s="447"/>
      <c r="R637" s="447"/>
      <c r="S637" s="447"/>
      <c r="T637" s="447"/>
      <c r="U637" s="447"/>
      <c r="V637" s="447"/>
    </row>
    <row r="638" ht="28.5" customHeight="1">
      <c r="A638" s="546"/>
      <c r="B638" s="506"/>
      <c r="C638" s="505"/>
      <c r="D638" s="508"/>
      <c r="E638" s="507"/>
      <c r="F638" s="547"/>
      <c r="G638" s="548" t="s">
        <v>354</v>
      </c>
      <c r="H638" s="519" t="s">
        <v>973</v>
      </c>
      <c r="I638" s="520"/>
      <c r="J638" s="521"/>
      <c r="K638" s="522">
        <v>1.12104061E8</v>
      </c>
      <c r="L638" s="742">
        <v>1.0</v>
      </c>
      <c r="M638" s="550" t="s">
        <v>481</v>
      </c>
      <c r="N638" s="781">
        <v>0.002</v>
      </c>
      <c r="O638" s="525" t="s">
        <v>464</v>
      </c>
      <c r="P638" s="516"/>
      <c r="Q638" s="516"/>
      <c r="R638" s="516"/>
      <c r="S638" s="516"/>
      <c r="T638" s="516"/>
      <c r="U638" s="516"/>
      <c r="V638" s="516"/>
    </row>
    <row r="639" ht="28.5" customHeight="1">
      <c r="A639" s="546"/>
      <c r="B639" s="506"/>
      <c r="C639" s="505"/>
      <c r="D639" s="508"/>
      <c r="E639" s="507"/>
      <c r="F639" s="547"/>
      <c r="G639" s="612" t="s">
        <v>358</v>
      </c>
      <c r="H639" s="509" t="s">
        <v>974</v>
      </c>
      <c r="I639" s="510"/>
      <c r="J639" s="511"/>
      <c r="K639" s="512">
        <v>1.12104062E8</v>
      </c>
      <c r="L639" s="742">
        <v>1.0</v>
      </c>
      <c r="M639" s="562" t="s">
        <v>340</v>
      </c>
      <c r="N639" s="514">
        <v>0.002</v>
      </c>
      <c r="O639" s="515" t="s">
        <v>341</v>
      </c>
      <c r="P639" s="516"/>
      <c r="Q639" s="516"/>
      <c r="R639" s="516"/>
      <c r="S639" s="516"/>
      <c r="T639" s="516"/>
      <c r="U639" s="516"/>
      <c r="V639" s="516"/>
    </row>
    <row r="640" ht="28.5" customHeight="1">
      <c r="A640" s="563"/>
      <c r="B640" s="427"/>
      <c r="C640" s="428"/>
      <c r="D640" s="644"/>
      <c r="E640" s="494"/>
      <c r="F640" s="601"/>
      <c r="G640" s="648" t="s">
        <v>360</v>
      </c>
      <c r="H640" s="565" t="s">
        <v>975</v>
      </c>
      <c r="I640" s="520"/>
      <c r="J640" s="521"/>
      <c r="K640" s="490">
        <v>1.12104063E8</v>
      </c>
      <c r="L640" s="643"/>
      <c r="M640" s="545" t="s">
        <v>481</v>
      </c>
      <c r="N640" s="782">
        <v>0.005</v>
      </c>
      <c r="O640" s="483" t="s">
        <v>349</v>
      </c>
      <c r="P640" s="447"/>
      <c r="Q640" s="447"/>
      <c r="R640" s="447"/>
      <c r="S640" s="447"/>
      <c r="T640" s="447"/>
      <c r="U640" s="447"/>
      <c r="V640" s="447"/>
    </row>
    <row r="641" ht="28.5" customHeight="1">
      <c r="A641" s="563"/>
      <c r="B641" s="427"/>
      <c r="C641" s="428"/>
      <c r="D641" s="644"/>
      <c r="E641" s="494"/>
      <c r="F641" s="601"/>
      <c r="G641" s="648" t="s">
        <v>362</v>
      </c>
      <c r="H641" s="541" t="s">
        <v>872</v>
      </c>
      <c r="I641" s="542"/>
      <c r="J641" s="543"/>
      <c r="K641" s="566">
        <v>1.12104064E8</v>
      </c>
      <c r="L641" s="643"/>
      <c r="M641" s="545" t="s">
        <v>662</v>
      </c>
      <c r="N641" s="782">
        <v>0.005</v>
      </c>
      <c r="O641" s="676" t="s">
        <v>341</v>
      </c>
      <c r="P641" s="447"/>
      <c r="Q641" s="447"/>
      <c r="R641" s="447"/>
      <c r="S641" s="447"/>
      <c r="T641" s="447"/>
      <c r="U641" s="447"/>
      <c r="V641" s="447"/>
    </row>
    <row r="642" ht="28.5" customHeight="1">
      <c r="A642" s="563"/>
      <c r="B642" s="427"/>
      <c r="C642" s="428"/>
      <c r="D642" s="644"/>
      <c r="E642" s="494"/>
      <c r="F642" s="601"/>
      <c r="G642" s="645" t="s">
        <v>374</v>
      </c>
      <c r="H642" s="565" t="s">
        <v>976</v>
      </c>
      <c r="I642" s="520"/>
      <c r="J642" s="521"/>
      <c r="K642" s="566">
        <v>1.12104065E8</v>
      </c>
      <c r="L642" s="643"/>
      <c r="M642" s="640" t="s">
        <v>340</v>
      </c>
      <c r="N642" s="789">
        <v>0.018</v>
      </c>
      <c r="O642" s="685" t="s">
        <v>464</v>
      </c>
      <c r="P642" s="447"/>
      <c r="Q642" s="447"/>
      <c r="R642" s="447"/>
      <c r="S642" s="447"/>
      <c r="T642" s="447"/>
      <c r="U642" s="447"/>
      <c r="V642" s="447"/>
    </row>
    <row r="643" ht="28.5" customHeight="1">
      <c r="A643" s="563"/>
      <c r="B643" s="427"/>
      <c r="C643" s="428"/>
      <c r="D643" s="644"/>
      <c r="E643" s="494"/>
      <c r="F643" s="601"/>
      <c r="G643" s="645" t="s">
        <v>377</v>
      </c>
      <c r="H643" s="565" t="s">
        <v>977</v>
      </c>
      <c r="I643" s="520"/>
      <c r="J643" s="521"/>
      <c r="K643" s="566">
        <v>1.12104066E8</v>
      </c>
      <c r="L643" s="643"/>
      <c r="M643" s="640" t="s">
        <v>340</v>
      </c>
      <c r="N643" s="789">
        <v>0.003</v>
      </c>
      <c r="O643" s="685" t="s">
        <v>341</v>
      </c>
      <c r="P643" s="447"/>
      <c r="Q643" s="447"/>
      <c r="R643" s="447"/>
      <c r="S643" s="447"/>
      <c r="T643" s="447"/>
      <c r="U643" s="447"/>
      <c r="V643" s="447"/>
    </row>
    <row r="644" ht="28.5" customHeight="1">
      <c r="A644" s="563"/>
      <c r="B644" s="427"/>
      <c r="C644" s="428"/>
      <c r="D644" s="644"/>
      <c r="E644" s="494"/>
      <c r="F644" s="601"/>
      <c r="G644" s="645" t="s">
        <v>477</v>
      </c>
      <c r="H644" s="565" t="s">
        <v>978</v>
      </c>
      <c r="I644" s="520"/>
      <c r="J644" s="521"/>
      <c r="K644" s="566">
        <v>1.12104067E8</v>
      </c>
      <c r="L644" s="643"/>
      <c r="M644" s="681" t="s">
        <v>340</v>
      </c>
      <c r="N644" s="818">
        <v>0.002</v>
      </c>
      <c r="O644" s="685" t="s">
        <v>341</v>
      </c>
      <c r="P644" s="447"/>
      <c r="Q644" s="447"/>
      <c r="R644" s="447"/>
      <c r="S644" s="447"/>
      <c r="T644" s="447"/>
      <c r="U644" s="447"/>
      <c r="V644" s="447"/>
    </row>
    <row r="645" ht="28.5" customHeight="1">
      <c r="A645" s="563"/>
      <c r="B645" s="427"/>
      <c r="C645" s="428"/>
      <c r="D645" s="644"/>
      <c r="E645" s="494"/>
      <c r="F645" s="601"/>
      <c r="G645" s="648" t="s">
        <v>519</v>
      </c>
      <c r="H645" s="565" t="s">
        <v>979</v>
      </c>
      <c r="I645" s="520"/>
      <c r="J645" s="521"/>
      <c r="K645" s="566">
        <v>1.12104068E8</v>
      </c>
      <c r="L645" s="643"/>
      <c r="M645" s="640" t="s">
        <v>398</v>
      </c>
      <c r="N645" s="789">
        <v>0.005</v>
      </c>
      <c r="O645" s="667" t="s">
        <v>349</v>
      </c>
      <c r="P645" s="447"/>
      <c r="Q645" s="447"/>
      <c r="R645" s="447"/>
      <c r="S645" s="447"/>
      <c r="T645" s="447"/>
      <c r="U645" s="447"/>
      <c r="V645" s="447"/>
    </row>
    <row r="646" ht="28.5" customHeight="1">
      <c r="A646" s="563"/>
      <c r="B646" s="427"/>
      <c r="C646" s="428"/>
      <c r="D646" s="644"/>
      <c r="E646" s="494"/>
      <c r="F646" s="601"/>
      <c r="G646" s="645" t="s">
        <v>521</v>
      </c>
      <c r="H646" s="565" t="s">
        <v>980</v>
      </c>
      <c r="I646" s="520"/>
      <c r="J646" s="521"/>
      <c r="K646" s="566">
        <v>1.12104069E8</v>
      </c>
      <c r="L646" s="643"/>
      <c r="M646" s="640" t="s">
        <v>340</v>
      </c>
      <c r="N646" s="789">
        <v>0.003</v>
      </c>
      <c r="O646" s="685" t="s">
        <v>464</v>
      </c>
      <c r="P646" s="447"/>
      <c r="Q646" s="447"/>
      <c r="R646" s="447"/>
      <c r="S646" s="447"/>
      <c r="T646" s="447"/>
      <c r="U646" s="447"/>
      <c r="V646" s="447"/>
    </row>
    <row r="647" ht="28.5" customHeight="1">
      <c r="A647" s="656"/>
      <c r="B647" s="439"/>
      <c r="C647" s="440"/>
      <c r="D647" s="677"/>
      <c r="E647" s="658"/>
      <c r="F647" s="682"/>
      <c r="G647" s="659" t="s">
        <v>523</v>
      </c>
      <c r="H647" s="528" t="s">
        <v>981</v>
      </c>
      <c r="I647" s="529"/>
      <c r="J647" s="530"/>
      <c r="K647" s="531">
        <v>1.1210407E8</v>
      </c>
      <c r="L647" s="660"/>
      <c r="M647" s="735" t="s">
        <v>599</v>
      </c>
      <c r="N647" s="788">
        <v>0.003</v>
      </c>
      <c r="O647" s="534" t="s">
        <v>341</v>
      </c>
      <c r="P647" s="447"/>
      <c r="Q647" s="447"/>
      <c r="R647" s="447"/>
      <c r="S647" s="447"/>
      <c r="T647" s="447"/>
      <c r="U647" s="447"/>
      <c r="V647" s="447"/>
    </row>
    <row r="648" ht="28.5" customHeight="1">
      <c r="A648" s="819"/>
      <c r="B648" s="820"/>
      <c r="C648" s="821"/>
      <c r="D648" s="822"/>
      <c r="E648" s="823"/>
      <c r="F648" s="824"/>
      <c r="G648" s="825" t="s">
        <v>526</v>
      </c>
      <c r="H648" s="826" t="s">
        <v>982</v>
      </c>
      <c r="I648" s="751"/>
      <c r="J648" s="827"/>
      <c r="K648" s="828">
        <v>1.12104071E8</v>
      </c>
      <c r="L648" s="829">
        <v>1.0</v>
      </c>
      <c r="M648" s="830" t="s">
        <v>662</v>
      </c>
      <c r="N648" s="831">
        <v>0.002</v>
      </c>
      <c r="O648" s="832" t="s">
        <v>341</v>
      </c>
      <c r="P648" s="516"/>
      <c r="Q648" s="516"/>
      <c r="R648" s="516"/>
      <c r="S648" s="516"/>
      <c r="T648" s="516"/>
      <c r="U648" s="516"/>
      <c r="V648" s="516"/>
    </row>
    <row r="649" ht="28.5" customHeight="1">
      <c r="A649" s="546"/>
      <c r="B649" s="506"/>
      <c r="C649" s="505"/>
      <c r="D649" s="508"/>
      <c r="E649" s="507"/>
      <c r="F649" s="547"/>
      <c r="G649" s="612" t="s">
        <v>521</v>
      </c>
      <c r="H649" s="509" t="s">
        <v>913</v>
      </c>
      <c r="I649" s="510"/>
      <c r="J649" s="511"/>
      <c r="K649" s="512">
        <v>1.12104072E8</v>
      </c>
      <c r="L649" s="787">
        <v>1.0</v>
      </c>
      <c r="M649" s="562" t="s">
        <v>398</v>
      </c>
      <c r="N649" s="514">
        <v>0.005</v>
      </c>
      <c r="O649" s="774" t="s">
        <v>349</v>
      </c>
      <c r="P649" s="516"/>
      <c r="Q649" s="516"/>
      <c r="R649" s="516"/>
      <c r="S649" s="516"/>
      <c r="T649" s="516"/>
      <c r="U649" s="516"/>
      <c r="V649" s="516"/>
    </row>
    <row r="650" ht="28.5" customHeight="1">
      <c r="A650" s="563"/>
      <c r="B650" s="427"/>
      <c r="C650" s="428"/>
      <c r="D650" s="644"/>
      <c r="E650" s="494"/>
      <c r="F650" s="601"/>
      <c r="G650" s="734" t="s">
        <v>352</v>
      </c>
      <c r="H650" s="541"/>
      <c r="I650" s="541"/>
      <c r="J650" s="545"/>
      <c r="K650" s="490"/>
      <c r="L650" s="653"/>
      <c r="M650" s="545"/>
      <c r="N650" s="790"/>
      <c r="O650" s="741"/>
      <c r="P650" s="447"/>
      <c r="Q650" s="447"/>
      <c r="R650" s="447"/>
      <c r="S650" s="447"/>
      <c r="T650" s="447"/>
      <c r="U650" s="447"/>
      <c r="V650" s="447"/>
    </row>
    <row r="651" ht="28.5" customHeight="1">
      <c r="A651" s="563"/>
      <c r="B651" s="427"/>
      <c r="C651" s="428"/>
      <c r="D651" s="644"/>
      <c r="E651" s="494"/>
      <c r="F651" s="601"/>
      <c r="G651" s="645" t="s">
        <v>354</v>
      </c>
      <c r="H651" s="565" t="s">
        <v>983</v>
      </c>
      <c r="I651" s="520"/>
      <c r="J651" s="521"/>
      <c r="K651" s="566">
        <v>2.12104089E8</v>
      </c>
      <c r="L651" s="643"/>
      <c r="M651" s="640" t="s">
        <v>348</v>
      </c>
      <c r="N651" s="568">
        <v>0.003</v>
      </c>
      <c r="O651" s="604" t="s">
        <v>357</v>
      </c>
      <c r="P651" s="447"/>
      <c r="Q651" s="447"/>
      <c r="R651" s="447"/>
      <c r="S651" s="447"/>
      <c r="T651" s="447"/>
      <c r="U651" s="447"/>
      <c r="V651" s="447"/>
    </row>
    <row r="652" ht="28.5" customHeight="1">
      <c r="A652" s="563"/>
      <c r="B652" s="427"/>
      <c r="C652" s="428"/>
      <c r="D652" s="644"/>
      <c r="E652" s="494"/>
      <c r="F652" s="601"/>
      <c r="G652" s="645" t="s">
        <v>358</v>
      </c>
      <c r="H652" s="565" t="s">
        <v>984</v>
      </c>
      <c r="I652" s="520"/>
      <c r="J652" s="521"/>
      <c r="K652" s="566">
        <v>2.1210409E8</v>
      </c>
      <c r="L652" s="643"/>
      <c r="M652" s="640" t="s">
        <v>604</v>
      </c>
      <c r="N652" s="636">
        <v>0.01</v>
      </c>
      <c r="O652" s="604" t="s">
        <v>357</v>
      </c>
      <c r="P652" s="447"/>
      <c r="Q652" s="447"/>
      <c r="R652" s="447"/>
      <c r="S652" s="447"/>
      <c r="T652" s="447"/>
      <c r="U652" s="447"/>
      <c r="V652" s="447"/>
    </row>
    <row r="653" ht="28.5" customHeight="1">
      <c r="A653" s="563"/>
      <c r="B653" s="427"/>
      <c r="C653" s="428"/>
      <c r="D653" s="644"/>
      <c r="E653" s="494"/>
      <c r="F653" s="601"/>
      <c r="G653" s="645" t="s">
        <v>360</v>
      </c>
      <c r="H653" s="565" t="s">
        <v>985</v>
      </c>
      <c r="I653" s="520"/>
      <c r="J653" s="521"/>
      <c r="K653" s="566">
        <v>2.12104091E8</v>
      </c>
      <c r="L653" s="643"/>
      <c r="M653" s="640" t="s">
        <v>604</v>
      </c>
      <c r="N653" s="636">
        <v>0.012</v>
      </c>
      <c r="O653" s="567" t="s">
        <v>365</v>
      </c>
      <c r="P653" s="447"/>
      <c r="Q653" s="447"/>
      <c r="R653" s="447"/>
      <c r="S653" s="447"/>
      <c r="T653" s="447"/>
      <c r="U653" s="447"/>
      <c r="V653" s="447"/>
    </row>
    <row r="654" ht="28.5" customHeight="1">
      <c r="A654" s="563"/>
      <c r="B654" s="427"/>
      <c r="C654" s="428"/>
      <c r="D654" s="644"/>
      <c r="E654" s="494"/>
      <c r="F654" s="601"/>
      <c r="G654" s="648" t="s">
        <v>362</v>
      </c>
      <c r="H654" s="565" t="s">
        <v>986</v>
      </c>
      <c r="I654" s="520"/>
      <c r="J654" s="521"/>
      <c r="K654" s="566">
        <v>2.12104092E8</v>
      </c>
      <c r="L654" s="643"/>
      <c r="M654" s="640" t="s">
        <v>422</v>
      </c>
      <c r="N654" s="568">
        <v>0.005</v>
      </c>
      <c r="O654" s="604" t="s">
        <v>357</v>
      </c>
      <c r="P654" s="447"/>
      <c r="Q654" s="447"/>
      <c r="R654" s="447"/>
      <c r="S654" s="447"/>
      <c r="T654" s="447"/>
      <c r="U654" s="447"/>
      <c r="V654" s="447"/>
    </row>
    <row r="655" ht="28.5" customHeight="1">
      <c r="A655" s="563"/>
      <c r="B655" s="427"/>
      <c r="C655" s="428"/>
      <c r="D655" s="644"/>
      <c r="E655" s="494"/>
      <c r="F655" s="601"/>
      <c r="G655" s="645" t="s">
        <v>374</v>
      </c>
      <c r="H655" s="541" t="s">
        <v>987</v>
      </c>
      <c r="I655" s="542"/>
      <c r="J655" s="543"/>
      <c r="K655" s="566">
        <v>2.12104093E8</v>
      </c>
      <c r="L655" s="643"/>
      <c r="M655" s="545" t="s">
        <v>422</v>
      </c>
      <c r="N655" s="568">
        <v>0.005</v>
      </c>
      <c r="O655" s="567" t="s">
        <v>365</v>
      </c>
      <c r="P655" s="447"/>
      <c r="Q655" s="447"/>
      <c r="R655" s="447"/>
      <c r="S655" s="447"/>
      <c r="T655" s="447"/>
      <c r="U655" s="447"/>
      <c r="V655" s="447"/>
    </row>
    <row r="656" ht="28.5" customHeight="1">
      <c r="A656" s="563"/>
      <c r="B656" s="427"/>
      <c r="C656" s="428"/>
      <c r="D656" s="644"/>
      <c r="E656" s="494"/>
      <c r="F656" s="601"/>
      <c r="G656" s="645" t="s">
        <v>377</v>
      </c>
      <c r="H656" s="565" t="s">
        <v>988</v>
      </c>
      <c r="I656" s="520"/>
      <c r="J656" s="521"/>
      <c r="K656" s="566">
        <v>2.12104094E8</v>
      </c>
      <c r="L656" s="643"/>
      <c r="M656" s="640" t="s">
        <v>422</v>
      </c>
      <c r="N656" s="636">
        <v>0.006</v>
      </c>
      <c r="O656" s="567" t="s">
        <v>365</v>
      </c>
      <c r="P656" s="447"/>
      <c r="Q656" s="447"/>
      <c r="R656" s="447"/>
      <c r="S656" s="447"/>
      <c r="T656" s="447"/>
      <c r="U656" s="447"/>
      <c r="V656" s="447"/>
    </row>
    <row r="657" ht="28.5" customHeight="1">
      <c r="A657" s="563"/>
      <c r="B657" s="427"/>
      <c r="C657" s="428"/>
      <c r="D657" s="429"/>
      <c r="E657" s="494"/>
      <c r="F657" s="601"/>
      <c r="G657" s="731" t="s">
        <v>477</v>
      </c>
      <c r="H657" s="666" t="s">
        <v>989</v>
      </c>
      <c r="I657" s="668"/>
      <c r="J657" s="669"/>
      <c r="K657" s="649">
        <v>2.12104095E8</v>
      </c>
      <c r="L657" s="643"/>
      <c r="M657" s="681" t="s">
        <v>422</v>
      </c>
      <c r="N657" s="651">
        <v>0.01</v>
      </c>
      <c r="O657" s="650" t="s">
        <v>395</v>
      </c>
      <c r="P657" s="447"/>
      <c r="Q657" s="447"/>
      <c r="R657" s="447"/>
      <c r="S657" s="447"/>
      <c r="T657" s="447"/>
      <c r="U657" s="447"/>
      <c r="V657" s="447"/>
    </row>
    <row r="658" ht="28.5" customHeight="1">
      <c r="A658" s="563"/>
      <c r="B658" s="427"/>
      <c r="C658" s="428"/>
      <c r="D658" s="644"/>
      <c r="E658" s="494"/>
      <c r="F658" s="601"/>
      <c r="G658" s="645" t="s">
        <v>519</v>
      </c>
      <c r="H658" s="565" t="s">
        <v>990</v>
      </c>
      <c r="I658" s="520"/>
      <c r="J658" s="521"/>
      <c r="K658" s="566">
        <v>2.12104096E8</v>
      </c>
      <c r="L658" s="643"/>
      <c r="M658" s="640" t="s">
        <v>422</v>
      </c>
      <c r="N658" s="801">
        <v>0.01</v>
      </c>
      <c r="O658" s="567" t="s">
        <v>395</v>
      </c>
      <c r="P658" s="447"/>
      <c r="Q658" s="447"/>
      <c r="R658" s="447"/>
      <c r="S658" s="447"/>
      <c r="T658" s="447"/>
      <c r="U658" s="447"/>
      <c r="V658" s="447"/>
    </row>
    <row r="659" ht="28.5" customHeight="1">
      <c r="A659" s="563"/>
      <c r="B659" s="427"/>
      <c r="C659" s="428"/>
      <c r="D659" s="644"/>
      <c r="E659" s="494"/>
      <c r="F659" s="601"/>
      <c r="G659" s="648" t="s">
        <v>521</v>
      </c>
      <c r="H659" s="541" t="s">
        <v>991</v>
      </c>
      <c r="I659" s="542"/>
      <c r="J659" s="543"/>
      <c r="K659" s="490">
        <v>2.12104097E8</v>
      </c>
      <c r="L659" s="643"/>
      <c r="M659" s="545" t="s">
        <v>440</v>
      </c>
      <c r="N659" s="782">
        <v>0.003</v>
      </c>
      <c r="O659" s="741" t="s">
        <v>357</v>
      </c>
      <c r="P659" s="447"/>
      <c r="Q659" s="447"/>
      <c r="R659" s="447"/>
      <c r="S659" s="447"/>
      <c r="T659" s="447"/>
      <c r="U659" s="447"/>
      <c r="V659" s="447"/>
    </row>
    <row r="660" ht="28.5" customHeight="1">
      <c r="A660" s="563"/>
      <c r="B660" s="427"/>
      <c r="C660" s="428"/>
      <c r="D660" s="644"/>
      <c r="E660" s="494"/>
      <c r="F660" s="601"/>
      <c r="G660" s="648" t="s">
        <v>523</v>
      </c>
      <c r="H660" s="565" t="s">
        <v>992</v>
      </c>
      <c r="I660" s="520"/>
      <c r="J660" s="521"/>
      <c r="K660" s="566">
        <v>2.12104098E8</v>
      </c>
      <c r="L660" s="643"/>
      <c r="M660" s="640" t="s">
        <v>662</v>
      </c>
      <c r="N660" s="568">
        <v>0.002</v>
      </c>
      <c r="O660" s="604" t="s">
        <v>357</v>
      </c>
      <c r="P660" s="447"/>
      <c r="Q660" s="447"/>
      <c r="R660" s="447"/>
      <c r="S660" s="447"/>
      <c r="T660" s="447"/>
      <c r="U660" s="447"/>
      <c r="V660" s="447"/>
    </row>
    <row r="661" ht="28.5" customHeight="1">
      <c r="A661" s="563"/>
      <c r="B661" s="427"/>
      <c r="C661" s="428"/>
      <c r="D661" s="644"/>
      <c r="E661" s="494"/>
      <c r="F661" s="601"/>
      <c r="G661" s="648" t="s">
        <v>526</v>
      </c>
      <c r="H661" s="565" t="s">
        <v>993</v>
      </c>
      <c r="I661" s="520"/>
      <c r="J661" s="521"/>
      <c r="K661" s="566">
        <v>2.12104099E8</v>
      </c>
      <c r="L661" s="643"/>
      <c r="M661" s="640" t="s">
        <v>447</v>
      </c>
      <c r="N661" s="568">
        <v>0.005</v>
      </c>
      <c r="O661" s="567" t="s">
        <v>365</v>
      </c>
      <c r="P661" s="447"/>
      <c r="Q661" s="447"/>
      <c r="R661" s="447"/>
      <c r="S661" s="447"/>
      <c r="T661" s="447"/>
      <c r="U661" s="447"/>
      <c r="V661" s="447"/>
    </row>
    <row r="662" ht="28.5" customHeight="1">
      <c r="A662" s="563"/>
      <c r="B662" s="427"/>
      <c r="C662" s="428"/>
      <c r="D662" s="482"/>
      <c r="E662" s="486"/>
      <c r="F662" s="765"/>
      <c r="G662" s="645" t="s">
        <v>528</v>
      </c>
      <c r="H662" s="565" t="s">
        <v>994</v>
      </c>
      <c r="I662" s="520"/>
      <c r="J662" s="521"/>
      <c r="K662" s="566">
        <v>2.121041E8</v>
      </c>
      <c r="L662" s="643"/>
      <c r="M662" s="640" t="s">
        <v>447</v>
      </c>
      <c r="N662" s="568">
        <v>0.006</v>
      </c>
      <c r="O662" s="567" t="s">
        <v>395</v>
      </c>
      <c r="P662" s="447"/>
      <c r="Q662" s="447"/>
      <c r="R662" s="447"/>
      <c r="S662" s="447"/>
      <c r="T662" s="447"/>
      <c r="U662" s="447"/>
      <c r="V662" s="447"/>
    </row>
    <row r="663" ht="28.5" customHeight="1">
      <c r="A663" s="563"/>
      <c r="B663" s="447"/>
      <c r="C663" s="428"/>
      <c r="D663" s="429" t="s">
        <v>61</v>
      </c>
      <c r="E663" s="833" t="s">
        <v>62</v>
      </c>
      <c r="F663" s="601" t="s">
        <v>338</v>
      </c>
      <c r="G663" s="541" t="s">
        <v>995</v>
      </c>
      <c r="H663" s="542"/>
      <c r="I663" s="542"/>
      <c r="J663" s="543"/>
      <c r="K663" s="491"/>
      <c r="L663" s="545"/>
      <c r="M663" s="545"/>
      <c r="N663" s="490"/>
      <c r="O663" s="490"/>
      <c r="P663" s="447"/>
      <c r="Q663" s="447"/>
      <c r="R663" s="447"/>
      <c r="S663" s="447"/>
      <c r="T663" s="447"/>
      <c r="U663" s="447"/>
      <c r="V663" s="447"/>
    </row>
    <row r="664" ht="28.5" customHeight="1">
      <c r="A664" s="563"/>
      <c r="B664" s="447"/>
      <c r="C664" s="428"/>
      <c r="D664" s="429"/>
      <c r="E664" s="833"/>
      <c r="F664" s="601"/>
      <c r="G664" s="734" t="s">
        <v>337</v>
      </c>
      <c r="H664" s="541"/>
      <c r="I664" s="541"/>
      <c r="J664" s="545"/>
      <c r="K664" s="491"/>
      <c r="L664" s="545"/>
      <c r="M664" s="545"/>
      <c r="N664" s="490"/>
      <c r="O664" s="490"/>
      <c r="P664" s="447"/>
      <c r="Q664" s="447"/>
      <c r="R664" s="447"/>
      <c r="S664" s="447"/>
      <c r="T664" s="447"/>
      <c r="U664" s="447"/>
      <c r="V664" s="447"/>
    </row>
    <row r="665" ht="28.5" customHeight="1">
      <c r="A665" s="546"/>
      <c r="B665" s="516"/>
      <c r="C665" s="505"/>
      <c r="D665" s="503"/>
      <c r="E665" s="834"/>
      <c r="F665" s="547"/>
      <c r="G665" s="548" t="s">
        <v>354</v>
      </c>
      <c r="H665" s="613" t="s">
        <v>996</v>
      </c>
      <c r="I665" s="613"/>
      <c r="J665" s="835"/>
      <c r="K665" s="522">
        <v>1.12105001E8</v>
      </c>
      <c r="L665" s="742">
        <v>1.0</v>
      </c>
      <c r="M665" s="550" t="s">
        <v>508</v>
      </c>
      <c r="N665" s="625">
        <v>0.02</v>
      </c>
      <c r="O665" s="570" t="s">
        <v>464</v>
      </c>
      <c r="P665" s="516"/>
      <c r="Q665" s="516"/>
      <c r="R665" s="516"/>
      <c r="S665" s="516"/>
      <c r="T665" s="516"/>
      <c r="U665" s="516"/>
      <c r="V665" s="516"/>
    </row>
    <row r="666" ht="28.5" customHeight="1">
      <c r="A666" s="546"/>
      <c r="B666" s="516"/>
      <c r="C666" s="505"/>
      <c r="D666" s="503"/>
      <c r="E666" s="834"/>
      <c r="F666" s="547"/>
      <c r="G666" s="605" t="s">
        <v>358</v>
      </c>
      <c r="H666" s="552" t="s">
        <v>997</v>
      </c>
      <c r="I666" s="553"/>
      <c r="J666" s="554"/>
      <c r="K666" s="555">
        <v>1.12105002E8</v>
      </c>
      <c r="L666" s="784">
        <v>1.0</v>
      </c>
      <c r="M666" s="558" t="s">
        <v>340</v>
      </c>
      <c r="N666" s="785">
        <v>0.003</v>
      </c>
      <c r="O666" s="786" t="s">
        <v>341</v>
      </c>
      <c r="P666" s="516"/>
      <c r="Q666" s="516"/>
      <c r="R666" s="516"/>
      <c r="S666" s="516"/>
      <c r="T666" s="516"/>
      <c r="U666" s="516"/>
      <c r="V666" s="516"/>
    </row>
    <row r="667" ht="28.5" customHeight="1">
      <c r="A667" s="546"/>
      <c r="B667" s="516"/>
      <c r="C667" s="505"/>
      <c r="D667" s="503"/>
      <c r="E667" s="834"/>
      <c r="F667" s="547"/>
      <c r="G667" s="548" t="s">
        <v>360</v>
      </c>
      <c r="H667" s="519" t="s">
        <v>998</v>
      </c>
      <c r="I667" s="520"/>
      <c r="J667" s="521"/>
      <c r="K667" s="522">
        <v>1.12105003E8</v>
      </c>
      <c r="L667" s="742">
        <v>1.0</v>
      </c>
      <c r="M667" s="550" t="s">
        <v>440</v>
      </c>
      <c r="N667" s="781">
        <v>0.002</v>
      </c>
      <c r="O667" s="525" t="s">
        <v>464</v>
      </c>
      <c r="P667" s="516"/>
      <c r="Q667" s="516"/>
      <c r="R667" s="516"/>
      <c r="S667" s="516"/>
      <c r="T667" s="516"/>
      <c r="U667" s="516"/>
      <c r="V667" s="516"/>
    </row>
    <row r="668" ht="28.5" customHeight="1">
      <c r="A668" s="563"/>
      <c r="B668" s="447"/>
      <c r="C668" s="428"/>
      <c r="D668" s="429"/>
      <c r="E668" s="833"/>
      <c r="F668" s="601"/>
      <c r="G668" s="648" t="s">
        <v>362</v>
      </c>
      <c r="H668" s="541" t="s">
        <v>999</v>
      </c>
      <c r="I668" s="542"/>
      <c r="J668" s="543"/>
      <c r="K668" s="490">
        <v>1.12105004E8</v>
      </c>
      <c r="L668" s="643"/>
      <c r="M668" s="545" t="s">
        <v>340</v>
      </c>
      <c r="N668" s="782">
        <v>0.002</v>
      </c>
      <c r="O668" s="676" t="s">
        <v>464</v>
      </c>
      <c r="P668" s="447"/>
      <c r="Q668" s="447"/>
      <c r="R668" s="447"/>
      <c r="S668" s="447"/>
      <c r="T668" s="447"/>
      <c r="U668" s="447"/>
      <c r="V668" s="447"/>
    </row>
    <row r="669" ht="28.5" customHeight="1">
      <c r="A669" s="563"/>
      <c r="B669" s="447"/>
      <c r="C669" s="428"/>
      <c r="D669" s="429"/>
      <c r="E669" s="833"/>
      <c r="F669" s="601"/>
      <c r="G669" s="645" t="s">
        <v>374</v>
      </c>
      <c r="H669" s="565" t="s">
        <v>1000</v>
      </c>
      <c r="I669" s="520"/>
      <c r="J669" s="521"/>
      <c r="K669" s="566">
        <v>1.12105005E8</v>
      </c>
      <c r="L669" s="643"/>
      <c r="M669" s="640" t="s">
        <v>440</v>
      </c>
      <c r="N669" s="647">
        <v>0.002</v>
      </c>
      <c r="O669" s="646" t="s">
        <v>341</v>
      </c>
      <c r="P669" s="447"/>
      <c r="Q669" s="447"/>
      <c r="R669" s="447"/>
      <c r="S669" s="447"/>
      <c r="T669" s="447"/>
      <c r="U669" s="447"/>
      <c r="V669" s="447"/>
    </row>
    <row r="670" ht="28.5" customHeight="1">
      <c r="A670" s="571"/>
      <c r="B670" s="572"/>
      <c r="C670" s="745"/>
      <c r="D670" s="836"/>
      <c r="E670" s="837"/>
      <c r="F670" s="746"/>
      <c r="G670" s="738" t="s">
        <v>377</v>
      </c>
      <c r="H670" s="577" t="s">
        <v>1001</v>
      </c>
      <c r="I670" s="529"/>
      <c r="J670" s="530"/>
      <c r="K670" s="578">
        <v>1.12105006E8</v>
      </c>
      <c r="L670" s="792">
        <v>1.0</v>
      </c>
      <c r="M670" s="581" t="s">
        <v>511</v>
      </c>
      <c r="N670" s="578">
        <v>0.018</v>
      </c>
      <c r="O670" s="739" t="s">
        <v>341</v>
      </c>
      <c r="P670" s="516"/>
      <c r="Q670" s="516"/>
      <c r="R670" s="516"/>
      <c r="S670" s="516"/>
      <c r="T670" s="516"/>
      <c r="U670" s="516"/>
      <c r="V670" s="516"/>
    </row>
    <row r="671" ht="28.5" customHeight="1">
      <c r="A671" s="546"/>
      <c r="B671" s="516"/>
      <c r="C671" s="505"/>
      <c r="D671" s="503"/>
      <c r="E671" s="834"/>
      <c r="F671" s="547"/>
      <c r="G671" s="612" t="s">
        <v>477</v>
      </c>
      <c r="H671" s="634" t="s">
        <v>1002</v>
      </c>
      <c r="I671" s="634"/>
      <c r="J671" s="630"/>
      <c r="K671" s="512">
        <v>1.12105007E8</v>
      </c>
      <c r="L671" s="787">
        <v>1.0</v>
      </c>
      <c r="M671" s="562" t="s">
        <v>356</v>
      </c>
      <c r="N671" s="838">
        <v>0.02</v>
      </c>
      <c r="O671" s="737" t="s">
        <v>464</v>
      </c>
      <c r="P671" s="516"/>
      <c r="Q671" s="516"/>
      <c r="R671" s="516"/>
      <c r="S671" s="516"/>
      <c r="T671" s="516"/>
      <c r="U671" s="516"/>
      <c r="V671" s="516"/>
    </row>
    <row r="672" ht="28.5" customHeight="1">
      <c r="A672" s="563"/>
      <c r="B672" s="447"/>
      <c r="C672" s="428"/>
      <c r="D672" s="429"/>
      <c r="E672" s="833"/>
      <c r="F672" s="601"/>
      <c r="G672" s="648" t="s">
        <v>519</v>
      </c>
      <c r="H672" s="565" t="s">
        <v>1003</v>
      </c>
      <c r="I672" s="520"/>
      <c r="J672" s="521"/>
      <c r="K672" s="566">
        <v>1.12105008E8</v>
      </c>
      <c r="L672" s="643"/>
      <c r="M672" s="640" t="s">
        <v>344</v>
      </c>
      <c r="N672" s="566">
        <v>0.003</v>
      </c>
      <c r="O672" s="685" t="s">
        <v>349</v>
      </c>
      <c r="P672" s="447"/>
      <c r="Q672" s="447"/>
      <c r="R672" s="447"/>
      <c r="S672" s="447"/>
      <c r="T672" s="447"/>
      <c r="U672" s="447"/>
      <c r="V672" s="447"/>
    </row>
    <row r="673" ht="28.5" customHeight="1">
      <c r="A673" s="563"/>
      <c r="B673" s="447"/>
      <c r="C673" s="428"/>
      <c r="D673" s="429"/>
      <c r="E673" s="833"/>
      <c r="F673" s="601"/>
      <c r="G673" s="645" t="s">
        <v>521</v>
      </c>
      <c r="H673" s="638" t="s">
        <v>1004</v>
      </c>
      <c r="I673" s="638"/>
      <c r="J673" s="639"/>
      <c r="K673" s="566">
        <v>1.12105009E8</v>
      </c>
      <c r="L673" s="643"/>
      <c r="M673" s="640" t="s">
        <v>340</v>
      </c>
      <c r="N673" s="566">
        <v>0.002</v>
      </c>
      <c r="O673" s="646" t="s">
        <v>341</v>
      </c>
      <c r="P673" s="447"/>
      <c r="Q673" s="447"/>
      <c r="R673" s="447"/>
      <c r="S673" s="447"/>
      <c r="T673" s="447"/>
      <c r="U673" s="447"/>
      <c r="V673" s="447"/>
    </row>
    <row r="674" ht="28.5" customHeight="1">
      <c r="A674" s="563"/>
      <c r="B674" s="447"/>
      <c r="C674" s="428"/>
      <c r="D674" s="429"/>
      <c r="E674" s="833"/>
      <c r="F674" s="601"/>
      <c r="G674" s="645" t="s">
        <v>523</v>
      </c>
      <c r="H674" s="565" t="s">
        <v>1005</v>
      </c>
      <c r="I674" s="520"/>
      <c r="J674" s="521"/>
      <c r="K674" s="566">
        <v>1.1210501E8</v>
      </c>
      <c r="L674" s="643"/>
      <c r="M674" s="640" t="s">
        <v>340</v>
      </c>
      <c r="N674" s="566">
        <v>0.002</v>
      </c>
      <c r="O674" s="646" t="s">
        <v>464</v>
      </c>
      <c r="P674" s="447"/>
      <c r="Q674" s="447"/>
      <c r="R674" s="447"/>
      <c r="S674" s="447"/>
      <c r="T674" s="447"/>
      <c r="U674" s="447"/>
      <c r="V674" s="447"/>
    </row>
    <row r="675" ht="28.5" customHeight="1">
      <c r="A675" s="563"/>
      <c r="B675" s="447"/>
      <c r="C675" s="428"/>
      <c r="D675" s="429"/>
      <c r="E675" s="833"/>
      <c r="F675" s="601"/>
      <c r="G675" s="645" t="s">
        <v>526</v>
      </c>
      <c r="H675" s="638" t="s">
        <v>1006</v>
      </c>
      <c r="I675" s="638"/>
      <c r="J675" s="639"/>
      <c r="K675" s="566">
        <v>1.12105011E8</v>
      </c>
      <c r="L675" s="643"/>
      <c r="M675" s="640" t="s">
        <v>599</v>
      </c>
      <c r="N675" s="566">
        <v>0.002</v>
      </c>
      <c r="O675" s="646" t="s">
        <v>341</v>
      </c>
      <c r="P675" s="447"/>
      <c r="Q675" s="447"/>
      <c r="R675" s="447"/>
      <c r="S675" s="447"/>
      <c r="T675" s="447"/>
      <c r="U675" s="447"/>
      <c r="V675" s="447"/>
    </row>
    <row r="676" ht="28.5" customHeight="1">
      <c r="A676" s="563"/>
      <c r="B676" s="447"/>
      <c r="C676" s="428"/>
      <c r="D676" s="429"/>
      <c r="E676" s="833"/>
      <c r="F676" s="601"/>
      <c r="G676" s="645" t="s">
        <v>528</v>
      </c>
      <c r="H676" s="565" t="s">
        <v>1007</v>
      </c>
      <c r="I676" s="520"/>
      <c r="J676" s="521"/>
      <c r="K676" s="566">
        <v>1.12105012E8</v>
      </c>
      <c r="L676" s="643">
        <v>1.0</v>
      </c>
      <c r="M676" s="545" t="s">
        <v>340</v>
      </c>
      <c r="N676" s="490">
        <v>0.006</v>
      </c>
      <c r="O676" s="676" t="s">
        <v>349</v>
      </c>
      <c r="P676" s="447"/>
      <c r="Q676" s="447"/>
      <c r="R676" s="447"/>
      <c r="S676" s="447"/>
      <c r="T676" s="447"/>
      <c r="U676" s="447"/>
      <c r="V676" s="447"/>
    </row>
    <row r="677" ht="28.5" customHeight="1">
      <c r="A677" s="563"/>
      <c r="B677" s="447"/>
      <c r="C677" s="428"/>
      <c r="D677" s="429"/>
      <c r="E677" s="833"/>
      <c r="F677" s="601"/>
      <c r="G677" s="734" t="s">
        <v>352</v>
      </c>
      <c r="H677" s="541"/>
      <c r="I677" s="541"/>
      <c r="J677" s="545"/>
      <c r="K677" s="491"/>
      <c r="L677" s="545"/>
      <c r="M677" s="545"/>
      <c r="N677" s="490"/>
      <c r="O677" s="490"/>
      <c r="P677" s="447"/>
      <c r="Q677" s="447"/>
      <c r="R677" s="447"/>
      <c r="S677" s="447"/>
      <c r="T677" s="447"/>
      <c r="U677" s="447"/>
      <c r="V677" s="447"/>
    </row>
    <row r="678" ht="28.5" customHeight="1">
      <c r="A678" s="563"/>
      <c r="B678" s="447"/>
      <c r="C678" s="428"/>
      <c r="D678" s="427"/>
      <c r="E678" s="494"/>
      <c r="F678" s="839"/>
      <c r="G678" s="645" t="s">
        <v>354</v>
      </c>
      <c r="H678" s="565" t="s">
        <v>1008</v>
      </c>
      <c r="I678" s="520"/>
      <c r="J678" s="521"/>
      <c r="K678" s="490">
        <v>2.12105001E8</v>
      </c>
      <c r="L678" s="653"/>
      <c r="M678" s="640" t="s">
        <v>422</v>
      </c>
      <c r="N678" s="568">
        <v>0.01</v>
      </c>
      <c r="O678" s="567" t="s">
        <v>357</v>
      </c>
      <c r="P678" s="447"/>
      <c r="Q678" s="447"/>
      <c r="R678" s="447"/>
      <c r="S678" s="447"/>
      <c r="T678" s="447"/>
      <c r="U678" s="447"/>
      <c r="V678" s="447"/>
    </row>
    <row r="679" ht="28.5" customHeight="1">
      <c r="A679" s="546"/>
      <c r="B679" s="516"/>
      <c r="C679" s="505"/>
      <c r="D679" s="506"/>
      <c r="E679" s="507"/>
      <c r="F679" s="840"/>
      <c r="G679" s="548" t="s">
        <v>358</v>
      </c>
      <c r="H679" s="519" t="s">
        <v>1009</v>
      </c>
      <c r="I679" s="520"/>
      <c r="J679" s="521"/>
      <c r="K679" s="512">
        <v>2.12105002E8</v>
      </c>
      <c r="L679" s="787">
        <v>1.0</v>
      </c>
      <c r="M679" s="550" t="s">
        <v>481</v>
      </c>
      <c r="N679" s="625">
        <v>0.005</v>
      </c>
      <c r="O679" s="523" t="s">
        <v>357</v>
      </c>
      <c r="P679" s="516"/>
      <c r="Q679" s="516"/>
      <c r="R679" s="516"/>
      <c r="S679" s="516"/>
      <c r="T679" s="516"/>
      <c r="U679" s="516"/>
      <c r="V679" s="516"/>
    </row>
    <row r="680" ht="28.5" customHeight="1">
      <c r="A680" s="546"/>
      <c r="B680" s="516"/>
      <c r="C680" s="505"/>
      <c r="D680" s="506"/>
      <c r="E680" s="507"/>
      <c r="F680" s="840"/>
      <c r="G680" s="548" t="s">
        <v>360</v>
      </c>
      <c r="H680" s="519" t="s">
        <v>1010</v>
      </c>
      <c r="I680" s="520"/>
      <c r="J680" s="521"/>
      <c r="K680" s="512">
        <v>2.12105003E8</v>
      </c>
      <c r="L680" s="787">
        <v>1.0</v>
      </c>
      <c r="M680" s="550" t="s">
        <v>481</v>
      </c>
      <c r="N680" s="625">
        <v>0.006</v>
      </c>
      <c r="O680" s="523" t="s">
        <v>365</v>
      </c>
      <c r="P680" s="516"/>
      <c r="Q680" s="516"/>
      <c r="R680" s="516"/>
      <c r="S680" s="516"/>
      <c r="T680" s="516"/>
      <c r="U680" s="516"/>
      <c r="V680" s="516"/>
    </row>
    <row r="681" ht="28.5" customHeight="1">
      <c r="A681" s="563"/>
      <c r="B681" s="447"/>
      <c r="C681" s="428"/>
      <c r="D681" s="427"/>
      <c r="E681" s="494"/>
      <c r="F681" s="839"/>
      <c r="G681" s="648" t="s">
        <v>362</v>
      </c>
      <c r="H681" s="565" t="s">
        <v>1011</v>
      </c>
      <c r="I681" s="520"/>
      <c r="J681" s="521"/>
      <c r="K681" s="490">
        <v>2.12105004E8</v>
      </c>
      <c r="L681" s="653"/>
      <c r="M681" s="640" t="s">
        <v>1012</v>
      </c>
      <c r="N681" s="568">
        <v>0.005</v>
      </c>
      <c r="O681" s="567" t="s">
        <v>365</v>
      </c>
      <c r="P681" s="447"/>
      <c r="Q681" s="447"/>
      <c r="R681" s="447"/>
      <c r="S681" s="447"/>
      <c r="T681" s="447"/>
      <c r="U681" s="447"/>
      <c r="V681" s="447"/>
    </row>
    <row r="682" ht="28.5" customHeight="1">
      <c r="A682" s="563"/>
      <c r="B682" s="447"/>
      <c r="C682" s="428"/>
      <c r="D682" s="427"/>
      <c r="E682" s="494"/>
      <c r="F682" s="839"/>
      <c r="G682" s="645" t="s">
        <v>374</v>
      </c>
      <c r="H682" s="565" t="s">
        <v>1013</v>
      </c>
      <c r="I682" s="520"/>
      <c r="J682" s="521"/>
      <c r="K682" s="490">
        <v>2.12105005E8</v>
      </c>
      <c r="L682" s="653"/>
      <c r="M682" s="640" t="s">
        <v>356</v>
      </c>
      <c r="N682" s="568">
        <v>0.025</v>
      </c>
      <c r="O682" s="567" t="s">
        <v>395</v>
      </c>
      <c r="P682" s="447"/>
      <c r="Q682" s="447"/>
      <c r="R682" s="447"/>
      <c r="S682" s="447"/>
      <c r="T682" s="447"/>
      <c r="U682" s="447"/>
      <c r="V682" s="447"/>
    </row>
    <row r="683" ht="28.5" customHeight="1">
      <c r="A683" s="563"/>
      <c r="B683" s="447"/>
      <c r="C683" s="428"/>
      <c r="D683" s="427"/>
      <c r="E683" s="494"/>
      <c r="F683" s="839"/>
      <c r="G683" s="645" t="s">
        <v>377</v>
      </c>
      <c r="H683" s="565" t="s">
        <v>1014</v>
      </c>
      <c r="I683" s="520"/>
      <c r="J683" s="521"/>
      <c r="K683" s="566">
        <v>2.12105006E8</v>
      </c>
      <c r="L683" s="643"/>
      <c r="M683" s="640" t="s">
        <v>422</v>
      </c>
      <c r="N683" s="568">
        <v>0.005</v>
      </c>
      <c r="O683" s="567" t="s">
        <v>357</v>
      </c>
      <c r="P683" s="447"/>
      <c r="Q683" s="447"/>
      <c r="R683" s="447"/>
      <c r="S683" s="447"/>
      <c r="T683" s="447"/>
      <c r="U683" s="447"/>
      <c r="V683" s="447"/>
    </row>
    <row r="684" ht="28.5" customHeight="1">
      <c r="A684" s="563"/>
      <c r="B684" s="447"/>
      <c r="C684" s="428"/>
      <c r="D684" s="427"/>
      <c r="E684" s="494"/>
      <c r="F684" s="839"/>
      <c r="G684" s="648" t="s">
        <v>477</v>
      </c>
      <c r="H684" s="541" t="s">
        <v>1015</v>
      </c>
      <c r="I684" s="542"/>
      <c r="J684" s="543"/>
      <c r="K684" s="490">
        <v>2.12105007E8</v>
      </c>
      <c r="L684" s="653"/>
      <c r="M684" s="545" t="s">
        <v>462</v>
      </c>
      <c r="N684" s="544">
        <v>0.01</v>
      </c>
      <c r="O684" s="491" t="s">
        <v>476</v>
      </c>
      <c r="P684" s="447"/>
      <c r="Q684" s="447"/>
      <c r="R684" s="447"/>
      <c r="S684" s="447"/>
      <c r="T684" s="447"/>
      <c r="U684" s="447"/>
      <c r="V684" s="447"/>
    </row>
    <row r="685" ht="28.5" customHeight="1">
      <c r="A685" s="563"/>
      <c r="B685" s="447"/>
      <c r="C685" s="428"/>
      <c r="D685" s="427"/>
      <c r="E685" s="494"/>
      <c r="F685" s="839"/>
      <c r="G685" s="648" t="s">
        <v>519</v>
      </c>
      <c r="H685" s="565" t="s">
        <v>1016</v>
      </c>
      <c r="I685" s="520"/>
      <c r="J685" s="521"/>
      <c r="K685" s="490">
        <v>2.12105008E8</v>
      </c>
      <c r="L685" s="653"/>
      <c r="M685" s="640" t="s">
        <v>422</v>
      </c>
      <c r="N685" s="568">
        <v>0.01</v>
      </c>
      <c r="O685" s="567" t="s">
        <v>357</v>
      </c>
      <c r="P685" s="447"/>
      <c r="Q685" s="447"/>
      <c r="R685" s="447"/>
      <c r="S685" s="447"/>
      <c r="T685" s="447"/>
      <c r="U685" s="447"/>
      <c r="V685" s="447"/>
    </row>
    <row r="686" ht="28.5" customHeight="1">
      <c r="A686" s="563"/>
      <c r="B686" s="447"/>
      <c r="C686" s="428"/>
      <c r="D686" s="427"/>
      <c r="E686" s="494"/>
      <c r="F686" s="839"/>
      <c r="G686" s="645" t="s">
        <v>521</v>
      </c>
      <c r="H686" s="841" t="s">
        <v>1017</v>
      </c>
      <c r="I686" s="841"/>
      <c r="J686" s="842"/>
      <c r="K686" s="490">
        <v>2.12105009E8</v>
      </c>
      <c r="L686" s="653"/>
      <c r="M686" s="681" t="s">
        <v>398</v>
      </c>
      <c r="N686" s="566">
        <v>0.003</v>
      </c>
      <c r="O686" s="567" t="s">
        <v>365</v>
      </c>
      <c r="P686" s="447"/>
      <c r="Q686" s="447"/>
      <c r="R686" s="447"/>
      <c r="S686" s="447"/>
      <c r="T686" s="447"/>
      <c r="U686" s="447"/>
      <c r="V686" s="447"/>
    </row>
    <row r="687" ht="28.5" customHeight="1">
      <c r="A687" s="563"/>
      <c r="B687" s="447"/>
      <c r="C687" s="428"/>
      <c r="D687" s="427"/>
      <c r="E687" s="494"/>
      <c r="F687" s="839"/>
      <c r="G687" s="645" t="s">
        <v>523</v>
      </c>
      <c r="H687" s="565" t="s">
        <v>1018</v>
      </c>
      <c r="I687" s="520"/>
      <c r="J687" s="521"/>
      <c r="K687" s="566">
        <v>2.1210501E8</v>
      </c>
      <c r="L687" s="653"/>
      <c r="M687" s="640" t="s">
        <v>62</v>
      </c>
      <c r="N687" s="566">
        <v>0.005</v>
      </c>
      <c r="O687" s="567" t="s">
        <v>365</v>
      </c>
      <c r="P687" s="447"/>
      <c r="Q687" s="447"/>
      <c r="R687" s="447"/>
      <c r="S687" s="447"/>
      <c r="T687" s="447"/>
      <c r="U687" s="447"/>
      <c r="V687" s="447"/>
    </row>
    <row r="688" ht="28.5" customHeight="1">
      <c r="A688" s="563"/>
      <c r="B688" s="447"/>
      <c r="C688" s="428"/>
      <c r="D688" s="427"/>
      <c r="E688" s="494"/>
      <c r="F688" s="839"/>
      <c r="G688" s="648" t="s">
        <v>526</v>
      </c>
      <c r="H688" s="541" t="s">
        <v>1019</v>
      </c>
      <c r="I688" s="542"/>
      <c r="J688" s="543"/>
      <c r="K688" s="490">
        <v>2.12105011E8</v>
      </c>
      <c r="L688" s="653"/>
      <c r="M688" s="545" t="s">
        <v>422</v>
      </c>
      <c r="N688" s="782">
        <v>0.01</v>
      </c>
      <c r="O688" s="491" t="s">
        <v>395</v>
      </c>
      <c r="P688" s="447"/>
      <c r="Q688" s="447"/>
      <c r="R688" s="447"/>
      <c r="S688" s="447"/>
      <c r="T688" s="447"/>
      <c r="U688" s="447"/>
      <c r="V688" s="447"/>
    </row>
    <row r="689" ht="28.5" customHeight="1">
      <c r="A689" s="563"/>
      <c r="B689" s="447"/>
      <c r="C689" s="428"/>
      <c r="D689" s="427"/>
      <c r="E689" s="494"/>
      <c r="F689" s="839"/>
      <c r="G689" s="645" t="s">
        <v>528</v>
      </c>
      <c r="H689" s="565" t="s">
        <v>1020</v>
      </c>
      <c r="I689" s="520"/>
      <c r="J689" s="521"/>
      <c r="K689" s="490">
        <v>2.12105012E8</v>
      </c>
      <c r="L689" s="653"/>
      <c r="M689" s="640" t="s">
        <v>422</v>
      </c>
      <c r="N689" s="843">
        <v>0.005</v>
      </c>
      <c r="O689" s="650" t="s">
        <v>365</v>
      </c>
      <c r="P689" s="447"/>
      <c r="Q689" s="447"/>
      <c r="R689" s="447"/>
      <c r="S689" s="447"/>
      <c r="T689" s="447"/>
      <c r="U689" s="447"/>
      <c r="V689" s="447"/>
    </row>
    <row r="690" ht="28.5" customHeight="1">
      <c r="A690" s="563"/>
      <c r="B690" s="447"/>
      <c r="C690" s="428"/>
      <c r="D690" s="427"/>
      <c r="E690" s="494"/>
      <c r="F690" s="839"/>
      <c r="G690" s="645" t="s">
        <v>530</v>
      </c>
      <c r="H690" s="565" t="s">
        <v>1021</v>
      </c>
      <c r="I690" s="520"/>
      <c r="J690" s="521"/>
      <c r="K690" s="490">
        <v>2.12105013E8</v>
      </c>
      <c r="L690" s="653"/>
      <c r="M690" s="640" t="s">
        <v>422</v>
      </c>
      <c r="N690" s="568">
        <v>0.01</v>
      </c>
      <c r="O690" s="567" t="s">
        <v>395</v>
      </c>
      <c r="P690" s="447"/>
      <c r="Q690" s="447"/>
      <c r="R690" s="447"/>
      <c r="S690" s="447"/>
      <c r="T690" s="447"/>
      <c r="U690" s="447"/>
      <c r="V690" s="447"/>
    </row>
    <row r="691" ht="28.5" customHeight="1">
      <c r="A691" s="563"/>
      <c r="B691" s="447"/>
      <c r="C691" s="428"/>
      <c r="D691" s="427"/>
      <c r="E691" s="494"/>
      <c r="F691" s="839"/>
      <c r="G691" s="645" t="s">
        <v>532</v>
      </c>
      <c r="H691" s="565" t="s">
        <v>1022</v>
      </c>
      <c r="I691" s="520"/>
      <c r="J691" s="521"/>
      <c r="K691" s="490">
        <v>2.12105014E8</v>
      </c>
      <c r="L691" s="653"/>
      <c r="M691" s="640" t="s">
        <v>422</v>
      </c>
      <c r="N691" s="566">
        <v>0.005</v>
      </c>
      <c r="O691" s="567" t="s">
        <v>357</v>
      </c>
      <c r="P691" s="447"/>
      <c r="Q691" s="447"/>
      <c r="R691" s="447"/>
      <c r="S691" s="447"/>
      <c r="T691" s="447"/>
      <c r="U691" s="447"/>
      <c r="V691" s="447"/>
    </row>
    <row r="692" ht="28.5" customHeight="1">
      <c r="A692" s="656"/>
      <c r="B692" s="657"/>
      <c r="C692" s="440"/>
      <c r="D692" s="439"/>
      <c r="E692" s="658"/>
      <c r="F692" s="844"/>
      <c r="G692" s="677" t="s">
        <v>534</v>
      </c>
      <c r="H692" s="528" t="s">
        <v>1023</v>
      </c>
      <c r="I692" s="529"/>
      <c r="J692" s="530"/>
      <c r="K692" s="771">
        <v>2.12105015E8</v>
      </c>
      <c r="L692" s="778"/>
      <c r="M692" s="735" t="s">
        <v>422</v>
      </c>
      <c r="N692" s="531">
        <v>0.006</v>
      </c>
      <c r="O692" s="532" t="s">
        <v>365</v>
      </c>
      <c r="P692" s="447"/>
      <c r="Q692" s="447"/>
      <c r="R692" s="447"/>
      <c r="S692" s="447"/>
      <c r="T692" s="447"/>
      <c r="U692" s="447"/>
      <c r="V692" s="447"/>
    </row>
    <row r="693" ht="28.5" customHeight="1">
      <c r="A693" s="563"/>
      <c r="B693" s="447"/>
      <c r="C693" s="428"/>
      <c r="D693" s="427"/>
      <c r="E693" s="494"/>
      <c r="F693" s="839" t="s">
        <v>342</v>
      </c>
      <c r="G693" s="541" t="s">
        <v>1024</v>
      </c>
      <c r="H693" s="542"/>
      <c r="I693" s="542"/>
      <c r="J693" s="542"/>
      <c r="K693" s="490"/>
      <c r="L693" s="653"/>
      <c r="M693" s="545"/>
      <c r="N693" s="490"/>
      <c r="O693" s="491"/>
      <c r="P693" s="447"/>
      <c r="Q693" s="447"/>
      <c r="R693" s="447"/>
      <c r="S693" s="447"/>
      <c r="T693" s="447"/>
      <c r="U693" s="447"/>
      <c r="V693" s="447"/>
    </row>
    <row r="694" ht="28.5" customHeight="1">
      <c r="A694" s="563"/>
      <c r="B694" s="447"/>
      <c r="C694" s="428"/>
      <c r="D694" s="427"/>
      <c r="E694" s="494"/>
      <c r="F694" s="839"/>
      <c r="G694" s="734" t="s">
        <v>337</v>
      </c>
      <c r="H694" s="541"/>
      <c r="I694" s="541"/>
      <c r="J694" s="541"/>
      <c r="K694" s="490"/>
      <c r="L694" s="653"/>
      <c r="M694" s="545"/>
      <c r="N694" s="490"/>
      <c r="O694" s="491"/>
      <c r="P694" s="447"/>
      <c r="Q694" s="447"/>
      <c r="R694" s="447"/>
      <c r="S694" s="447"/>
      <c r="T694" s="447"/>
      <c r="U694" s="447"/>
      <c r="V694" s="447"/>
    </row>
    <row r="695" ht="28.5" customHeight="1">
      <c r="A695" s="546"/>
      <c r="B695" s="516"/>
      <c r="C695" s="505"/>
      <c r="D695" s="506"/>
      <c r="E695" s="507"/>
      <c r="F695" s="840"/>
      <c r="G695" s="548" t="s">
        <v>354</v>
      </c>
      <c r="H695" s="519" t="s">
        <v>1025</v>
      </c>
      <c r="I695" s="520"/>
      <c r="J695" s="521"/>
      <c r="K695" s="522">
        <v>1.12105013E8</v>
      </c>
      <c r="L695" s="742">
        <v>1.0</v>
      </c>
      <c r="M695" s="550" t="s">
        <v>481</v>
      </c>
      <c r="N695" s="522">
        <v>0.002</v>
      </c>
      <c r="O695" s="570" t="s">
        <v>341</v>
      </c>
      <c r="P695" s="516"/>
      <c r="Q695" s="516"/>
      <c r="R695" s="516"/>
      <c r="S695" s="516"/>
      <c r="T695" s="516"/>
      <c r="U695" s="516"/>
      <c r="V695" s="516"/>
    </row>
    <row r="696" ht="28.5" customHeight="1">
      <c r="A696" s="563"/>
      <c r="B696" s="447"/>
      <c r="C696" s="428"/>
      <c r="D696" s="427"/>
      <c r="E696" s="494"/>
      <c r="F696" s="839"/>
      <c r="G696" s="645" t="s">
        <v>358</v>
      </c>
      <c r="H696" s="565" t="s">
        <v>1026</v>
      </c>
      <c r="I696" s="520"/>
      <c r="J696" s="521"/>
      <c r="K696" s="566">
        <v>1.12105014E8</v>
      </c>
      <c r="L696" s="643"/>
      <c r="M696" s="640" t="s">
        <v>340</v>
      </c>
      <c r="N696" s="789">
        <v>0.002</v>
      </c>
      <c r="O696" s="685" t="s">
        <v>341</v>
      </c>
      <c r="P696" s="447"/>
      <c r="Q696" s="447"/>
      <c r="R696" s="447"/>
      <c r="S696" s="447"/>
      <c r="T696" s="447"/>
      <c r="U696" s="447"/>
      <c r="V696" s="447"/>
    </row>
    <row r="697" ht="28.5" customHeight="1">
      <c r="A697" s="563"/>
      <c r="B697" s="447"/>
      <c r="C697" s="428"/>
      <c r="D697" s="427"/>
      <c r="E697" s="494"/>
      <c r="F697" s="839"/>
      <c r="G697" s="645" t="s">
        <v>360</v>
      </c>
      <c r="H697" s="565" t="s">
        <v>1027</v>
      </c>
      <c r="I697" s="520"/>
      <c r="J697" s="521"/>
      <c r="K697" s="566">
        <v>1.12105015E8</v>
      </c>
      <c r="L697" s="643"/>
      <c r="M697" s="640" t="s">
        <v>340</v>
      </c>
      <c r="N697" s="789">
        <v>0.002</v>
      </c>
      <c r="O697" s="685" t="s">
        <v>341</v>
      </c>
      <c r="P697" s="447"/>
      <c r="Q697" s="447"/>
      <c r="R697" s="447"/>
      <c r="S697" s="447"/>
      <c r="T697" s="447"/>
      <c r="U697" s="447"/>
      <c r="V697" s="447"/>
    </row>
    <row r="698" ht="28.5" customHeight="1">
      <c r="A698" s="563"/>
      <c r="B698" s="447"/>
      <c r="C698" s="428"/>
      <c r="D698" s="427"/>
      <c r="E698" s="494"/>
      <c r="F698" s="839"/>
      <c r="G698" s="648" t="s">
        <v>362</v>
      </c>
      <c r="H698" s="638" t="s">
        <v>1006</v>
      </c>
      <c r="I698" s="638"/>
      <c r="J698" s="640"/>
      <c r="K698" s="566">
        <v>1.12105016E8</v>
      </c>
      <c r="L698" s="643"/>
      <c r="M698" s="640" t="s">
        <v>599</v>
      </c>
      <c r="N698" s="789">
        <v>0.002</v>
      </c>
      <c r="O698" s="685" t="s">
        <v>341</v>
      </c>
      <c r="P698" s="447"/>
      <c r="Q698" s="447"/>
      <c r="R698" s="447"/>
      <c r="S698" s="447"/>
      <c r="T698" s="447"/>
      <c r="U698" s="447"/>
      <c r="V698" s="447"/>
    </row>
    <row r="699" ht="28.5" customHeight="1">
      <c r="A699" s="546"/>
      <c r="B699" s="516"/>
      <c r="C699" s="505"/>
      <c r="D699" s="506"/>
      <c r="E699" s="507"/>
      <c r="F699" s="840"/>
      <c r="G699" s="548" t="s">
        <v>374</v>
      </c>
      <c r="H699" s="519" t="s">
        <v>1028</v>
      </c>
      <c r="I699" s="520"/>
      <c r="J699" s="521"/>
      <c r="K699" s="522">
        <v>1.12105017E8</v>
      </c>
      <c r="L699" s="742">
        <v>1.0</v>
      </c>
      <c r="M699" s="550" t="s">
        <v>604</v>
      </c>
      <c r="N699" s="781">
        <v>0.006</v>
      </c>
      <c r="O699" s="525" t="s">
        <v>349</v>
      </c>
      <c r="P699" s="516"/>
      <c r="Q699" s="516"/>
      <c r="R699" s="516"/>
      <c r="S699" s="516"/>
      <c r="T699" s="516"/>
      <c r="U699" s="516"/>
      <c r="V699" s="516"/>
    </row>
    <row r="700" ht="28.5" customHeight="1">
      <c r="A700" s="546"/>
      <c r="B700" s="516"/>
      <c r="C700" s="505"/>
      <c r="D700" s="506"/>
      <c r="E700" s="507"/>
      <c r="F700" s="840"/>
      <c r="G700" s="548" t="s">
        <v>377</v>
      </c>
      <c r="H700" s="519" t="s">
        <v>1029</v>
      </c>
      <c r="I700" s="520"/>
      <c r="J700" s="521"/>
      <c r="K700" s="522">
        <v>1.12105018E8</v>
      </c>
      <c r="L700" s="742">
        <v>1.0</v>
      </c>
      <c r="M700" s="550" t="s">
        <v>481</v>
      </c>
      <c r="N700" s="625">
        <v>0.02</v>
      </c>
      <c r="O700" s="570" t="s">
        <v>341</v>
      </c>
      <c r="P700" s="516"/>
      <c r="Q700" s="516"/>
      <c r="R700" s="516"/>
      <c r="S700" s="516"/>
      <c r="T700" s="516"/>
      <c r="U700" s="516"/>
      <c r="V700" s="516"/>
    </row>
    <row r="701" ht="28.5" customHeight="1">
      <c r="A701" s="546"/>
      <c r="B701" s="516"/>
      <c r="C701" s="505"/>
      <c r="D701" s="506"/>
      <c r="E701" s="507"/>
      <c r="F701" s="840"/>
      <c r="G701" s="548" t="s">
        <v>477</v>
      </c>
      <c r="H701" s="519" t="s">
        <v>1030</v>
      </c>
      <c r="I701" s="520"/>
      <c r="J701" s="521"/>
      <c r="K701" s="522">
        <v>1.12105019E8</v>
      </c>
      <c r="L701" s="742">
        <v>1.0</v>
      </c>
      <c r="M701" s="550" t="s">
        <v>422</v>
      </c>
      <c r="N701" s="522">
        <v>0.006</v>
      </c>
      <c r="O701" s="525" t="s">
        <v>349</v>
      </c>
      <c r="P701" s="516"/>
      <c r="Q701" s="516"/>
      <c r="R701" s="516"/>
      <c r="S701" s="516"/>
      <c r="T701" s="516"/>
      <c r="U701" s="516"/>
      <c r="V701" s="516"/>
    </row>
    <row r="702" ht="28.5" customHeight="1">
      <c r="A702" s="546"/>
      <c r="B702" s="516"/>
      <c r="C702" s="505"/>
      <c r="D702" s="506"/>
      <c r="E702" s="507"/>
      <c r="F702" s="840"/>
      <c r="G702" s="548" t="s">
        <v>519</v>
      </c>
      <c r="H702" s="519" t="s">
        <v>1031</v>
      </c>
      <c r="I702" s="520"/>
      <c r="J702" s="521"/>
      <c r="K702" s="522">
        <v>1.1210502E8</v>
      </c>
      <c r="L702" s="742">
        <v>1.0</v>
      </c>
      <c r="M702" s="550" t="s">
        <v>340</v>
      </c>
      <c r="N702" s="522">
        <v>0.006</v>
      </c>
      <c r="O702" s="525" t="s">
        <v>349</v>
      </c>
      <c r="P702" s="516"/>
      <c r="Q702" s="516"/>
      <c r="R702" s="516"/>
      <c r="S702" s="516"/>
      <c r="T702" s="516"/>
      <c r="U702" s="516"/>
      <c r="V702" s="516"/>
    </row>
    <row r="703" ht="28.5" customHeight="1">
      <c r="A703" s="563"/>
      <c r="B703" s="447"/>
      <c r="C703" s="428"/>
      <c r="D703" s="427"/>
      <c r="E703" s="494"/>
      <c r="F703" s="839"/>
      <c r="G703" s="734" t="s">
        <v>352</v>
      </c>
      <c r="H703" s="541"/>
      <c r="I703" s="541"/>
      <c r="J703" s="541"/>
      <c r="K703" s="490"/>
      <c r="L703" s="653"/>
      <c r="M703" s="545"/>
      <c r="N703" s="490"/>
      <c r="O703" s="491"/>
      <c r="P703" s="447"/>
      <c r="Q703" s="447"/>
      <c r="R703" s="447"/>
      <c r="S703" s="447"/>
      <c r="T703" s="447"/>
      <c r="U703" s="447"/>
      <c r="V703" s="447"/>
    </row>
    <row r="704" ht="28.5" customHeight="1">
      <c r="A704" s="546"/>
      <c r="B704" s="516"/>
      <c r="C704" s="505"/>
      <c r="D704" s="506"/>
      <c r="E704" s="507"/>
      <c r="F704" s="840"/>
      <c r="G704" s="548" t="s">
        <v>354</v>
      </c>
      <c r="H704" s="845" t="s">
        <v>1032</v>
      </c>
      <c r="I704" s="520"/>
      <c r="J704" s="521"/>
      <c r="K704" s="512">
        <v>2.12105016E8</v>
      </c>
      <c r="L704" s="787">
        <v>1.0</v>
      </c>
      <c r="M704" s="550" t="s">
        <v>340</v>
      </c>
      <c r="N704" s="522">
        <v>0.002</v>
      </c>
      <c r="O704" s="523" t="s">
        <v>357</v>
      </c>
      <c r="P704" s="516"/>
      <c r="Q704" s="516"/>
      <c r="R704" s="516"/>
      <c r="S704" s="516"/>
      <c r="T704" s="516"/>
      <c r="U704" s="516"/>
      <c r="V704" s="516"/>
    </row>
    <row r="705" ht="28.5" customHeight="1">
      <c r="A705" s="546"/>
      <c r="B705" s="516"/>
      <c r="C705" s="505"/>
      <c r="D705" s="506"/>
      <c r="E705" s="507"/>
      <c r="F705" s="840"/>
      <c r="G705" s="548" t="s">
        <v>358</v>
      </c>
      <c r="H705" s="519" t="s">
        <v>1033</v>
      </c>
      <c r="I705" s="520"/>
      <c r="J705" s="521"/>
      <c r="K705" s="512">
        <v>2.12105017E8</v>
      </c>
      <c r="L705" s="787">
        <v>1.0</v>
      </c>
      <c r="M705" s="550" t="s">
        <v>340</v>
      </c>
      <c r="N705" s="522">
        <v>0.002</v>
      </c>
      <c r="O705" s="523" t="s">
        <v>357</v>
      </c>
      <c r="P705" s="516"/>
      <c r="Q705" s="516"/>
      <c r="R705" s="516"/>
      <c r="S705" s="516"/>
      <c r="T705" s="516"/>
      <c r="U705" s="516"/>
      <c r="V705" s="516"/>
    </row>
    <row r="706" ht="28.5" customHeight="1">
      <c r="A706" s="546"/>
      <c r="B706" s="516"/>
      <c r="C706" s="505"/>
      <c r="D706" s="506"/>
      <c r="E706" s="507"/>
      <c r="F706" s="840"/>
      <c r="G706" s="548" t="s">
        <v>360</v>
      </c>
      <c r="H706" s="519" t="s">
        <v>1034</v>
      </c>
      <c r="I706" s="520"/>
      <c r="J706" s="521"/>
      <c r="K706" s="512">
        <v>2.12105018E8</v>
      </c>
      <c r="L706" s="787">
        <v>1.0</v>
      </c>
      <c r="M706" s="550" t="s">
        <v>481</v>
      </c>
      <c r="N706" s="522">
        <v>0.005</v>
      </c>
      <c r="O706" s="523" t="s">
        <v>365</v>
      </c>
      <c r="P706" s="516"/>
      <c r="Q706" s="516"/>
      <c r="R706" s="516"/>
      <c r="S706" s="516"/>
      <c r="T706" s="516"/>
      <c r="U706" s="516"/>
      <c r="V706" s="516"/>
    </row>
    <row r="707" ht="28.5" customHeight="1">
      <c r="A707" s="546"/>
      <c r="B707" s="516"/>
      <c r="C707" s="505"/>
      <c r="D707" s="506"/>
      <c r="E707" s="507"/>
      <c r="F707" s="840"/>
      <c r="G707" s="612" t="s">
        <v>362</v>
      </c>
      <c r="H707" s="519" t="s">
        <v>1035</v>
      </c>
      <c r="I707" s="520"/>
      <c r="J707" s="521"/>
      <c r="K707" s="512">
        <v>2.12105019E8</v>
      </c>
      <c r="L707" s="787">
        <v>1.0</v>
      </c>
      <c r="M707" s="550" t="s">
        <v>340</v>
      </c>
      <c r="N707" s="522">
        <v>0.003</v>
      </c>
      <c r="O707" s="523" t="s">
        <v>357</v>
      </c>
      <c r="P707" s="516"/>
      <c r="Q707" s="516"/>
      <c r="R707" s="516"/>
      <c r="S707" s="516"/>
      <c r="T707" s="516"/>
      <c r="U707" s="516"/>
      <c r="V707" s="516"/>
    </row>
    <row r="708" ht="28.5" customHeight="1">
      <c r="A708" s="563"/>
      <c r="B708" s="447"/>
      <c r="C708" s="428"/>
      <c r="D708" s="427"/>
      <c r="E708" s="494"/>
      <c r="F708" s="839"/>
      <c r="G708" s="645" t="s">
        <v>374</v>
      </c>
      <c r="H708" s="565" t="s">
        <v>1036</v>
      </c>
      <c r="I708" s="520"/>
      <c r="J708" s="521"/>
      <c r="K708" s="490">
        <v>2.1210502E8</v>
      </c>
      <c r="L708" s="653"/>
      <c r="M708" s="640" t="s">
        <v>422</v>
      </c>
      <c r="N708" s="568">
        <v>0.006</v>
      </c>
      <c r="O708" s="567" t="s">
        <v>365</v>
      </c>
      <c r="P708" s="447"/>
      <c r="Q708" s="447"/>
      <c r="R708" s="447"/>
      <c r="S708" s="447"/>
      <c r="T708" s="447"/>
      <c r="U708" s="447"/>
      <c r="V708" s="447"/>
    </row>
    <row r="709" ht="28.5" customHeight="1">
      <c r="A709" s="563"/>
      <c r="B709" s="447"/>
      <c r="C709" s="428"/>
      <c r="D709" s="427"/>
      <c r="E709" s="494"/>
      <c r="F709" s="839"/>
      <c r="G709" s="645" t="s">
        <v>377</v>
      </c>
      <c r="H709" s="565" t="s">
        <v>1037</v>
      </c>
      <c r="I709" s="520"/>
      <c r="J709" s="521"/>
      <c r="K709" s="490">
        <v>2.12105021E8</v>
      </c>
      <c r="L709" s="653"/>
      <c r="M709" s="640" t="s">
        <v>422</v>
      </c>
      <c r="N709" s="568">
        <v>0.01</v>
      </c>
      <c r="O709" s="567" t="s">
        <v>395</v>
      </c>
      <c r="P709" s="447"/>
      <c r="Q709" s="447"/>
      <c r="R709" s="447"/>
      <c r="S709" s="447"/>
      <c r="T709" s="447"/>
      <c r="U709" s="447"/>
      <c r="V709" s="447"/>
    </row>
    <row r="710" ht="28.5" customHeight="1">
      <c r="A710" s="563"/>
      <c r="B710" s="447"/>
      <c r="C710" s="428"/>
      <c r="D710" s="427"/>
      <c r="E710" s="494"/>
      <c r="F710" s="839"/>
      <c r="G710" s="645" t="s">
        <v>477</v>
      </c>
      <c r="H710" s="565" t="s">
        <v>1038</v>
      </c>
      <c r="I710" s="520"/>
      <c r="J710" s="521"/>
      <c r="K710" s="490">
        <v>2.12105022E8</v>
      </c>
      <c r="L710" s="653"/>
      <c r="M710" s="640" t="s">
        <v>422</v>
      </c>
      <c r="N710" s="568">
        <v>0.005</v>
      </c>
      <c r="O710" s="567" t="s">
        <v>357</v>
      </c>
      <c r="P710" s="447"/>
      <c r="Q710" s="447"/>
      <c r="R710" s="447"/>
      <c r="S710" s="447"/>
      <c r="T710" s="447"/>
      <c r="U710" s="447"/>
      <c r="V710" s="447"/>
    </row>
    <row r="711" ht="28.5" customHeight="1">
      <c r="A711" s="563"/>
      <c r="B711" s="447"/>
      <c r="C711" s="428"/>
      <c r="D711" s="427"/>
      <c r="E711" s="494"/>
      <c r="F711" s="839"/>
      <c r="G711" s="648" t="s">
        <v>519</v>
      </c>
      <c r="H711" s="565" t="s">
        <v>1039</v>
      </c>
      <c r="I711" s="520"/>
      <c r="J711" s="521"/>
      <c r="K711" s="490">
        <v>2.12105023E8</v>
      </c>
      <c r="L711" s="653"/>
      <c r="M711" s="640" t="s">
        <v>422</v>
      </c>
      <c r="N711" s="568">
        <v>0.006</v>
      </c>
      <c r="O711" s="567" t="s">
        <v>365</v>
      </c>
      <c r="P711" s="447"/>
      <c r="Q711" s="447"/>
      <c r="R711" s="447"/>
      <c r="S711" s="447"/>
      <c r="T711" s="447"/>
      <c r="U711" s="447"/>
      <c r="V711" s="447"/>
    </row>
    <row r="712" ht="28.5" customHeight="1">
      <c r="A712" s="656"/>
      <c r="B712" s="657"/>
      <c r="C712" s="440"/>
      <c r="D712" s="439"/>
      <c r="E712" s="658"/>
      <c r="F712" s="846"/>
      <c r="G712" s="659" t="s">
        <v>521</v>
      </c>
      <c r="H712" s="528" t="s">
        <v>1040</v>
      </c>
      <c r="I712" s="529"/>
      <c r="J712" s="530"/>
      <c r="K712" s="771">
        <v>2.12105024E8</v>
      </c>
      <c r="L712" s="778"/>
      <c r="M712" s="735" t="s">
        <v>422</v>
      </c>
      <c r="N712" s="817">
        <v>0.003</v>
      </c>
      <c r="O712" s="532" t="s">
        <v>357</v>
      </c>
      <c r="P712" s="447"/>
      <c r="Q712" s="447"/>
      <c r="R712" s="447"/>
      <c r="S712" s="447"/>
      <c r="T712" s="447"/>
      <c r="U712" s="447"/>
      <c r="V712" s="447"/>
    </row>
    <row r="713" ht="28.5" customHeight="1">
      <c r="A713" s="563"/>
      <c r="B713" s="447"/>
      <c r="C713" s="428"/>
      <c r="D713" s="427"/>
      <c r="E713" s="494"/>
      <c r="F713" s="839"/>
      <c r="G713" s="648" t="s">
        <v>523</v>
      </c>
      <c r="H713" s="541" t="s">
        <v>1041</v>
      </c>
      <c r="I713" s="542"/>
      <c r="J713" s="543"/>
      <c r="K713" s="490">
        <v>2.12105025E8</v>
      </c>
      <c r="L713" s="653"/>
      <c r="M713" s="545" t="s">
        <v>422</v>
      </c>
      <c r="N713" s="544">
        <v>0.004</v>
      </c>
      <c r="O713" s="491" t="s">
        <v>365</v>
      </c>
      <c r="P713" s="447"/>
      <c r="Q713" s="447"/>
      <c r="R713" s="447"/>
      <c r="S713" s="447"/>
      <c r="T713" s="447"/>
      <c r="U713" s="447"/>
      <c r="V713" s="447"/>
    </row>
    <row r="714" ht="28.5" customHeight="1">
      <c r="A714" s="546"/>
      <c r="B714" s="516"/>
      <c r="C714" s="505"/>
      <c r="D714" s="506"/>
      <c r="E714" s="507"/>
      <c r="F714" s="840"/>
      <c r="G714" s="548" t="s">
        <v>526</v>
      </c>
      <c r="H714" s="519" t="s">
        <v>1042</v>
      </c>
      <c r="I714" s="520"/>
      <c r="J714" s="521"/>
      <c r="K714" s="522">
        <v>2.12105026E8</v>
      </c>
      <c r="L714" s="787">
        <v>1.0</v>
      </c>
      <c r="M714" s="550" t="s">
        <v>481</v>
      </c>
      <c r="N714" s="625">
        <v>0.03</v>
      </c>
      <c r="O714" s="523" t="s">
        <v>365</v>
      </c>
      <c r="P714" s="516"/>
      <c r="Q714" s="516"/>
      <c r="R714" s="516"/>
      <c r="S714" s="516"/>
      <c r="T714" s="516"/>
      <c r="U714" s="516"/>
      <c r="V714" s="516"/>
    </row>
    <row r="715" ht="28.5" customHeight="1">
      <c r="A715" s="546"/>
      <c r="B715" s="516"/>
      <c r="C715" s="505"/>
      <c r="D715" s="506"/>
      <c r="E715" s="507"/>
      <c r="F715" s="840"/>
      <c r="G715" s="612" t="s">
        <v>528</v>
      </c>
      <c r="H715" s="509" t="s">
        <v>1043</v>
      </c>
      <c r="I715" s="510"/>
      <c r="J715" s="511"/>
      <c r="K715" s="512">
        <v>2.12105027E8</v>
      </c>
      <c r="L715" s="787">
        <v>1.0</v>
      </c>
      <c r="M715" s="562" t="s">
        <v>340</v>
      </c>
      <c r="N715" s="847">
        <v>0.002</v>
      </c>
      <c r="O715" s="513" t="s">
        <v>357</v>
      </c>
      <c r="P715" s="516"/>
      <c r="Q715" s="516"/>
      <c r="R715" s="516"/>
      <c r="S715" s="516"/>
      <c r="T715" s="516"/>
      <c r="U715" s="516"/>
      <c r="V715" s="516"/>
    </row>
    <row r="716" ht="28.5" customHeight="1">
      <c r="A716" s="546"/>
      <c r="B716" s="516"/>
      <c r="C716" s="505"/>
      <c r="D716" s="506"/>
      <c r="E716" s="507"/>
      <c r="F716" s="840"/>
      <c r="G716" s="548" t="s">
        <v>530</v>
      </c>
      <c r="H716" s="519" t="s">
        <v>1044</v>
      </c>
      <c r="I716" s="520"/>
      <c r="J716" s="521"/>
      <c r="K716" s="512">
        <v>2.12105028E8</v>
      </c>
      <c r="L716" s="787">
        <v>1.0</v>
      </c>
      <c r="M716" s="550" t="s">
        <v>422</v>
      </c>
      <c r="N716" s="625">
        <v>0.01</v>
      </c>
      <c r="O716" s="523" t="s">
        <v>365</v>
      </c>
      <c r="P716" s="516"/>
      <c r="Q716" s="516"/>
      <c r="R716" s="516"/>
      <c r="S716" s="516"/>
      <c r="T716" s="516"/>
      <c r="U716" s="516"/>
      <c r="V716" s="516"/>
    </row>
    <row r="717" ht="28.5" customHeight="1">
      <c r="A717" s="546"/>
      <c r="B717" s="516"/>
      <c r="C717" s="505"/>
      <c r="D717" s="506"/>
      <c r="E717" s="507"/>
      <c r="F717" s="840"/>
      <c r="G717" s="548" t="s">
        <v>532</v>
      </c>
      <c r="H717" s="509" t="s">
        <v>1045</v>
      </c>
      <c r="I717" s="510"/>
      <c r="J717" s="511"/>
      <c r="K717" s="512">
        <v>2.12105029E8</v>
      </c>
      <c r="L717" s="787">
        <v>1.0</v>
      </c>
      <c r="M717" s="562" t="s">
        <v>340</v>
      </c>
      <c r="N717" s="625">
        <v>0.01</v>
      </c>
      <c r="O717" s="523" t="s">
        <v>365</v>
      </c>
      <c r="P717" s="516"/>
      <c r="Q717" s="516"/>
      <c r="R717" s="516"/>
      <c r="S717" s="516"/>
      <c r="T717" s="516"/>
      <c r="U717" s="516"/>
      <c r="V717" s="516"/>
    </row>
    <row r="718" ht="28.5" customHeight="1">
      <c r="A718" s="563"/>
      <c r="B718" s="447"/>
      <c r="C718" s="428"/>
      <c r="D718" s="427"/>
      <c r="E718" s="494"/>
      <c r="F718" s="839"/>
      <c r="G718" s="644" t="s">
        <v>534</v>
      </c>
      <c r="H718" s="565" t="s">
        <v>1046</v>
      </c>
      <c r="I718" s="520"/>
      <c r="J718" s="521"/>
      <c r="K718" s="490">
        <v>2.1210503E8</v>
      </c>
      <c r="L718" s="653"/>
      <c r="M718" s="640" t="s">
        <v>422</v>
      </c>
      <c r="N718" s="566">
        <v>0.005</v>
      </c>
      <c r="O718" s="567" t="s">
        <v>365</v>
      </c>
      <c r="P718" s="447"/>
      <c r="Q718" s="447"/>
      <c r="R718" s="447"/>
      <c r="S718" s="447"/>
      <c r="T718" s="447"/>
      <c r="U718" s="447"/>
      <c r="V718" s="447"/>
    </row>
    <row r="719" ht="28.5" customHeight="1">
      <c r="A719" s="563"/>
      <c r="B719" s="447"/>
      <c r="C719" s="428"/>
      <c r="D719" s="439"/>
      <c r="E719" s="486"/>
      <c r="F719" s="848"/>
      <c r="G719" s="645" t="s">
        <v>536</v>
      </c>
      <c r="H719" s="565" t="s">
        <v>1047</v>
      </c>
      <c r="I719" s="520"/>
      <c r="J719" s="521"/>
      <c r="K719" s="490">
        <v>2.12105031E8</v>
      </c>
      <c r="L719" s="653"/>
      <c r="M719" s="640" t="s">
        <v>422</v>
      </c>
      <c r="N719" s="568">
        <v>0.01</v>
      </c>
      <c r="O719" s="567" t="s">
        <v>395</v>
      </c>
      <c r="P719" s="447"/>
      <c r="Q719" s="447"/>
      <c r="R719" s="447"/>
      <c r="S719" s="447"/>
      <c r="T719" s="447"/>
      <c r="U719" s="447"/>
      <c r="V719" s="447"/>
    </row>
    <row r="720" ht="28.5" customHeight="1">
      <c r="A720" s="563"/>
      <c r="B720" s="427"/>
      <c r="C720" s="428"/>
      <c r="D720" s="435" t="s">
        <v>72</v>
      </c>
      <c r="E720" s="849" t="s">
        <v>285</v>
      </c>
      <c r="F720" s="601" t="s">
        <v>338</v>
      </c>
      <c r="G720" s="850" t="s">
        <v>1048</v>
      </c>
      <c r="H720" s="541"/>
      <c r="I720" s="541"/>
      <c r="J720" s="484"/>
      <c r="K720" s="490"/>
      <c r="L720" s="653"/>
      <c r="M720" s="545"/>
      <c r="N720" s="490"/>
      <c r="O720" s="491"/>
      <c r="P720" s="447"/>
      <c r="Q720" s="447"/>
      <c r="R720" s="447"/>
      <c r="S720" s="447"/>
      <c r="T720" s="447"/>
      <c r="U720" s="447"/>
      <c r="V720" s="447"/>
    </row>
    <row r="721" ht="28.5" customHeight="1">
      <c r="A721" s="563"/>
      <c r="B721" s="447"/>
      <c r="C721" s="428"/>
      <c r="D721" s="427"/>
      <c r="E721" s="174"/>
      <c r="F721" s="601"/>
      <c r="G721" s="734" t="s">
        <v>352</v>
      </c>
      <c r="H721" s="541"/>
      <c r="I721" s="603"/>
      <c r="J721" s="447"/>
      <c r="K721" s="490"/>
      <c r="L721" s="653"/>
      <c r="M721" s="545"/>
      <c r="N721" s="490"/>
      <c r="O721" s="491"/>
      <c r="P721" s="447"/>
      <c r="Q721" s="447"/>
      <c r="R721" s="447"/>
      <c r="S721" s="447"/>
      <c r="T721" s="447"/>
      <c r="U721" s="447"/>
      <c r="V721" s="447"/>
    </row>
    <row r="722" ht="28.5" customHeight="1">
      <c r="A722" s="563"/>
      <c r="B722" s="447"/>
      <c r="C722" s="428"/>
      <c r="D722" s="427"/>
      <c r="E722" s="494"/>
      <c r="F722" s="839"/>
      <c r="G722" s="645" t="s">
        <v>354</v>
      </c>
      <c r="H722" s="565" t="s">
        <v>1049</v>
      </c>
      <c r="I722" s="520"/>
      <c r="J722" s="521"/>
      <c r="K722" s="490">
        <v>2.12106001E8</v>
      </c>
      <c r="L722" s="490"/>
      <c r="M722" s="567" t="s">
        <v>422</v>
      </c>
      <c r="N722" s="568">
        <v>0.1</v>
      </c>
      <c r="O722" s="567" t="s">
        <v>365</v>
      </c>
      <c r="P722" s="447"/>
      <c r="Q722" s="447"/>
      <c r="R722" s="447"/>
      <c r="S722" s="447"/>
      <c r="T722" s="447"/>
      <c r="U722" s="447"/>
      <c r="V722" s="447"/>
    </row>
    <row r="723" ht="28.5" customHeight="1">
      <c r="A723" s="563"/>
      <c r="B723" s="447"/>
      <c r="C723" s="428"/>
      <c r="D723" s="427"/>
      <c r="E723" s="494"/>
      <c r="F723" s="839"/>
      <c r="G723" s="645" t="s">
        <v>358</v>
      </c>
      <c r="H723" s="565" t="s">
        <v>1050</v>
      </c>
      <c r="I723" s="520"/>
      <c r="J723" s="521"/>
      <c r="K723" s="490">
        <v>2.12106002E8</v>
      </c>
      <c r="L723" s="490"/>
      <c r="M723" s="640" t="s">
        <v>340</v>
      </c>
      <c r="N723" s="566">
        <v>0.002</v>
      </c>
      <c r="O723" s="567" t="s">
        <v>357</v>
      </c>
      <c r="P723" s="447"/>
      <c r="Q723" s="447"/>
      <c r="R723" s="447"/>
      <c r="S723" s="447"/>
      <c r="T723" s="447"/>
      <c r="U723" s="447"/>
      <c r="V723" s="447"/>
    </row>
    <row r="724" ht="28.5" customHeight="1">
      <c r="A724" s="563"/>
      <c r="B724" s="447"/>
      <c r="C724" s="428"/>
      <c r="D724" s="427"/>
      <c r="E724" s="494"/>
      <c r="F724" s="839"/>
      <c r="G724" s="645" t="s">
        <v>360</v>
      </c>
      <c r="H724" s="565" t="s">
        <v>1051</v>
      </c>
      <c r="I724" s="520"/>
      <c r="J724" s="521"/>
      <c r="K724" s="490">
        <v>2.12106003E8</v>
      </c>
      <c r="L724" s="490"/>
      <c r="M724" s="640" t="s">
        <v>340</v>
      </c>
      <c r="N724" s="566">
        <v>0.002</v>
      </c>
      <c r="O724" s="567" t="s">
        <v>357</v>
      </c>
      <c r="P724" s="447"/>
      <c r="Q724" s="447"/>
      <c r="R724" s="447"/>
      <c r="S724" s="447"/>
      <c r="T724" s="447"/>
      <c r="U724" s="447"/>
      <c r="V724" s="447"/>
    </row>
    <row r="725" ht="28.5" customHeight="1">
      <c r="A725" s="546"/>
      <c r="B725" s="516"/>
      <c r="C725" s="505"/>
      <c r="D725" s="506"/>
      <c r="E725" s="507"/>
      <c r="F725" s="840"/>
      <c r="G725" s="612" t="s">
        <v>362</v>
      </c>
      <c r="H725" s="519" t="s">
        <v>1052</v>
      </c>
      <c r="I725" s="520"/>
      <c r="J725" s="521"/>
      <c r="K725" s="512">
        <v>2.12106004E8</v>
      </c>
      <c r="L725" s="512">
        <v>1.0</v>
      </c>
      <c r="M725" s="550" t="s">
        <v>440</v>
      </c>
      <c r="N725" s="522">
        <v>0.002</v>
      </c>
      <c r="O725" s="523" t="s">
        <v>357</v>
      </c>
      <c r="P725" s="516"/>
      <c r="Q725" s="516"/>
      <c r="R725" s="516"/>
      <c r="S725" s="516"/>
      <c r="T725" s="516"/>
      <c r="U725" s="516"/>
      <c r="V725" s="516"/>
    </row>
    <row r="726" ht="28.5" customHeight="1">
      <c r="A726" s="546"/>
      <c r="B726" s="516"/>
      <c r="C726" s="505"/>
      <c r="D726" s="506"/>
      <c r="E726" s="507"/>
      <c r="F726" s="840"/>
      <c r="G726" s="548" t="s">
        <v>374</v>
      </c>
      <c r="H726" s="519" t="s">
        <v>1053</v>
      </c>
      <c r="I726" s="520"/>
      <c r="J726" s="521"/>
      <c r="K726" s="512">
        <v>2.12106005E8</v>
      </c>
      <c r="L726" s="512">
        <v>1.0</v>
      </c>
      <c r="M726" s="550" t="s">
        <v>481</v>
      </c>
      <c r="N726" s="522">
        <v>0.005</v>
      </c>
      <c r="O726" s="523" t="s">
        <v>357</v>
      </c>
      <c r="P726" s="516"/>
      <c r="Q726" s="516"/>
      <c r="R726" s="516"/>
      <c r="S726" s="516"/>
      <c r="T726" s="516"/>
      <c r="U726" s="516"/>
      <c r="V726" s="516"/>
    </row>
    <row r="727" ht="28.5" customHeight="1">
      <c r="A727" s="546"/>
      <c r="B727" s="516"/>
      <c r="C727" s="505"/>
      <c r="D727" s="506"/>
      <c r="E727" s="507"/>
      <c r="F727" s="840"/>
      <c r="G727" s="548" t="s">
        <v>377</v>
      </c>
      <c r="H727" s="519" t="s">
        <v>1054</v>
      </c>
      <c r="I727" s="520"/>
      <c r="J727" s="521"/>
      <c r="K727" s="512">
        <v>2.12106006E8</v>
      </c>
      <c r="L727" s="512">
        <v>1.0</v>
      </c>
      <c r="M727" s="550" t="s">
        <v>481</v>
      </c>
      <c r="N727" s="522">
        <v>0.006</v>
      </c>
      <c r="O727" s="523" t="s">
        <v>365</v>
      </c>
      <c r="P727" s="516"/>
      <c r="Q727" s="516"/>
      <c r="R727" s="516"/>
      <c r="S727" s="516"/>
      <c r="T727" s="516"/>
      <c r="U727" s="516"/>
      <c r="V727" s="516"/>
    </row>
    <row r="728" ht="28.5" customHeight="1">
      <c r="A728" s="563"/>
      <c r="B728" s="447"/>
      <c r="C728" s="428"/>
      <c r="D728" s="427"/>
      <c r="E728" s="494"/>
      <c r="F728" s="839"/>
      <c r="G728" s="645" t="s">
        <v>477</v>
      </c>
      <c r="H728" s="565" t="s">
        <v>1055</v>
      </c>
      <c r="I728" s="520"/>
      <c r="J728" s="521"/>
      <c r="K728" s="490">
        <v>2.12106007E8</v>
      </c>
      <c r="L728" s="490"/>
      <c r="M728" s="640" t="s">
        <v>422</v>
      </c>
      <c r="N728" s="566">
        <v>0.005</v>
      </c>
      <c r="O728" s="567" t="s">
        <v>365</v>
      </c>
      <c r="P728" s="447"/>
      <c r="Q728" s="447"/>
      <c r="R728" s="447"/>
      <c r="S728" s="447"/>
      <c r="T728" s="447"/>
      <c r="U728" s="447"/>
      <c r="V728" s="447"/>
    </row>
    <row r="729" ht="28.5" customHeight="1">
      <c r="A729" s="563"/>
      <c r="B729" s="447"/>
      <c r="C729" s="428"/>
      <c r="D729" s="427"/>
      <c r="E729" s="494"/>
      <c r="F729" s="839"/>
      <c r="G729" s="648" t="s">
        <v>519</v>
      </c>
      <c r="H729" s="565" t="s">
        <v>1056</v>
      </c>
      <c r="I729" s="520"/>
      <c r="J729" s="521"/>
      <c r="K729" s="490">
        <v>2.12106008E8</v>
      </c>
      <c r="L729" s="490"/>
      <c r="M729" s="640" t="s">
        <v>340</v>
      </c>
      <c r="N729" s="566">
        <v>0.002</v>
      </c>
      <c r="O729" s="567" t="s">
        <v>357</v>
      </c>
      <c r="P729" s="447"/>
      <c r="Q729" s="447"/>
      <c r="R729" s="447"/>
      <c r="S729" s="447"/>
      <c r="T729" s="447"/>
      <c r="U729" s="447"/>
      <c r="V729" s="447"/>
    </row>
    <row r="730" ht="28.5" customHeight="1">
      <c r="A730" s="563"/>
      <c r="B730" s="447"/>
      <c r="C730" s="428"/>
      <c r="D730" s="427"/>
      <c r="E730" s="494"/>
      <c r="F730" s="839"/>
      <c r="G730" s="731" t="s">
        <v>521</v>
      </c>
      <c r="H730" s="666" t="s">
        <v>1057</v>
      </c>
      <c r="I730" s="668"/>
      <c r="J730" s="669"/>
      <c r="K730" s="655"/>
      <c r="L730" s="655"/>
      <c r="M730" s="640"/>
      <c r="N730" s="566"/>
      <c r="O730" s="567"/>
      <c r="P730" s="447"/>
      <c r="Q730" s="447"/>
      <c r="R730" s="447"/>
      <c r="S730" s="447"/>
      <c r="T730" s="447"/>
      <c r="U730" s="447"/>
      <c r="V730" s="447"/>
    </row>
    <row r="731" ht="28.5" customHeight="1">
      <c r="A731" s="563"/>
      <c r="B731" s="447"/>
      <c r="C731" s="428"/>
      <c r="D731" s="427"/>
      <c r="E731" s="494"/>
      <c r="F731" s="839"/>
      <c r="G731" s="644"/>
      <c r="H731" s="680" t="s">
        <v>337</v>
      </c>
      <c r="I731" s="666"/>
      <c r="J731" s="681"/>
      <c r="K731" s="484"/>
      <c r="L731" s="484"/>
      <c r="M731" s="640"/>
      <c r="N731" s="566"/>
      <c r="O731" s="567"/>
      <c r="P731" s="447"/>
      <c r="Q731" s="447"/>
      <c r="R731" s="447"/>
      <c r="S731" s="447"/>
      <c r="T731" s="447"/>
      <c r="U731" s="447"/>
      <c r="V731" s="447"/>
    </row>
    <row r="732" ht="28.5" customHeight="1">
      <c r="A732" s="656"/>
      <c r="B732" s="657"/>
      <c r="C732" s="440"/>
      <c r="D732" s="439"/>
      <c r="E732" s="658"/>
      <c r="F732" s="846"/>
      <c r="G732" s="677"/>
      <c r="H732" s="528" t="s">
        <v>472</v>
      </c>
      <c r="I732" s="528" t="s">
        <v>1058</v>
      </c>
      <c r="J732" s="530"/>
      <c r="K732" s="531">
        <v>1.12106001E8</v>
      </c>
      <c r="L732" s="531"/>
      <c r="M732" s="532" t="s">
        <v>462</v>
      </c>
      <c r="N732" s="817">
        <v>0.04</v>
      </c>
      <c r="O732" s="809" t="s">
        <v>349</v>
      </c>
      <c r="P732" s="447"/>
      <c r="Q732" s="447"/>
      <c r="R732" s="447"/>
      <c r="S732" s="447"/>
      <c r="T732" s="447"/>
      <c r="U732" s="447"/>
      <c r="V732" s="447"/>
    </row>
    <row r="733" ht="28.5" customHeight="1">
      <c r="A733" s="563"/>
      <c r="B733" s="447"/>
      <c r="C733" s="428"/>
      <c r="D733" s="427"/>
      <c r="E733" s="494"/>
      <c r="F733" s="839"/>
      <c r="G733" s="644"/>
      <c r="H733" s="541" t="s">
        <v>474</v>
      </c>
      <c r="I733" s="541" t="s">
        <v>1059</v>
      </c>
      <c r="J733" s="543"/>
      <c r="K733" s="490">
        <v>1.12106002E8</v>
      </c>
      <c r="L733" s="537"/>
      <c r="M733" s="491" t="s">
        <v>462</v>
      </c>
      <c r="N733" s="544">
        <v>0.02</v>
      </c>
      <c r="O733" s="674" t="s">
        <v>341</v>
      </c>
      <c r="P733" s="447"/>
      <c r="Q733" s="447"/>
      <c r="R733" s="447"/>
      <c r="S733" s="447"/>
      <c r="T733" s="447"/>
      <c r="U733" s="447"/>
      <c r="V733" s="447"/>
    </row>
    <row r="734" ht="28.5" customHeight="1">
      <c r="A734" s="563"/>
      <c r="B734" s="447"/>
      <c r="C734" s="428"/>
      <c r="D734" s="427"/>
      <c r="E734" s="494"/>
      <c r="F734" s="839"/>
      <c r="G734" s="644"/>
      <c r="H734" s="565" t="s">
        <v>491</v>
      </c>
      <c r="I734" s="565" t="s">
        <v>1060</v>
      </c>
      <c r="J734" s="521"/>
      <c r="K734" s="649">
        <v>1.12106003E8</v>
      </c>
      <c r="L734" s="649"/>
      <c r="M734" s="567" t="s">
        <v>462</v>
      </c>
      <c r="N734" s="568">
        <v>0.01</v>
      </c>
      <c r="O734" s="646" t="s">
        <v>464</v>
      </c>
      <c r="P734" s="447"/>
      <c r="Q734" s="447"/>
      <c r="R734" s="447"/>
      <c r="S734" s="447"/>
      <c r="T734" s="447"/>
      <c r="U734" s="447"/>
      <c r="V734" s="447"/>
    </row>
    <row r="735" ht="28.5" customHeight="1">
      <c r="A735" s="563"/>
      <c r="B735" s="447"/>
      <c r="C735" s="428"/>
      <c r="D735" s="427"/>
      <c r="E735" s="494"/>
      <c r="F735" s="839"/>
      <c r="G735" s="644"/>
      <c r="H735" s="680" t="s">
        <v>352</v>
      </c>
      <c r="I735" s="666"/>
      <c r="J735" s="681"/>
      <c r="K735" s="484"/>
      <c r="L735" s="484"/>
      <c r="M735" s="640"/>
      <c r="N735" s="566"/>
      <c r="O735" s="567"/>
      <c r="P735" s="447"/>
      <c r="Q735" s="447"/>
      <c r="R735" s="447"/>
      <c r="S735" s="447"/>
      <c r="T735" s="447"/>
      <c r="U735" s="447"/>
      <c r="V735" s="447"/>
    </row>
    <row r="736" ht="28.5" customHeight="1">
      <c r="A736" s="563"/>
      <c r="B736" s="447"/>
      <c r="C736" s="428"/>
      <c r="D736" s="427"/>
      <c r="E736" s="494"/>
      <c r="F736" s="839"/>
      <c r="G736" s="644"/>
      <c r="H736" s="565" t="s">
        <v>472</v>
      </c>
      <c r="I736" s="565" t="s">
        <v>1061</v>
      </c>
      <c r="J736" s="521"/>
      <c r="K736" s="490">
        <v>2.12106009E8</v>
      </c>
      <c r="L736" s="490"/>
      <c r="M736" s="567" t="s">
        <v>462</v>
      </c>
      <c r="N736" s="568">
        <v>0.06</v>
      </c>
      <c r="O736" s="567" t="s">
        <v>395</v>
      </c>
      <c r="P736" s="447"/>
      <c r="Q736" s="447"/>
      <c r="R736" s="447"/>
      <c r="S736" s="447"/>
      <c r="T736" s="447"/>
      <c r="U736" s="447"/>
      <c r="V736" s="447"/>
    </row>
    <row r="737" ht="28.5" customHeight="1">
      <c r="A737" s="563"/>
      <c r="B737" s="447"/>
      <c r="C737" s="428"/>
      <c r="D737" s="427"/>
      <c r="E737" s="494"/>
      <c r="F737" s="839"/>
      <c r="G737" s="644"/>
      <c r="H737" s="565" t="s">
        <v>474</v>
      </c>
      <c r="I737" s="565" t="s">
        <v>1062</v>
      </c>
      <c r="J737" s="521"/>
      <c r="K737" s="490">
        <v>2.1210601E8</v>
      </c>
      <c r="L737" s="490"/>
      <c r="M737" s="567" t="s">
        <v>462</v>
      </c>
      <c r="N737" s="568">
        <v>0.04</v>
      </c>
      <c r="O737" s="567" t="s">
        <v>365</v>
      </c>
      <c r="P737" s="447"/>
      <c r="Q737" s="447"/>
      <c r="R737" s="447"/>
      <c r="S737" s="447"/>
      <c r="T737" s="447"/>
      <c r="U737" s="447"/>
      <c r="V737" s="447"/>
    </row>
    <row r="738" ht="28.5" customHeight="1">
      <c r="A738" s="563"/>
      <c r="B738" s="447"/>
      <c r="C738" s="428"/>
      <c r="D738" s="427"/>
      <c r="E738" s="494"/>
      <c r="F738" s="839"/>
      <c r="G738" s="648"/>
      <c r="H738" s="541" t="s">
        <v>491</v>
      </c>
      <c r="I738" s="541" t="s">
        <v>1063</v>
      </c>
      <c r="J738" s="543"/>
      <c r="K738" s="566">
        <v>2.12106011E8</v>
      </c>
      <c r="L738" s="490"/>
      <c r="M738" s="567" t="s">
        <v>462</v>
      </c>
      <c r="N738" s="568">
        <v>0.02</v>
      </c>
      <c r="O738" s="604" t="s">
        <v>357</v>
      </c>
      <c r="P738" s="447"/>
      <c r="Q738" s="447"/>
      <c r="R738" s="447"/>
      <c r="S738" s="447"/>
      <c r="T738" s="447"/>
      <c r="U738" s="447"/>
      <c r="V738" s="447"/>
    </row>
    <row r="739" ht="28.5" customHeight="1">
      <c r="A739" s="563"/>
      <c r="B739" s="447"/>
      <c r="C739" s="428"/>
      <c r="D739" s="427"/>
      <c r="E739" s="494"/>
      <c r="F739" s="839"/>
      <c r="G739" s="648" t="s">
        <v>523</v>
      </c>
      <c r="H739" s="541" t="s">
        <v>1064</v>
      </c>
      <c r="I739" s="542"/>
      <c r="J739" s="543"/>
      <c r="K739" s="490">
        <v>2.12106012E8</v>
      </c>
      <c r="L739" s="490"/>
      <c r="M739" s="545" t="s">
        <v>440</v>
      </c>
      <c r="N739" s="482">
        <v>0.002</v>
      </c>
      <c r="O739" s="491" t="s">
        <v>357</v>
      </c>
      <c r="P739" s="447"/>
      <c r="Q739" s="447"/>
      <c r="R739" s="447"/>
      <c r="S739" s="447"/>
      <c r="T739" s="447"/>
      <c r="U739" s="447"/>
      <c r="V739" s="447"/>
    </row>
    <row r="740" ht="28.5" customHeight="1">
      <c r="A740" s="563"/>
      <c r="B740" s="447"/>
      <c r="C740" s="428"/>
      <c r="D740" s="427"/>
      <c r="E740" s="494"/>
      <c r="F740" s="839"/>
      <c r="G740" s="648" t="s">
        <v>526</v>
      </c>
      <c r="H740" s="541" t="s">
        <v>1065</v>
      </c>
      <c r="I740" s="542"/>
      <c r="J740" s="543"/>
      <c r="K740" s="490">
        <v>2.12106013E8</v>
      </c>
      <c r="L740" s="490"/>
      <c r="M740" s="545" t="s">
        <v>422</v>
      </c>
      <c r="N740" s="568">
        <v>0.01</v>
      </c>
      <c r="O740" s="567" t="s">
        <v>357</v>
      </c>
      <c r="P740" s="447"/>
      <c r="Q740" s="447"/>
      <c r="R740" s="447"/>
      <c r="S740" s="447"/>
      <c r="T740" s="447"/>
      <c r="U740" s="447"/>
      <c r="V740" s="447"/>
    </row>
    <row r="741" ht="28.5" customHeight="1">
      <c r="A741" s="563"/>
      <c r="B741" s="447"/>
      <c r="C741" s="428"/>
      <c r="D741" s="427"/>
      <c r="E741" s="494"/>
      <c r="F741" s="839"/>
      <c r="G741" s="645" t="s">
        <v>528</v>
      </c>
      <c r="H741" s="565" t="s">
        <v>1066</v>
      </c>
      <c r="I741" s="520"/>
      <c r="J741" s="521"/>
      <c r="K741" s="490">
        <v>2.12106014E8</v>
      </c>
      <c r="L741" s="490"/>
      <c r="M741" s="640" t="s">
        <v>440</v>
      </c>
      <c r="N741" s="566">
        <v>0.005</v>
      </c>
      <c r="O741" s="567" t="s">
        <v>365</v>
      </c>
      <c r="P741" s="447"/>
      <c r="Q741" s="447"/>
      <c r="R741" s="447"/>
      <c r="S741" s="447"/>
      <c r="T741" s="447"/>
      <c r="U741" s="447"/>
      <c r="V741" s="447"/>
    </row>
    <row r="742" ht="28.5" customHeight="1">
      <c r="A742" s="563"/>
      <c r="B742" s="447"/>
      <c r="C742" s="428"/>
      <c r="D742" s="427"/>
      <c r="E742" s="494"/>
      <c r="F742" s="839"/>
      <c r="G742" s="731" t="s">
        <v>530</v>
      </c>
      <c r="H742" s="666" t="s">
        <v>1067</v>
      </c>
      <c r="I742" s="668"/>
      <c r="J742" s="669"/>
      <c r="K742" s="537">
        <v>2.12106015E8</v>
      </c>
      <c r="L742" s="537"/>
      <c r="M742" s="681" t="s">
        <v>340</v>
      </c>
      <c r="N742" s="649">
        <v>0.002</v>
      </c>
      <c r="O742" s="650" t="s">
        <v>357</v>
      </c>
      <c r="P742" s="447"/>
      <c r="Q742" s="447"/>
      <c r="R742" s="447"/>
      <c r="S742" s="447"/>
      <c r="T742" s="447"/>
      <c r="U742" s="447"/>
      <c r="V742" s="447"/>
    </row>
    <row r="743" ht="28.5" customHeight="1">
      <c r="A743" s="563"/>
      <c r="B743" s="447"/>
      <c r="C743" s="428"/>
      <c r="D743" s="427"/>
      <c r="E743" s="494"/>
      <c r="F743" s="851"/>
      <c r="G743" s="645" t="s">
        <v>532</v>
      </c>
      <c r="H743" s="565" t="s">
        <v>1068</v>
      </c>
      <c r="I743" s="520"/>
      <c r="J743" s="521"/>
      <c r="K743" s="566">
        <v>2.12106016E8</v>
      </c>
      <c r="L743" s="566"/>
      <c r="M743" s="640" t="s">
        <v>340</v>
      </c>
      <c r="N743" s="566">
        <v>0.005</v>
      </c>
      <c r="O743" s="567" t="s">
        <v>365</v>
      </c>
      <c r="P743" s="447"/>
      <c r="Q743" s="447"/>
      <c r="R743" s="447"/>
      <c r="S743" s="447"/>
      <c r="T743" s="447"/>
      <c r="U743" s="447"/>
      <c r="V743" s="447"/>
    </row>
    <row r="744" ht="28.5" customHeight="1">
      <c r="A744" s="563"/>
      <c r="B744" s="447"/>
      <c r="C744" s="428"/>
      <c r="D744" s="427"/>
      <c r="E744" s="494"/>
      <c r="F744" s="435"/>
      <c r="G744" s="644" t="s">
        <v>534</v>
      </c>
      <c r="H744" s="565" t="s">
        <v>1069</v>
      </c>
      <c r="I744" s="520"/>
      <c r="J744" s="521"/>
      <c r="K744" s="490">
        <v>2.12106017E8</v>
      </c>
      <c r="L744" s="490"/>
      <c r="M744" s="640" t="s">
        <v>340</v>
      </c>
      <c r="N744" s="566">
        <v>0.002</v>
      </c>
      <c r="O744" s="567" t="s">
        <v>357</v>
      </c>
      <c r="P744" s="447"/>
      <c r="Q744" s="447"/>
      <c r="R744" s="447"/>
      <c r="S744" s="447"/>
      <c r="T744" s="447"/>
      <c r="U744" s="447"/>
      <c r="V744" s="447"/>
    </row>
    <row r="745" ht="28.5" customHeight="1">
      <c r="A745" s="563"/>
      <c r="B745" s="447"/>
      <c r="C745" s="428"/>
      <c r="D745" s="427"/>
      <c r="E745" s="494"/>
      <c r="F745" s="435"/>
      <c r="G745" s="645" t="s">
        <v>536</v>
      </c>
      <c r="H745" s="565" t="s">
        <v>1070</v>
      </c>
      <c r="I745" s="520"/>
      <c r="J745" s="521"/>
      <c r="K745" s="490">
        <v>2.12106018E8</v>
      </c>
      <c r="L745" s="490"/>
      <c r="M745" s="640" t="s">
        <v>340</v>
      </c>
      <c r="N745" s="566">
        <v>0.002</v>
      </c>
      <c r="O745" s="567" t="s">
        <v>357</v>
      </c>
      <c r="P745" s="447"/>
      <c r="Q745" s="447"/>
      <c r="R745" s="447"/>
      <c r="S745" s="447"/>
      <c r="T745" s="447"/>
      <c r="U745" s="447"/>
      <c r="V745" s="447"/>
    </row>
    <row r="746" ht="28.5" customHeight="1">
      <c r="A746" s="563"/>
      <c r="B746" s="447"/>
      <c r="C746" s="428"/>
      <c r="D746" s="427"/>
      <c r="E746" s="494"/>
      <c r="F746" s="852"/>
      <c r="G746" s="645" t="s">
        <v>540</v>
      </c>
      <c r="H746" s="565" t="s">
        <v>1071</v>
      </c>
      <c r="I746" s="520"/>
      <c r="J746" s="521"/>
      <c r="K746" s="490">
        <v>2.12106019E8</v>
      </c>
      <c r="L746" s="490"/>
      <c r="M746" s="640" t="s">
        <v>340</v>
      </c>
      <c r="N746" s="566">
        <v>0.005</v>
      </c>
      <c r="O746" s="567" t="s">
        <v>365</v>
      </c>
      <c r="P746" s="447"/>
      <c r="Q746" s="447"/>
      <c r="R746" s="447"/>
      <c r="S746" s="447"/>
      <c r="T746" s="447"/>
      <c r="U746" s="447"/>
      <c r="V746" s="447"/>
    </row>
    <row r="747" ht="28.5" customHeight="1">
      <c r="A747" s="563"/>
      <c r="B747" s="447"/>
      <c r="C747" s="428"/>
      <c r="D747" s="427"/>
      <c r="E747" s="494"/>
      <c r="F747" s="435" t="s">
        <v>342</v>
      </c>
      <c r="G747" s="488" t="s">
        <v>1072</v>
      </c>
      <c r="H747" s="662"/>
      <c r="I747" s="662"/>
      <c r="J747" s="853"/>
      <c r="K747" s="653"/>
      <c r="L747" s="653"/>
      <c r="M747" s="545"/>
      <c r="N747" s="490"/>
      <c r="O747" s="491"/>
      <c r="P747" s="447"/>
      <c r="Q747" s="447"/>
      <c r="R747" s="447"/>
      <c r="S747" s="447"/>
      <c r="T747" s="447"/>
      <c r="U747" s="447"/>
      <c r="V747" s="447"/>
    </row>
    <row r="748" ht="28.5" customHeight="1">
      <c r="A748" s="563"/>
      <c r="B748" s="447"/>
      <c r="C748" s="428"/>
      <c r="D748" s="427"/>
      <c r="E748" s="494"/>
      <c r="F748" s="435"/>
      <c r="G748" s="645" t="s">
        <v>354</v>
      </c>
      <c r="H748" s="841" t="s">
        <v>1073</v>
      </c>
      <c r="I748" s="536"/>
      <c r="J748" s="428"/>
      <c r="K748" s="490">
        <v>2.1210602E8</v>
      </c>
      <c r="L748" s="490"/>
      <c r="M748" s="567" t="s">
        <v>422</v>
      </c>
      <c r="N748" s="568">
        <v>0.1</v>
      </c>
      <c r="O748" s="567" t="s">
        <v>365</v>
      </c>
      <c r="P748" s="447"/>
      <c r="Q748" s="447"/>
      <c r="R748" s="447"/>
      <c r="S748" s="447"/>
      <c r="T748" s="447"/>
      <c r="U748" s="447"/>
      <c r="V748" s="447"/>
    </row>
    <row r="749" ht="28.5" customHeight="1">
      <c r="A749" s="546"/>
      <c r="B749" s="516"/>
      <c r="C749" s="505"/>
      <c r="D749" s="506"/>
      <c r="E749" s="507"/>
      <c r="F749" s="854"/>
      <c r="G749" s="548" t="s">
        <v>358</v>
      </c>
      <c r="H749" s="519" t="s">
        <v>1074</v>
      </c>
      <c r="I749" s="520"/>
      <c r="J749" s="521"/>
      <c r="K749" s="512">
        <v>2.12106021E8</v>
      </c>
      <c r="L749" s="512">
        <v>1.0</v>
      </c>
      <c r="M749" s="550" t="s">
        <v>440</v>
      </c>
      <c r="N749" s="522">
        <v>0.002</v>
      </c>
      <c r="O749" s="523" t="s">
        <v>357</v>
      </c>
      <c r="P749" s="516"/>
      <c r="Q749" s="516"/>
      <c r="R749" s="516"/>
      <c r="S749" s="516"/>
      <c r="T749" s="516"/>
      <c r="U749" s="516"/>
      <c r="V749" s="516"/>
    </row>
    <row r="750" ht="28.5" customHeight="1">
      <c r="A750" s="546"/>
      <c r="B750" s="516"/>
      <c r="C750" s="505"/>
      <c r="D750" s="506"/>
      <c r="E750" s="507"/>
      <c r="F750" s="854"/>
      <c r="G750" s="548" t="s">
        <v>360</v>
      </c>
      <c r="H750" s="519" t="s">
        <v>1075</v>
      </c>
      <c r="I750" s="520"/>
      <c r="J750" s="521"/>
      <c r="K750" s="512">
        <v>2.12106022E8</v>
      </c>
      <c r="L750" s="512">
        <v>1.0</v>
      </c>
      <c r="M750" s="550" t="s">
        <v>481</v>
      </c>
      <c r="N750" s="625">
        <v>0.006</v>
      </c>
      <c r="O750" s="523" t="s">
        <v>365</v>
      </c>
      <c r="P750" s="516"/>
      <c r="Q750" s="516"/>
      <c r="R750" s="516"/>
      <c r="S750" s="516"/>
      <c r="T750" s="516"/>
      <c r="U750" s="516"/>
      <c r="V750" s="516"/>
    </row>
    <row r="751" ht="28.5" customHeight="1">
      <c r="A751" s="563"/>
      <c r="B751" s="447"/>
      <c r="C751" s="428"/>
      <c r="D751" s="427"/>
      <c r="E751" s="494"/>
      <c r="F751" s="435"/>
      <c r="G751" s="648" t="s">
        <v>362</v>
      </c>
      <c r="H751" s="638" t="s">
        <v>1076</v>
      </c>
      <c r="I751" s="638"/>
      <c r="J751" s="655"/>
      <c r="K751" s="490">
        <v>2.12106023E8</v>
      </c>
      <c r="L751" s="490"/>
      <c r="M751" s="640" t="s">
        <v>340</v>
      </c>
      <c r="N751" s="568">
        <v>0.005</v>
      </c>
      <c r="O751" s="567" t="s">
        <v>357</v>
      </c>
      <c r="P751" s="447"/>
      <c r="Q751" s="447"/>
      <c r="R751" s="447"/>
      <c r="S751" s="447"/>
      <c r="T751" s="447"/>
      <c r="U751" s="447"/>
      <c r="V751" s="447"/>
    </row>
    <row r="752" ht="28.5" customHeight="1">
      <c r="A752" s="563"/>
      <c r="B752" s="447"/>
      <c r="C752" s="428"/>
      <c r="D752" s="427"/>
      <c r="E752" s="494"/>
      <c r="F752" s="852"/>
      <c r="G752" s="645" t="s">
        <v>374</v>
      </c>
      <c r="H752" s="541" t="s">
        <v>1077</v>
      </c>
      <c r="I752" s="542"/>
      <c r="J752" s="543"/>
      <c r="K752" s="490">
        <v>2.12106024E8</v>
      </c>
      <c r="L752" s="490"/>
      <c r="M752" s="640" t="s">
        <v>356</v>
      </c>
      <c r="N752" s="568">
        <v>0.006</v>
      </c>
      <c r="O752" s="567" t="s">
        <v>365</v>
      </c>
      <c r="P752" s="447"/>
      <c r="Q752" s="447"/>
      <c r="R752" s="447"/>
      <c r="S752" s="447"/>
      <c r="T752" s="447"/>
      <c r="U752" s="447"/>
      <c r="V752" s="447"/>
    </row>
    <row r="753" ht="28.5" customHeight="1">
      <c r="A753" s="563"/>
      <c r="B753" s="447"/>
      <c r="C753" s="428"/>
      <c r="D753" s="427"/>
      <c r="E753" s="494"/>
      <c r="F753" s="839" t="s">
        <v>346</v>
      </c>
      <c r="G753" s="565" t="s">
        <v>1078</v>
      </c>
      <c r="H753" s="520"/>
      <c r="I753" s="520"/>
      <c r="J753" s="521"/>
      <c r="K753" s="643"/>
      <c r="L753" s="643"/>
      <c r="M753" s="640"/>
      <c r="N753" s="566"/>
      <c r="O753" s="567"/>
      <c r="P753" s="447"/>
      <c r="Q753" s="447"/>
      <c r="R753" s="447"/>
      <c r="S753" s="447"/>
      <c r="T753" s="447"/>
      <c r="U753" s="447"/>
      <c r="V753" s="447"/>
    </row>
    <row r="754" ht="28.5" customHeight="1">
      <c r="A754" s="563"/>
      <c r="B754" s="447"/>
      <c r="C754" s="428"/>
      <c r="D754" s="427"/>
      <c r="E754" s="494"/>
      <c r="F754" s="839"/>
      <c r="G754" s="815" t="s">
        <v>337</v>
      </c>
      <c r="H754" s="666"/>
      <c r="I754" s="666"/>
      <c r="J754" s="681"/>
      <c r="K754" s="653"/>
      <c r="L754" s="653"/>
      <c r="M754" s="640"/>
      <c r="N754" s="566"/>
      <c r="O754" s="567"/>
      <c r="P754" s="447"/>
      <c r="Q754" s="447"/>
      <c r="R754" s="447"/>
      <c r="S754" s="447"/>
      <c r="T754" s="447"/>
      <c r="U754" s="447"/>
      <c r="V754" s="447"/>
    </row>
    <row r="755" ht="28.5" customHeight="1">
      <c r="A755" s="656"/>
      <c r="B755" s="657"/>
      <c r="C755" s="440"/>
      <c r="D755" s="439"/>
      <c r="E755" s="658"/>
      <c r="F755" s="846"/>
      <c r="G755" s="659" t="s">
        <v>354</v>
      </c>
      <c r="H755" s="528" t="s">
        <v>1079</v>
      </c>
      <c r="I755" s="529"/>
      <c r="J755" s="530"/>
      <c r="K755" s="531">
        <v>1.12106004E8</v>
      </c>
      <c r="L755" s="660"/>
      <c r="M755" s="735" t="s">
        <v>340</v>
      </c>
      <c r="N755" s="660">
        <v>0.003</v>
      </c>
      <c r="O755" s="661" t="s">
        <v>464</v>
      </c>
      <c r="P755" s="447"/>
      <c r="Q755" s="447"/>
      <c r="R755" s="447"/>
      <c r="S755" s="447"/>
      <c r="T755" s="447"/>
      <c r="U755" s="447"/>
      <c r="V755" s="447"/>
    </row>
    <row r="756" ht="28.5" customHeight="1">
      <c r="A756" s="546"/>
      <c r="B756" s="516"/>
      <c r="C756" s="505"/>
      <c r="D756" s="506"/>
      <c r="E756" s="507"/>
      <c r="F756" s="840"/>
      <c r="G756" s="612" t="s">
        <v>358</v>
      </c>
      <c r="H756" s="509" t="s">
        <v>1080</v>
      </c>
      <c r="I756" s="510"/>
      <c r="J756" s="511"/>
      <c r="K756" s="720">
        <v>1.12106005E8</v>
      </c>
      <c r="L756" s="855">
        <v>1.0</v>
      </c>
      <c r="M756" s="562" t="s">
        <v>340</v>
      </c>
      <c r="N756" s="514">
        <v>0.002</v>
      </c>
      <c r="O756" s="515" t="s">
        <v>341</v>
      </c>
      <c r="P756" s="516"/>
      <c r="Q756" s="516"/>
      <c r="R756" s="516"/>
      <c r="S756" s="516"/>
      <c r="T756" s="516"/>
      <c r="U756" s="516"/>
      <c r="V756" s="516"/>
    </row>
    <row r="757" ht="28.5" customHeight="1">
      <c r="A757" s="546"/>
      <c r="B757" s="516"/>
      <c r="C757" s="505"/>
      <c r="D757" s="506"/>
      <c r="E757" s="507"/>
      <c r="F757" s="840"/>
      <c r="G757" s="548" t="s">
        <v>360</v>
      </c>
      <c r="H757" s="519" t="s">
        <v>1081</v>
      </c>
      <c r="I757" s="520"/>
      <c r="J757" s="521"/>
      <c r="K757" s="555">
        <v>1.12106006E8</v>
      </c>
      <c r="L757" s="784">
        <v>1.0</v>
      </c>
      <c r="M757" s="550" t="s">
        <v>356</v>
      </c>
      <c r="N757" s="781">
        <v>0.02</v>
      </c>
      <c r="O757" s="525" t="s">
        <v>341</v>
      </c>
      <c r="P757" s="516"/>
      <c r="Q757" s="516"/>
      <c r="R757" s="516"/>
      <c r="S757" s="516"/>
      <c r="T757" s="516"/>
      <c r="U757" s="516"/>
      <c r="V757" s="516"/>
    </row>
    <row r="758" ht="28.5" customHeight="1">
      <c r="A758" s="563"/>
      <c r="B758" s="447"/>
      <c r="C758" s="428"/>
      <c r="D758" s="427"/>
      <c r="E758" s="494"/>
      <c r="F758" s="839"/>
      <c r="G758" s="648" t="s">
        <v>362</v>
      </c>
      <c r="H758" s="565" t="s">
        <v>1082</v>
      </c>
      <c r="I758" s="520"/>
      <c r="J758" s="521"/>
      <c r="K758" s="566">
        <v>1.12106007E8</v>
      </c>
      <c r="L758" s="856"/>
      <c r="M758" s="640" t="s">
        <v>340</v>
      </c>
      <c r="N758" s="645">
        <v>0.003</v>
      </c>
      <c r="O758" s="685" t="s">
        <v>464</v>
      </c>
      <c r="P758" s="447"/>
      <c r="Q758" s="447"/>
      <c r="R758" s="447"/>
      <c r="S758" s="447"/>
      <c r="T758" s="447"/>
      <c r="U758" s="447"/>
      <c r="V758" s="447"/>
    </row>
    <row r="759" ht="28.5" customHeight="1">
      <c r="A759" s="563"/>
      <c r="B759" s="447"/>
      <c r="C759" s="428"/>
      <c r="D759" s="427"/>
      <c r="E759" s="494"/>
      <c r="F759" s="839"/>
      <c r="G759" s="645" t="s">
        <v>374</v>
      </c>
      <c r="H759" s="565" t="s">
        <v>1083</v>
      </c>
      <c r="I759" s="520"/>
      <c r="J759" s="521"/>
      <c r="K759" s="653"/>
      <c r="L759" s="856"/>
      <c r="M759" s="545"/>
      <c r="N759" s="544"/>
      <c r="O759" s="676"/>
      <c r="P759" s="447"/>
      <c r="Q759" s="447"/>
      <c r="R759" s="447"/>
      <c r="S759" s="447"/>
      <c r="T759" s="447"/>
      <c r="U759" s="447"/>
      <c r="V759" s="447"/>
    </row>
    <row r="760" ht="28.5" customHeight="1">
      <c r="A760" s="563"/>
      <c r="B760" s="447"/>
      <c r="C760" s="428"/>
      <c r="D760" s="427"/>
      <c r="E760" s="494"/>
      <c r="F760" s="839"/>
      <c r="G760" s="447"/>
      <c r="H760" s="565" t="s">
        <v>472</v>
      </c>
      <c r="I760" s="565" t="s">
        <v>1084</v>
      </c>
      <c r="J760" s="521"/>
      <c r="K760" s="566">
        <v>1.12106008E8</v>
      </c>
      <c r="L760" s="856"/>
      <c r="M760" s="545" t="s">
        <v>462</v>
      </c>
      <c r="N760" s="568">
        <v>0.04</v>
      </c>
      <c r="O760" s="667" t="s">
        <v>349</v>
      </c>
      <c r="P760" s="447"/>
      <c r="Q760" s="447"/>
      <c r="R760" s="447"/>
      <c r="S760" s="447"/>
      <c r="T760" s="447"/>
      <c r="U760" s="447"/>
      <c r="V760" s="447"/>
    </row>
    <row r="761" ht="28.5" customHeight="1">
      <c r="A761" s="563"/>
      <c r="B761" s="447"/>
      <c r="C761" s="428"/>
      <c r="D761" s="427"/>
      <c r="E761" s="494"/>
      <c r="F761" s="839"/>
      <c r="G761" s="648"/>
      <c r="H761" s="565" t="s">
        <v>474</v>
      </c>
      <c r="I761" s="565" t="s">
        <v>1085</v>
      </c>
      <c r="J761" s="521"/>
      <c r="K761" s="566">
        <v>1.12106009E8</v>
      </c>
      <c r="L761" s="643"/>
      <c r="M761" s="640" t="s">
        <v>462</v>
      </c>
      <c r="N761" s="568">
        <v>0.02</v>
      </c>
      <c r="O761" s="646" t="s">
        <v>341</v>
      </c>
      <c r="P761" s="447"/>
      <c r="Q761" s="447"/>
      <c r="R761" s="447"/>
      <c r="S761" s="447"/>
      <c r="T761" s="447"/>
      <c r="U761" s="447"/>
      <c r="V761" s="447"/>
    </row>
    <row r="762" ht="28.5" customHeight="1">
      <c r="A762" s="563"/>
      <c r="B762" s="447"/>
      <c r="C762" s="428"/>
      <c r="D762" s="427"/>
      <c r="E762" s="494"/>
      <c r="F762" s="839"/>
      <c r="G762" s="648"/>
      <c r="H762" s="541" t="s">
        <v>491</v>
      </c>
      <c r="I762" s="541" t="s">
        <v>1086</v>
      </c>
      <c r="J762" s="543"/>
      <c r="K762" s="490">
        <v>1.1210601E8</v>
      </c>
      <c r="L762" s="653"/>
      <c r="M762" s="545" t="s">
        <v>462</v>
      </c>
      <c r="N762" s="544">
        <v>0.01</v>
      </c>
      <c r="O762" s="674" t="s">
        <v>464</v>
      </c>
      <c r="P762" s="447"/>
      <c r="Q762" s="447"/>
      <c r="R762" s="447"/>
      <c r="S762" s="447"/>
      <c r="T762" s="447"/>
      <c r="U762" s="447"/>
      <c r="V762" s="447"/>
    </row>
    <row r="763" ht="28.5" customHeight="1">
      <c r="A763" s="563"/>
      <c r="B763" s="447"/>
      <c r="C763" s="428"/>
      <c r="D763" s="427"/>
      <c r="E763" s="494"/>
      <c r="F763" s="839"/>
      <c r="G763" s="734" t="s">
        <v>352</v>
      </c>
      <c r="H763" s="603"/>
      <c r="I763" s="603"/>
      <c r="J763" s="652"/>
      <c r="K763" s="653"/>
      <c r="L763" s="653"/>
      <c r="M763" s="545"/>
      <c r="N763" s="490"/>
      <c r="O763" s="491"/>
      <c r="P763" s="447"/>
      <c r="Q763" s="447"/>
      <c r="R763" s="447"/>
      <c r="S763" s="447"/>
      <c r="T763" s="447"/>
      <c r="U763" s="447"/>
      <c r="V763" s="447"/>
    </row>
    <row r="764" ht="28.5" customHeight="1">
      <c r="A764" s="563"/>
      <c r="B764" s="447"/>
      <c r="C764" s="428"/>
      <c r="D764" s="427"/>
      <c r="E764" s="494"/>
      <c r="F764" s="839"/>
      <c r="G764" s="762" t="s">
        <v>354</v>
      </c>
      <c r="H764" s="666" t="s">
        <v>1087</v>
      </c>
      <c r="I764" s="668"/>
      <c r="J764" s="669"/>
      <c r="K764" s="490">
        <v>2.12106025E8</v>
      </c>
      <c r="L764" s="653"/>
      <c r="M764" s="640" t="s">
        <v>422</v>
      </c>
      <c r="N764" s="568">
        <v>0.5</v>
      </c>
      <c r="O764" s="567" t="s">
        <v>365</v>
      </c>
      <c r="P764" s="447"/>
      <c r="Q764" s="447"/>
      <c r="R764" s="447"/>
      <c r="S764" s="447"/>
      <c r="T764" s="447"/>
      <c r="U764" s="447"/>
      <c r="V764" s="447"/>
    </row>
    <row r="765" ht="28.5" customHeight="1">
      <c r="A765" s="546"/>
      <c r="B765" s="516"/>
      <c r="C765" s="505"/>
      <c r="D765" s="506"/>
      <c r="E765" s="507"/>
      <c r="F765" s="840"/>
      <c r="G765" s="569" t="s">
        <v>358</v>
      </c>
      <c r="H765" s="519" t="s">
        <v>1088</v>
      </c>
      <c r="I765" s="520"/>
      <c r="J765" s="521"/>
      <c r="K765" s="512">
        <v>2.12106026E8</v>
      </c>
      <c r="L765" s="787">
        <v>1.0</v>
      </c>
      <c r="M765" s="550" t="s">
        <v>440</v>
      </c>
      <c r="N765" s="522">
        <v>0.002</v>
      </c>
      <c r="O765" s="523" t="s">
        <v>357</v>
      </c>
      <c r="P765" s="516"/>
      <c r="Q765" s="516"/>
      <c r="R765" s="516"/>
      <c r="S765" s="516"/>
      <c r="T765" s="516"/>
      <c r="U765" s="516"/>
      <c r="V765" s="516"/>
    </row>
    <row r="766" ht="28.5" customHeight="1">
      <c r="A766" s="546"/>
      <c r="B766" s="516"/>
      <c r="C766" s="505"/>
      <c r="D766" s="506"/>
      <c r="E766" s="507"/>
      <c r="F766" s="840"/>
      <c r="G766" s="569" t="s">
        <v>360</v>
      </c>
      <c r="H766" s="519" t="s">
        <v>1089</v>
      </c>
      <c r="I766" s="520"/>
      <c r="J766" s="521"/>
      <c r="K766" s="522">
        <v>2.12106027E8</v>
      </c>
      <c r="L766" s="787">
        <v>1.0</v>
      </c>
      <c r="M766" s="550" t="s">
        <v>481</v>
      </c>
      <c r="N766" s="625">
        <v>0.005</v>
      </c>
      <c r="O766" s="523" t="s">
        <v>365</v>
      </c>
      <c r="P766" s="516"/>
      <c r="Q766" s="516"/>
      <c r="R766" s="516"/>
      <c r="S766" s="516"/>
      <c r="T766" s="516"/>
      <c r="U766" s="516"/>
      <c r="V766" s="516"/>
    </row>
    <row r="767" ht="28.5" customHeight="1">
      <c r="A767" s="563"/>
      <c r="B767" s="447"/>
      <c r="C767" s="428"/>
      <c r="D767" s="427"/>
      <c r="E767" s="494"/>
      <c r="F767" s="839"/>
      <c r="G767" s="765" t="s">
        <v>362</v>
      </c>
      <c r="H767" s="541" t="s">
        <v>1090</v>
      </c>
      <c r="I767" s="542"/>
      <c r="J767" s="543"/>
      <c r="K767" s="653"/>
      <c r="L767" s="653"/>
      <c r="M767" s="545"/>
      <c r="N767" s="648"/>
      <c r="O767" s="491"/>
      <c r="P767" s="447"/>
      <c r="Q767" s="447"/>
      <c r="R767" s="447"/>
      <c r="S767" s="447"/>
      <c r="T767" s="447"/>
      <c r="U767" s="447"/>
      <c r="V767" s="447"/>
    </row>
    <row r="768" ht="28.5" customHeight="1">
      <c r="A768" s="563"/>
      <c r="B768" s="447"/>
      <c r="C768" s="428"/>
      <c r="D768" s="427"/>
      <c r="E768" s="494"/>
      <c r="F768" s="839"/>
      <c r="G768" s="644"/>
      <c r="H768" s="645" t="s">
        <v>472</v>
      </c>
      <c r="I768" s="565" t="s">
        <v>1091</v>
      </c>
      <c r="J768" s="521"/>
      <c r="K768" s="490">
        <v>2.12106028E8</v>
      </c>
      <c r="L768" s="653"/>
      <c r="M768" s="640" t="s">
        <v>1092</v>
      </c>
      <c r="N768" s="789">
        <v>1.5</v>
      </c>
      <c r="O768" s="567" t="s">
        <v>395</v>
      </c>
      <c r="P768" s="447"/>
      <c r="Q768" s="447"/>
      <c r="R768" s="447"/>
      <c r="S768" s="447"/>
      <c r="T768" s="447"/>
      <c r="U768" s="447"/>
      <c r="V768" s="447"/>
    </row>
    <row r="769" ht="28.5" customHeight="1">
      <c r="A769" s="563"/>
      <c r="B769" s="447"/>
      <c r="C769" s="428"/>
      <c r="D769" s="427"/>
      <c r="E769" s="494"/>
      <c r="F769" s="839"/>
      <c r="G769" s="648"/>
      <c r="H769" s="645" t="s">
        <v>474</v>
      </c>
      <c r="I769" s="565" t="s">
        <v>1093</v>
      </c>
      <c r="J769" s="521"/>
      <c r="K769" s="490">
        <v>2.12106029E8</v>
      </c>
      <c r="L769" s="653"/>
      <c r="M769" s="640" t="s">
        <v>1092</v>
      </c>
      <c r="N769" s="789">
        <v>1.0</v>
      </c>
      <c r="O769" s="491" t="s">
        <v>476</v>
      </c>
      <c r="P769" s="447"/>
      <c r="Q769" s="447"/>
      <c r="R769" s="447"/>
      <c r="S769" s="447"/>
      <c r="T769" s="447"/>
      <c r="U769" s="447"/>
      <c r="V769" s="447"/>
    </row>
    <row r="770" ht="28.5" customHeight="1">
      <c r="A770" s="563"/>
      <c r="B770" s="447"/>
      <c r="C770" s="428"/>
      <c r="D770" s="427"/>
      <c r="E770" s="494"/>
      <c r="F770" s="839"/>
      <c r="G770" s="601" t="s">
        <v>374</v>
      </c>
      <c r="H770" s="603" t="s">
        <v>1083</v>
      </c>
      <c r="J770" s="174"/>
      <c r="K770" s="653"/>
      <c r="L770" s="653"/>
      <c r="M770" s="545"/>
      <c r="N770" s="568"/>
      <c r="O770" s="567"/>
      <c r="P770" s="447"/>
      <c r="Q770" s="447"/>
      <c r="R770" s="447"/>
      <c r="S770" s="447"/>
      <c r="T770" s="447"/>
      <c r="U770" s="447"/>
      <c r="V770" s="447"/>
    </row>
    <row r="771" ht="28.5" customHeight="1">
      <c r="A771" s="563"/>
      <c r="B771" s="447"/>
      <c r="C771" s="428"/>
      <c r="D771" s="427"/>
      <c r="E771" s="494"/>
      <c r="F771" s="839"/>
      <c r="G771" s="644"/>
      <c r="H771" s="762" t="s">
        <v>472</v>
      </c>
      <c r="I771" s="565" t="s">
        <v>1094</v>
      </c>
      <c r="J771" s="521"/>
      <c r="K771" s="490">
        <v>2.1210603E8</v>
      </c>
      <c r="L771" s="653"/>
      <c r="M771" s="640" t="s">
        <v>462</v>
      </c>
      <c r="N771" s="568">
        <v>0.06</v>
      </c>
      <c r="O771" s="567" t="s">
        <v>395</v>
      </c>
      <c r="P771" s="447"/>
      <c r="Q771" s="447"/>
      <c r="R771" s="447"/>
      <c r="S771" s="447"/>
      <c r="T771" s="447"/>
      <c r="U771" s="447"/>
      <c r="V771" s="447"/>
    </row>
    <row r="772" ht="28.5" customHeight="1">
      <c r="A772" s="563"/>
      <c r="B772" s="447"/>
      <c r="C772" s="428"/>
      <c r="D772" s="427"/>
      <c r="E772" s="494"/>
      <c r="F772" s="839"/>
      <c r="G772" s="644"/>
      <c r="H772" s="762" t="s">
        <v>474</v>
      </c>
      <c r="I772" s="565" t="s">
        <v>1095</v>
      </c>
      <c r="J772" s="521"/>
      <c r="K772" s="566">
        <v>2.12106031E8</v>
      </c>
      <c r="L772" s="643"/>
      <c r="M772" s="640" t="s">
        <v>462</v>
      </c>
      <c r="N772" s="568">
        <v>0.04</v>
      </c>
      <c r="O772" s="567" t="s">
        <v>365</v>
      </c>
      <c r="P772" s="447"/>
      <c r="Q772" s="447"/>
      <c r="R772" s="447"/>
      <c r="S772" s="447"/>
      <c r="T772" s="447"/>
      <c r="U772" s="447"/>
      <c r="V772" s="447"/>
    </row>
    <row r="773" ht="28.5" customHeight="1">
      <c r="A773" s="563"/>
      <c r="B773" s="447"/>
      <c r="C773" s="428"/>
      <c r="D773" s="427"/>
      <c r="E773" s="494"/>
      <c r="F773" s="839"/>
      <c r="G773" s="648"/>
      <c r="H773" s="765" t="s">
        <v>491</v>
      </c>
      <c r="I773" s="603" t="s">
        <v>1096</v>
      </c>
      <c r="J773" s="174"/>
      <c r="K773" s="490">
        <v>2.12106032E8</v>
      </c>
      <c r="L773" s="653"/>
      <c r="M773" s="545" t="s">
        <v>462</v>
      </c>
      <c r="N773" s="544">
        <v>0.02</v>
      </c>
      <c r="O773" s="741" t="s">
        <v>357</v>
      </c>
      <c r="P773" s="447"/>
      <c r="Q773" s="447"/>
      <c r="R773" s="447"/>
      <c r="S773" s="447"/>
      <c r="T773" s="447"/>
      <c r="U773" s="447"/>
      <c r="V773" s="447"/>
    </row>
    <row r="774" ht="28.5" customHeight="1">
      <c r="A774" s="563"/>
      <c r="B774" s="447"/>
      <c r="C774" s="428"/>
      <c r="D774" s="427"/>
      <c r="E774" s="494"/>
      <c r="F774" s="839"/>
      <c r="G774" s="731" t="s">
        <v>377</v>
      </c>
      <c r="H774" s="565" t="s">
        <v>1097</v>
      </c>
      <c r="I774" s="520"/>
      <c r="J774" s="521"/>
      <c r="K774" s="643"/>
      <c r="L774" s="643"/>
      <c r="M774" s="640" t="s">
        <v>504</v>
      </c>
      <c r="N774" s="566"/>
      <c r="O774" s="567"/>
      <c r="P774" s="447"/>
      <c r="Q774" s="447"/>
      <c r="R774" s="447"/>
      <c r="S774" s="447"/>
      <c r="T774" s="447"/>
      <c r="U774" s="447"/>
      <c r="V774" s="447"/>
    </row>
    <row r="775" ht="28.5" customHeight="1">
      <c r="A775" s="563"/>
      <c r="B775" s="447"/>
      <c r="C775" s="428"/>
      <c r="D775" s="427"/>
      <c r="E775" s="494"/>
      <c r="F775" s="839"/>
      <c r="G775" s="644"/>
      <c r="H775" s="645" t="s">
        <v>472</v>
      </c>
      <c r="I775" s="565" t="s">
        <v>505</v>
      </c>
      <c r="J775" s="521"/>
      <c r="K775" s="490">
        <v>2.12106033E8</v>
      </c>
      <c r="L775" s="653"/>
      <c r="M775" s="640" t="s">
        <v>506</v>
      </c>
      <c r="N775" s="857">
        <v>0.02</v>
      </c>
      <c r="O775" s="567" t="s">
        <v>365</v>
      </c>
      <c r="P775" s="447"/>
      <c r="Q775" s="447"/>
      <c r="R775" s="447"/>
      <c r="S775" s="447"/>
      <c r="T775" s="447"/>
      <c r="U775" s="447"/>
      <c r="V775" s="447"/>
    </row>
    <row r="776" ht="28.5" customHeight="1">
      <c r="A776" s="563"/>
      <c r="B776" s="447"/>
      <c r="C776" s="428"/>
      <c r="D776" s="427"/>
      <c r="E776" s="494"/>
      <c r="F776" s="839"/>
      <c r="G776" s="648"/>
      <c r="H776" s="645" t="s">
        <v>474</v>
      </c>
      <c r="I776" s="565" t="s">
        <v>507</v>
      </c>
      <c r="J776" s="521"/>
      <c r="K776" s="490">
        <v>2.12106034E8</v>
      </c>
      <c r="L776" s="653"/>
      <c r="M776" s="640" t="s">
        <v>508</v>
      </c>
      <c r="N776" s="857">
        <v>0.04</v>
      </c>
      <c r="O776" s="567" t="s">
        <v>395</v>
      </c>
      <c r="P776" s="447"/>
      <c r="Q776" s="447"/>
      <c r="R776" s="447"/>
      <c r="S776" s="447"/>
      <c r="T776" s="447"/>
      <c r="U776" s="447"/>
      <c r="V776" s="447"/>
    </row>
    <row r="777" ht="28.5" customHeight="1">
      <c r="A777" s="563"/>
      <c r="B777" s="447"/>
      <c r="C777" s="428"/>
      <c r="D777" s="427"/>
      <c r="E777" s="494"/>
      <c r="F777" s="839"/>
      <c r="G777" s="762" t="s">
        <v>477</v>
      </c>
      <c r="H777" s="541" t="s">
        <v>1098</v>
      </c>
      <c r="I777" s="542"/>
      <c r="J777" s="543"/>
      <c r="K777" s="490">
        <v>2.12106035E8</v>
      </c>
      <c r="L777" s="653"/>
      <c r="M777" s="640" t="s">
        <v>422</v>
      </c>
      <c r="N777" s="857">
        <v>0.01</v>
      </c>
      <c r="O777" s="567" t="s">
        <v>365</v>
      </c>
      <c r="P777" s="447"/>
      <c r="Q777" s="447"/>
      <c r="R777" s="447"/>
      <c r="S777" s="447"/>
      <c r="T777" s="447"/>
      <c r="U777" s="447"/>
      <c r="V777" s="447"/>
    </row>
    <row r="778" ht="28.5" customHeight="1">
      <c r="A778" s="563"/>
      <c r="B778" s="447"/>
      <c r="C778" s="428"/>
      <c r="D778" s="439"/>
      <c r="E778" s="486"/>
      <c r="F778" s="848"/>
      <c r="G778" s="765" t="s">
        <v>519</v>
      </c>
      <c r="H778" s="565" t="s">
        <v>1099</v>
      </c>
      <c r="I778" s="520"/>
      <c r="J778" s="521"/>
      <c r="K778" s="566">
        <v>2.12106036E8</v>
      </c>
      <c r="L778" s="643"/>
      <c r="M778" s="640" t="s">
        <v>422</v>
      </c>
      <c r="N778" s="857">
        <v>0.012</v>
      </c>
      <c r="O778" s="567" t="s">
        <v>395</v>
      </c>
      <c r="P778" s="447"/>
      <c r="Q778" s="447"/>
      <c r="R778" s="447"/>
      <c r="S778" s="447"/>
      <c r="T778" s="447"/>
      <c r="U778" s="447"/>
      <c r="V778" s="447"/>
    </row>
    <row r="779" ht="28.5" customHeight="1">
      <c r="A779" s="563"/>
      <c r="B779" s="427"/>
      <c r="C779" s="428"/>
      <c r="D779" s="435" t="s">
        <v>67</v>
      </c>
      <c r="E779" s="858" t="s">
        <v>288</v>
      </c>
      <c r="F779" s="601" t="s">
        <v>338</v>
      </c>
      <c r="G779" s="541" t="s">
        <v>1100</v>
      </c>
      <c r="H779" s="542"/>
      <c r="I779" s="542"/>
      <c r="J779" s="542"/>
      <c r="K779" s="490"/>
      <c r="L779" s="490"/>
      <c r="M779" s="491"/>
      <c r="N779" s="490"/>
      <c r="O779" s="490"/>
      <c r="P779" s="447"/>
      <c r="Q779" s="447"/>
      <c r="R779" s="447"/>
      <c r="S779" s="447"/>
      <c r="T779" s="447"/>
      <c r="U779" s="447"/>
      <c r="V779" s="447"/>
    </row>
    <row r="780" ht="28.5" customHeight="1">
      <c r="A780" s="563"/>
      <c r="B780" s="427"/>
      <c r="C780" s="428"/>
      <c r="D780" s="427"/>
      <c r="E780" s="641"/>
      <c r="F780" s="601"/>
      <c r="G780" s="734" t="s">
        <v>337</v>
      </c>
      <c r="H780" s="541"/>
      <c r="I780" s="541"/>
      <c r="J780" s="541"/>
      <c r="K780" s="490"/>
      <c r="L780" s="490"/>
      <c r="M780" s="491"/>
      <c r="N780" s="490"/>
      <c r="O780" s="653"/>
      <c r="P780" s="447"/>
      <c r="Q780" s="447"/>
      <c r="R780" s="447"/>
      <c r="S780" s="447"/>
      <c r="T780" s="447"/>
      <c r="U780" s="447"/>
      <c r="V780" s="447"/>
    </row>
    <row r="781" ht="28.5" customHeight="1">
      <c r="A781" s="546"/>
      <c r="B781" s="506"/>
      <c r="C781" s="505"/>
      <c r="D781" s="506"/>
      <c r="E781" s="859"/>
      <c r="F781" s="547"/>
      <c r="G781" s="548" t="s">
        <v>354</v>
      </c>
      <c r="H781" s="519" t="s">
        <v>1101</v>
      </c>
      <c r="I781" s="520"/>
      <c r="J781" s="521"/>
      <c r="K781" s="522">
        <v>1.12107001E8</v>
      </c>
      <c r="L781" s="522">
        <v>1.0</v>
      </c>
      <c r="M781" s="523" t="s">
        <v>440</v>
      </c>
      <c r="N781" s="522">
        <v>0.002</v>
      </c>
      <c r="O781" s="570" t="s">
        <v>341</v>
      </c>
      <c r="P781" s="516"/>
      <c r="Q781" s="516"/>
      <c r="R781" s="516"/>
      <c r="S781" s="516"/>
      <c r="T781" s="516"/>
      <c r="U781" s="516"/>
      <c r="V781" s="516"/>
    </row>
    <row r="782" ht="28.5" customHeight="1">
      <c r="A782" s="546"/>
      <c r="B782" s="506"/>
      <c r="C782" s="505"/>
      <c r="D782" s="506"/>
      <c r="E782" s="859"/>
      <c r="F782" s="547"/>
      <c r="G782" s="612" t="s">
        <v>358</v>
      </c>
      <c r="H782" s="766" t="s">
        <v>1102</v>
      </c>
      <c r="I782" s="49"/>
      <c r="J782" s="100"/>
      <c r="K782" s="522">
        <v>1.12107002E8</v>
      </c>
      <c r="L782" s="522">
        <v>1.0</v>
      </c>
      <c r="M782" s="513" t="s">
        <v>511</v>
      </c>
      <c r="N782" s="512">
        <v>0.003</v>
      </c>
      <c r="O782" s="737" t="s">
        <v>464</v>
      </c>
      <c r="P782" s="516"/>
      <c r="Q782" s="516"/>
      <c r="R782" s="516"/>
      <c r="S782" s="516"/>
      <c r="T782" s="516"/>
      <c r="U782" s="516"/>
      <c r="V782" s="516"/>
    </row>
    <row r="783" ht="28.5" customHeight="1">
      <c r="A783" s="563"/>
      <c r="B783" s="427"/>
      <c r="C783" s="428"/>
      <c r="D783" s="427"/>
      <c r="E783" s="641"/>
      <c r="F783" s="601"/>
      <c r="G783" s="645" t="s">
        <v>360</v>
      </c>
      <c r="H783" s="565" t="s">
        <v>636</v>
      </c>
      <c r="I783" s="520"/>
      <c r="J783" s="521"/>
      <c r="K783" s="566">
        <v>1.12107003E8</v>
      </c>
      <c r="L783" s="566"/>
      <c r="M783" s="567" t="s">
        <v>344</v>
      </c>
      <c r="N783" s="566">
        <v>0.003</v>
      </c>
      <c r="O783" s="667" t="s">
        <v>349</v>
      </c>
      <c r="P783" s="447"/>
      <c r="Q783" s="447"/>
      <c r="R783" s="447"/>
      <c r="S783" s="447"/>
      <c r="T783" s="447"/>
      <c r="U783" s="447"/>
      <c r="V783" s="447"/>
    </row>
    <row r="784" ht="28.5" customHeight="1">
      <c r="A784" s="563"/>
      <c r="B784" s="427"/>
      <c r="C784" s="428"/>
      <c r="D784" s="427"/>
      <c r="E784" s="641"/>
      <c r="F784" s="601"/>
      <c r="G784" s="648" t="s">
        <v>362</v>
      </c>
      <c r="H784" s="565" t="s">
        <v>1103</v>
      </c>
      <c r="I784" s="520"/>
      <c r="J784" s="521"/>
      <c r="K784" s="566">
        <v>1.12107004E8</v>
      </c>
      <c r="L784" s="566"/>
      <c r="M784" s="567" t="s">
        <v>437</v>
      </c>
      <c r="N784" s="566">
        <v>0.002</v>
      </c>
      <c r="O784" s="646" t="s">
        <v>341</v>
      </c>
      <c r="P784" s="447"/>
      <c r="Q784" s="447"/>
      <c r="R784" s="447"/>
      <c r="S784" s="447"/>
      <c r="T784" s="447"/>
      <c r="U784" s="447"/>
      <c r="V784" s="447"/>
    </row>
    <row r="785" ht="28.5" customHeight="1">
      <c r="A785" s="656"/>
      <c r="B785" s="439"/>
      <c r="C785" s="440"/>
      <c r="D785" s="439"/>
      <c r="E785" s="860"/>
      <c r="F785" s="682"/>
      <c r="G785" s="659" t="s">
        <v>374</v>
      </c>
      <c r="H785" s="528" t="s">
        <v>1104</v>
      </c>
      <c r="I785" s="529"/>
      <c r="J785" s="530"/>
      <c r="K785" s="531">
        <v>1.12107005E8</v>
      </c>
      <c r="L785" s="531"/>
      <c r="M785" s="532" t="s">
        <v>517</v>
      </c>
      <c r="N785" s="531">
        <v>0.006</v>
      </c>
      <c r="O785" s="661" t="s">
        <v>341</v>
      </c>
      <c r="P785" s="447"/>
      <c r="Q785" s="447"/>
      <c r="R785" s="447"/>
      <c r="S785" s="447"/>
      <c r="T785" s="447"/>
      <c r="U785" s="447"/>
      <c r="V785" s="447"/>
    </row>
    <row r="786" ht="28.5" customHeight="1">
      <c r="A786" s="563"/>
      <c r="B786" s="427"/>
      <c r="C786" s="428"/>
      <c r="D786" s="427"/>
      <c r="E786" s="641"/>
      <c r="F786" s="601"/>
      <c r="G786" s="648" t="s">
        <v>377</v>
      </c>
      <c r="H786" s="541" t="s">
        <v>1105</v>
      </c>
      <c r="I786" s="542"/>
      <c r="J786" s="543"/>
      <c r="K786" s="490">
        <v>1.12107006E8</v>
      </c>
      <c r="L786" s="490"/>
      <c r="M786" s="491" t="s">
        <v>447</v>
      </c>
      <c r="N786" s="490">
        <v>0.002</v>
      </c>
      <c r="O786" s="674" t="s">
        <v>341</v>
      </c>
      <c r="P786" s="447"/>
      <c r="Q786" s="447"/>
      <c r="R786" s="447"/>
      <c r="S786" s="447"/>
      <c r="T786" s="447"/>
      <c r="U786" s="447"/>
      <c r="V786" s="447"/>
    </row>
    <row r="787" ht="28.5" customHeight="1">
      <c r="A787" s="546"/>
      <c r="B787" s="506"/>
      <c r="C787" s="505"/>
      <c r="D787" s="506"/>
      <c r="E787" s="859"/>
      <c r="F787" s="547"/>
      <c r="G787" s="548" t="s">
        <v>477</v>
      </c>
      <c r="H787" s="509" t="s">
        <v>1106</v>
      </c>
      <c r="I787" s="510"/>
      <c r="J787" s="511"/>
      <c r="K787" s="522">
        <v>1.12107007E8</v>
      </c>
      <c r="L787" s="522">
        <v>1.0</v>
      </c>
      <c r="M787" s="513" t="s">
        <v>398</v>
      </c>
      <c r="N787" s="512">
        <v>0.005</v>
      </c>
      <c r="O787" s="774" t="s">
        <v>349</v>
      </c>
      <c r="P787" s="516"/>
      <c r="Q787" s="516"/>
      <c r="R787" s="516"/>
      <c r="S787" s="516"/>
      <c r="T787" s="516"/>
      <c r="U787" s="516"/>
      <c r="V787" s="516"/>
    </row>
    <row r="788" ht="28.5" customHeight="1">
      <c r="A788" s="563"/>
      <c r="B788" s="427"/>
      <c r="C788" s="428"/>
      <c r="D788" s="427"/>
      <c r="E788" s="641"/>
      <c r="F788" s="601"/>
      <c r="G788" s="648" t="s">
        <v>519</v>
      </c>
      <c r="H788" s="541" t="s">
        <v>1107</v>
      </c>
      <c r="I788" s="542"/>
      <c r="J788" s="543"/>
      <c r="K788" s="566">
        <v>1.12107008E8</v>
      </c>
      <c r="L788" s="566"/>
      <c r="M788" s="491" t="s">
        <v>481</v>
      </c>
      <c r="N788" s="490">
        <v>0.006</v>
      </c>
      <c r="O788" s="483" t="s">
        <v>349</v>
      </c>
      <c r="P788" s="447"/>
      <c r="Q788" s="447"/>
      <c r="R788" s="447"/>
      <c r="S788" s="447"/>
      <c r="T788" s="447"/>
      <c r="U788" s="447"/>
      <c r="V788" s="447"/>
    </row>
    <row r="789" ht="28.5" customHeight="1">
      <c r="A789" s="563"/>
      <c r="B789" s="427"/>
      <c r="C789" s="428"/>
      <c r="D789" s="427"/>
      <c r="E789" s="641"/>
      <c r="F789" s="601"/>
      <c r="G789" s="645" t="s">
        <v>521</v>
      </c>
      <c r="H789" s="565" t="s">
        <v>1108</v>
      </c>
      <c r="I789" s="520"/>
      <c r="J789" s="521"/>
      <c r="K789" s="566">
        <v>1.12107009E8</v>
      </c>
      <c r="L789" s="566"/>
      <c r="M789" s="567" t="s">
        <v>552</v>
      </c>
      <c r="N789" s="566">
        <v>0.005</v>
      </c>
      <c r="O789" s="667" t="s">
        <v>349</v>
      </c>
      <c r="P789" s="447"/>
      <c r="Q789" s="447"/>
      <c r="R789" s="447"/>
      <c r="S789" s="447"/>
      <c r="T789" s="447"/>
      <c r="U789" s="447"/>
      <c r="V789" s="447"/>
    </row>
    <row r="790" ht="28.5" customHeight="1">
      <c r="A790" s="563"/>
      <c r="B790" s="427"/>
      <c r="C790" s="428"/>
      <c r="D790" s="427"/>
      <c r="E790" s="641"/>
      <c r="F790" s="601"/>
      <c r="G790" s="645" t="s">
        <v>523</v>
      </c>
      <c r="H790" s="565" t="s">
        <v>1109</v>
      </c>
      <c r="I790" s="520"/>
      <c r="J790" s="521"/>
      <c r="K790" s="566">
        <v>1.1210701E8</v>
      </c>
      <c r="L790" s="566"/>
      <c r="M790" s="567" t="s">
        <v>722</v>
      </c>
      <c r="N790" s="490">
        <v>0.006</v>
      </c>
      <c r="O790" s="646" t="s">
        <v>341</v>
      </c>
      <c r="P790" s="447"/>
      <c r="Q790" s="447"/>
      <c r="R790" s="447"/>
      <c r="S790" s="447"/>
      <c r="T790" s="447"/>
      <c r="U790" s="447"/>
      <c r="V790" s="447"/>
    </row>
    <row r="791" ht="28.5" customHeight="1">
      <c r="A791" s="563"/>
      <c r="B791" s="427"/>
      <c r="C791" s="428"/>
      <c r="D791" s="427"/>
      <c r="E791" s="641"/>
      <c r="F791" s="601"/>
      <c r="G791" s="648" t="s">
        <v>526</v>
      </c>
      <c r="H791" s="565" t="s">
        <v>1110</v>
      </c>
      <c r="I791" s="520"/>
      <c r="J791" s="521"/>
      <c r="K791" s="566">
        <v>1.12107011E8</v>
      </c>
      <c r="L791" s="566"/>
      <c r="M791" s="567" t="s">
        <v>552</v>
      </c>
      <c r="N791" s="566">
        <v>0.002</v>
      </c>
      <c r="O791" s="646" t="s">
        <v>464</v>
      </c>
      <c r="P791" s="447"/>
      <c r="Q791" s="447"/>
      <c r="R791" s="447"/>
      <c r="S791" s="447"/>
      <c r="T791" s="447"/>
      <c r="U791" s="447"/>
      <c r="V791" s="447"/>
    </row>
    <row r="792" ht="28.5" customHeight="1">
      <c r="A792" s="563"/>
      <c r="B792" s="427"/>
      <c r="C792" s="428"/>
      <c r="D792" s="427"/>
      <c r="E792" s="641"/>
      <c r="F792" s="601"/>
      <c r="G792" s="645" t="s">
        <v>528</v>
      </c>
      <c r="H792" s="565" t="s">
        <v>1111</v>
      </c>
      <c r="I792" s="520"/>
      <c r="J792" s="521"/>
      <c r="K792" s="566">
        <v>1.12107012E8</v>
      </c>
      <c r="L792" s="566"/>
      <c r="M792" s="567" t="s">
        <v>481</v>
      </c>
      <c r="N792" s="566">
        <v>0.006</v>
      </c>
      <c r="O792" s="646" t="s">
        <v>341</v>
      </c>
      <c r="P792" s="447"/>
      <c r="Q792" s="447"/>
      <c r="R792" s="447"/>
      <c r="S792" s="447"/>
      <c r="T792" s="447"/>
      <c r="U792" s="447"/>
      <c r="V792" s="447"/>
    </row>
    <row r="793" ht="28.5" customHeight="1">
      <c r="A793" s="563"/>
      <c r="B793" s="427"/>
      <c r="C793" s="428"/>
      <c r="D793" s="427"/>
      <c r="E793" s="641"/>
      <c r="F793" s="601"/>
      <c r="G793" s="645" t="s">
        <v>530</v>
      </c>
      <c r="H793" s="565" t="s">
        <v>1112</v>
      </c>
      <c r="I793" s="520"/>
      <c r="J793" s="521"/>
      <c r="K793" s="566">
        <v>1.12107013E8</v>
      </c>
      <c r="L793" s="566"/>
      <c r="M793" s="567" t="s">
        <v>422</v>
      </c>
      <c r="N793" s="566">
        <v>0.002</v>
      </c>
      <c r="O793" s="667" t="s">
        <v>349</v>
      </c>
      <c r="P793" s="447"/>
      <c r="Q793" s="447"/>
      <c r="R793" s="447"/>
      <c r="S793" s="447"/>
      <c r="T793" s="447"/>
      <c r="U793" s="447"/>
      <c r="V793" s="447"/>
    </row>
    <row r="794" ht="28.5" customHeight="1">
      <c r="A794" s="563"/>
      <c r="B794" s="427"/>
      <c r="C794" s="428"/>
      <c r="D794" s="427"/>
      <c r="E794" s="641"/>
      <c r="F794" s="601"/>
      <c r="G794" s="645" t="s">
        <v>532</v>
      </c>
      <c r="H794" s="565" t="s">
        <v>1113</v>
      </c>
      <c r="I794" s="520"/>
      <c r="J794" s="521"/>
      <c r="K794" s="566">
        <v>1.12107014E8</v>
      </c>
      <c r="L794" s="566"/>
      <c r="M794" s="567" t="s">
        <v>422</v>
      </c>
      <c r="N794" s="566">
        <v>0.002</v>
      </c>
      <c r="O794" s="646" t="s">
        <v>341</v>
      </c>
      <c r="P794" s="447"/>
      <c r="Q794" s="447"/>
      <c r="R794" s="447"/>
      <c r="S794" s="447"/>
      <c r="T794" s="447"/>
      <c r="U794" s="447"/>
      <c r="V794" s="447"/>
    </row>
    <row r="795" ht="28.5" customHeight="1">
      <c r="A795" s="563"/>
      <c r="B795" s="427"/>
      <c r="C795" s="428"/>
      <c r="D795" s="427"/>
      <c r="E795" s="641"/>
      <c r="F795" s="601"/>
      <c r="G795" s="644" t="s">
        <v>534</v>
      </c>
      <c r="H795" s="541" t="s">
        <v>1114</v>
      </c>
      <c r="I795" s="542"/>
      <c r="J795" s="543"/>
      <c r="K795" s="490">
        <v>1.12107015E8</v>
      </c>
      <c r="L795" s="490"/>
      <c r="M795" s="491" t="s">
        <v>422</v>
      </c>
      <c r="N795" s="490">
        <v>0.002</v>
      </c>
      <c r="O795" s="674" t="s">
        <v>341</v>
      </c>
      <c r="P795" s="447"/>
      <c r="Q795" s="447"/>
      <c r="R795" s="447"/>
      <c r="S795" s="447"/>
      <c r="T795" s="447"/>
      <c r="U795" s="447"/>
      <c r="V795" s="447"/>
    </row>
    <row r="796" ht="28.5" customHeight="1">
      <c r="A796" s="563"/>
      <c r="B796" s="427"/>
      <c r="C796" s="428"/>
      <c r="D796" s="427"/>
      <c r="E796" s="641"/>
      <c r="F796" s="601"/>
      <c r="G796" s="645" t="s">
        <v>536</v>
      </c>
      <c r="H796" s="565" t="s">
        <v>1115</v>
      </c>
      <c r="I796" s="520"/>
      <c r="J796" s="521"/>
      <c r="K796" s="566">
        <v>1.12107016E8</v>
      </c>
      <c r="L796" s="566"/>
      <c r="M796" s="567" t="s">
        <v>422</v>
      </c>
      <c r="N796" s="566">
        <v>0.003</v>
      </c>
      <c r="O796" s="646" t="s">
        <v>341</v>
      </c>
      <c r="P796" s="447"/>
      <c r="Q796" s="447"/>
      <c r="R796" s="447"/>
      <c r="S796" s="447"/>
      <c r="T796" s="447"/>
      <c r="U796" s="447"/>
      <c r="V796" s="447"/>
    </row>
    <row r="797" ht="28.5" customHeight="1">
      <c r="A797" s="563"/>
      <c r="B797" s="427"/>
      <c r="C797" s="428"/>
      <c r="D797" s="427"/>
      <c r="E797" s="641"/>
      <c r="F797" s="601"/>
      <c r="G797" s="645" t="s">
        <v>540</v>
      </c>
      <c r="H797" s="565" t="s">
        <v>1116</v>
      </c>
      <c r="I797" s="520"/>
      <c r="J797" s="521"/>
      <c r="K797" s="566">
        <v>1.12107017E8</v>
      </c>
      <c r="L797" s="566"/>
      <c r="M797" s="567" t="s">
        <v>552</v>
      </c>
      <c r="N797" s="566">
        <v>0.002</v>
      </c>
      <c r="O797" s="646" t="s">
        <v>464</v>
      </c>
      <c r="P797" s="447"/>
      <c r="Q797" s="447"/>
      <c r="R797" s="447"/>
      <c r="S797" s="447"/>
      <c r="T797" s="447"/>
      <c r="U797" s="447"/>
      <c r="V797" s="447"/>
    </row>
    <row r="798" ht="28.5" customHeight="1">
      <c r="A798" s="563"/>
      <c r="B798" s="427"/>
      <c r="C798" s="428"/>
      <c r="D798" s="427"/>
      <c r="E798" s="641"/>
      <c r="F798" s="601"/>
      <c r="G798" s="644" t="s">
        <v>542</v>
      </c>
      <c r="H798" s="541" t="s">
        <v>1117</v>
      </c>
      <c r="I798" s="542"/>
      <c r="J798" s="543"/>
      <c r="K798" s="490">
        <v>1.12107018E8</v>
      </c>
      <c r="L798" s="490"/>
      <c r="M798" s="491" t="s">
        <v>599</v>
      </c>
      <c r="N798" s="490">
        <v>0.002</v>
      </c>
      <c r="O798" s="674" t="s">
        <v>464</v>
      </c>
      <c r="P798" s="447"/>
      <c r="Q798" s="447"/>
      <c r="R798" s="447"/>
      <c r="S798" s="447"/>
      <c r="T798" s="447"/>
      <c r="U798" s="447"/>
      <c r="V798" s="447"/>
    </row>
    <row r="799" ht="28.5" customHeight="1">
      <c r="A799" s="546"/>
      <c r="B799" s="506"/>
      <c r="C799" s="505"/>
      <c r="D799" s="506"/>
      <c r="E799" s="859"/>
      <c r="F799" s="547"/>
      <c r="G799" s="548" t="s">
        <v>650</v>
      </c>
      <c r="H799" s="519" t="s">
        <v>1118</v>
      </c>
      <c r="I799" s="520"/>
      <c r="J799" s="521"/>
      <c r="K799" s="522">
        <v>1.12107019E8</v>
      </c>
      <c r="L799" s="522">
        <v>1.0</v>
      </c>
      <c r="M799" s="523" t="s">
        <v>662</v>
      </c>
      <c r="N799" s="522">
        <v>0.002</v>
      </c>
      <c r="O799" s="570" t="s">
        <v>341</v>
      </c>
      <c r="P799" s="516"/>
      <c r="Q799" s="516"/>
      <c r="R799" s="516"/>
      <c r="S799" s="516"/>
      <c r="T799" s="516"/>
      <c r="U799" s="516"/>
      <c r="V799" s="516"/>
    </row>
    <row r="800" ht="28.5" customHeight="1">
      <c r="A800" s="563"/>
      <c r="B800" s="427"/>
      <c r="C800" s="428"/>
      <c r="D800" s="427"/>
      <c r="E800" s="641"/>
      <c r="F800" s="601"/>
      <c r="G800" s="815" t="s">
        <v>352</v>
      </c>
      <c r="H800" s="565"/>
      <c r="I800" s="565"/>
      <c r="J800" s="565"/>
      <c r="K800" s="566"/>
      <c r="L800" s="566"/>
      <c r="M800" s="567"/>
      <c r="N800" s="566"/>
      <c r="O800" s="646"/>
      <c r="P800" s="447"/>
      <c r="Q800" s="447"/>
      <c r="R800" s="447"/>
      <c r="S800" s="447"/>
      <c r="T800" s="447"/>
      <c r="U800" s="447"/>
      <c r="V800" s="447"/>
    </row>
    <row r="801" ht="28.5" customHeight="1">
      <c r="A801" s="563"/>
      <c r="B801" s="427"/>
      <c r="C801" s="428"/>
      <c r="D801" s="427"/>
      <c r="E801" s="494"/>
      <c r="F801" s="431"/>
      <c r="G801" s="645" t="s">
        <v>354</v>
      </c>
      <c r="H801" s="565" t="s">
        <v>1119</v>
      </c>
      <c r="I801" s="520"/>
      <c r="J801" s="521"/>
      <c r="K801" s="566">
        <v>2.12107001E8</v>
      </c>
      <c r="L801" s="566"/>
      <c r="M801" s="567" t="s">
        <v>440</v>
      </c>
      <c r="N801" s="566">
        <v>0.005</v>
      </c>
      <c r="O801" s="640" t="s">
        <v>365</v>
      </c>
      <c r="P801" s="447"/>
      <c r="Q801" s="447"/>
      <c r="R801" s="447"/>
      <c r="S801" s="447"/>
      <c r="T801" s="447"/>
      <c r="U801" s="447"/>
      <c r="V801" s="447"/>
    </row>
    <row r="802" ht="28.5" customHeight="1">
      <c r="A802" s="563"/>
      <c r="B802" s="427"/>
      <c r="C802" s="428"/>
      <c r="D802" s="427"/>
      <c r="E802" s="494"/>
      <c r="F802" s="431"/>
      <c r="G802" s="645" t="s">
        <v>358</v>
      </c>
      <c r="H802" s="565" t="s">
        <v>1120</v>
      </c>
      <c r="I802" s="520"/>
      <c r="J802" s="521"/>
      <c r="K802" s="566">
        <v>2.12107002E8</v>
      </c>
      <c r="L802" s="566"/>
      <c r="M802" s="567" t="s">
        <v>517</v>
      </c>
      <c r="N802" s="566">
        <v>0.005</v>
      </c>
      <c r="O802" s="640" t="s">
        <v>365</v>
      </c>
      <c r="P802" s="447"/>
      <c r="Q802" s="447"/>
      <c r="R802" s="447"/>
      <c r="S802" s="447"/>
      <c r="T802" s="447"/>
      <c r="U802" s="447"/>
      <c r="V802" s="447"/>
    </row>
    <row r="803" ht="28.5" customHeight="1">
      <c r="A803" s="563"/>
      <c r="B803" s="427"/>
      <c r="C803" s="428"/>
      <c r="D803" s="427"/>
      <c r="E803" s="494"/>
      <c r="F803" s="431"/>
      <c r="G803" s="645" t="s">
        <v>360</v>
      </c>
      <c r="H803" s="565" t="s">
        <v>1121</v>
      </c>
      <c r="I803" s="520"/>
      <c r="J803" s="521"/>
      <c r="K803" s="566">
        <v>2.12107003E8</v>
      </c>
      <c r="L803" s="566"/>
      <c r="M803" s="567" t="s">
        <v>356</v>
      </c>
      <c r="N803" s="566">
        <v>0.025</v>
      </c>
      <c r="O803" s="604" t="s">
        <v>357</v>
      </c>
      <c r="P803" s="447"/>
      <c r="Q803" s="447"/>
      <c r="R803" s="447"/>
      <c r="S803" s="447"/>
      <c r="T803" s="447"/>
      <c r="U803" s="447"/>
      <c r="V803" s="447"/>
    </row>
    <row r="804" ht="28.5" customHeight="1">
      <c r="A804" s="563"/>
      <c r="B804" s="427"/>
      <c r="C804" s="428"/>
      <c r="D804" s="427"/>
      <c r="E804" s="494"/>
      <c r="F804" s="431"/>
      <c r="G804" s="648" t="s">
        <v>362</v>
      </c>
      <c r="H804" s="565" t="s">
        <v>1122</v>
      </c>
      <c r="I804" s="520"/>
      <c r="J804" s="521"/>
      <c r="K804" s="566">
        <v>2.12107004E8</v>
      </c>
      <c r="L804" s="566"/>
      <c r="M804" s="567" t="s">
        <v>481</v>
      </c>
      <c r="N804" s="566">
        <v>0.005</v>
      </c>
      <c r="O804" s="604" t="s">
        <v>357</v>
      </c>
      <c r="P804" s="447"/>
      <c r="Q804" s="447"/>
      <c r="R804" s="447"/>
      <c r="S804" s="447"/>
      <c r="T804" s="447"/>
      <c r="U804" s="447"/>
      <c r="V804" s="447"/>
    </row>
    <row r="805" ht="28.5" customHeight="1">
      <c r="A805" s="563"/>
      <c r="B805" s="427"/>
      <c r="C805" s="428"/>
      <c r="D805" s="427"/>
      <c r="E805" s="494"/>
      <c r="F805" s="431"/>
      <c r="G805" s="645" t="s">
        <v>374</v>
      </c>
      <c r="H805" s="565" t="s">
        <v>1123</v>
      </c>
      <c r="I805" s="520"/>
      <c r="J805" s="521"/>
      <c r="K805" s="566">
        <v>2.12107005E8</v>
      </c>
      <c r="L805" s="566"/>
      <c r="M805" s="567" t="s">
        <v>722</v>
      </c>
      <c r="N805" s="566">
        <v>0.006</v>
      </c>
      <c r="O805" s="640" t="s">
        <v>365</v>
      </c>
      <c r="P805" s="447"/>
      <c r="Q805" s="447"/>
      <c r="R805" s="447"/>
      <c r="S805" s="447"/>
      <c r="T805" s="447"/>
      <c r="U805" s="447"/>
      <c r="V805" s="447"/>
    </row>
    <row r="806" ht="28.5" customHeight="1">
      <c r="A806" s="563"/>
      <c r="B806" s="427"/>
      <c r="C806" s="428"/>
      <c r="D806" s="427"/>
      <c r="E806" s="494"/>
      <c r="F806" s="431"/>
      <c r="G806" s="645" t="s">
        <v>377</v>
      </c>
      <c r="H806" s="565" t="s">
        <v>1124</v>
      </c>
      <c r="I806" s="520"/>
      <c r="J806" s="521"/>
      <c r="K806" s="566">
        <v>2.12107006E8</v>
      </c>
      <c r="L806" s="566"/>
      <c r="M806" s="567" t="s">
        <v>440</v>
      </c>
      <c r="N806" s="566">
        <v>0.002</v>
      </c>
      <c r="O806" s="604" t="s">
        <v>357</v>
      </c>
      <c r="P806" s="447"/>
      <c r="Q806" s="447"/>
      <c r="R806" s="447"/>
      <c r="S806" s="447"/>
      <c r="T806" s="447"/>
      <c r="U806" s="447"/>
      <c r="V806" s="447"/>
    </row>
    <row r="807" ht="28.5" customHeight="1">
      <c r="A807" s="563"/>
      <c r="B807" s="427"/>
      <c r="C807" s="428"/>
      <c r="D807" s="427"/>
      <c r="E807" s="494"/>
      <c r="F807" s="431"/>
      <c r="G807" s="645" t="s">
        <v>477</v>
      </c>
      <c r="H807" s="565" t="s">
        <v>1125</v>
      </c>
      <c r="I807" s="520"/>
      <c r="J807" s="521"/>
      <c r="K807" s="566">
        <v>2.12107007E8</v>
      </c>
      <c r="L807" s="566"/>
      <c r="M807" s="567" t="s">
        <v>552</v>
      </c>
      <c r="N807" s="566">
        <v>0.003</v>
      </c>
      <c r="O807" s="604" t="s">
        <v>357</v>
      </c>
      <c r="P807" s="447"/>
      <c r="Q807" s="447"/>
      <c r="R807" s="447"/>
      <c r="S807" s="447"/>
      <c r="T807" s="447"/>
      <c r="U807" s="447"/>
      <c r="V807" s="447"/>
    </row>
    <row r="808" ht="28.5" customHeight="1">
      <c r="A808" s="563"/>
      <c r="B808" s="427"/>
      <c r="C808" s="428"/>
      <c r="D808" s="427"/>
      <c r="E808" s="494"/>
      <c r="F808" s="431"/>
      <c r="G808" s="648" t="s">
        <v>519</v>
      </c>
      <c r="H808" s="565" t="s">
        <v>647</v>
      </c>
      <c r="I808" s="520"/>
      <c r="J808" s="521"/>
      <c r="K808" s="566">
        <v>2.12107008E8</v>
      </c>
      <c r="L808" s="566"/>
      <c r="M808" s="567" t="s">
        <v>398</v>
      </c>
      <c r="N808" s="566">
        <v>0.005</v>
      </c>
      <c r="O808" s="640" t="s">
        <v>365</v>
      </c>
      <c r="P808" s="447"/>
      <c r="Q808" s="447"/>
      <c r="R808" s="447"/>
      <c r="S808" s="447"/>
      <c r="T808" s="447"/>
      <c r="U808" s="447"/>
      <c r="V808" s="447"/>
    </row>
    <row r="809" ht="28.5" customHeight="1">
      <c r="A809" s="563"/>
      <c r="B809" s="427"/>
      <c r="C809" s="428"/>
      <c r="D809" s="427"/>
      <c r="E809" s="494"/>
      <c r="F809" s="431"/>
      <c r="G809" s="645" t="s">
        <v>521</v>
      </c>
      <c r="H809" s="565" t="s">
        <v>1126</v>
      </c>
      <c r="I809" s="520"/>
      <c r="J809" s="520"/>
      <c r="K809" s="566">
        <v>2.12107009E8</v>
      </c>
      <c r="L809" s="566"/>
      <c r="M809" s="567" t="s">
        <v>422</v>
      </c>
      <c r="N809" s="566">
        <v>0.004</v>
      </c>
      <c r="O809" s="640" t="s">
        <v>365</v>
      </c>
      <c r="P809" s="447"/>
      <c r="Q809" s="447"/>
      <c r="R809" s="447"/>
      <c r="S809" s="447"/>
      <c r="T809" s="447"/>
      <c r="U809" s="447"/>
      <c r="V809" s="447"/>
    </row>
    <row r="810" ht="28.5" customHeight="1">
      <c r="A810" s="563"/>
      <c r="B810" s="427"/>
      <c r="C810" s="428"/>
      <c r="D810" s="427"/>
      <c r="E810" s="494"/>
      <c r="F810" s="431"/>
      <c r="G810" s="731" t="s">
        <v>523</v>
      </c>
      <c r="H810" s="666" t="s">
        <v>1127</v>
      </c>
      <c r="I810" s="668"/>
      <c r="J810" s="668"/>
      <c r="K810" s="649">
        <v>2.1210701E8</v>
      </c>
      <c r="L810" s="649"/>
      <c r="M810" s="650" t="s">
        <v>422</v>
      </c>
      <c r="N810" s="649">
        <v>0.004</v>
      </c>
      <c r="O810" s="861" t="s">
        <v>357</v>
      </c>
      <c r="P810" s="447"/>
      <c r="Q810" s="447"/>
      <c r="R810" s="447"/>
      <c r="S810" s="447"/>
      <c r="T810" s="447"/>
      <c r="U810" s="447"/>
      <c r="V810" s="447"/>
    </row>
    <row r="811" ht="28.5" customHeight="1">
      <c r="A811" s="563"/>
      <c r="B811" s="427"/>
      <c r="C811" s="428"/>
      <c r="D811" s="427"/>
      <c r="E811" s="494"/>
      <c r="F811" s="431"/>
      <c r="G811" s="645" t="s">
        <v>526</v>
      </c>
      <c r="H811" s="565" t="s">
        <v>1128</v>
      </c>
      <c r="I811" s="520"/>
      <c r="J811" s="520"/>
      <c r="K811" s="566">
        <v>2.12107011E8</v>
      </c>
      <c r="L811" s="566"/>
      <c r="M811" s="567" t="s">
        <v>422</v>
      </c>
      <c r="N811" s="566">
        <v>0.004</v>
      </c>
      <c r="O811" s="604" t="s">
        <v>357</v>
      </c>
      <c r="P811" s="447"/>
      <c r="Q811" s="447"/>
      <c r="R811" s="447"/>
      <c r="S811" s="447"/>
      <c r="T811" s="447"/>
      <c r="U811" s="447"/>
      <c r="V811" s="447"/>
    </row>
    <row r="812" ht="28.5" customHeight="1">
      <c r="A812" s="563"/>
      <c r="B812" s="427"/>
      <c r="C812" s="428"/>
      <c r="D812" s="427"/>
      <c r="E812" s="494"/>
      <c r="F812" s="431"/>
      <c r="G812" s="645" t="s">
        <v>528</v>
      </c>
      <c r="H812" s="666" t="s">
        <v>1129</v>
      </c>
      <c r="I812" s="668"/>
      <c r="J812" s="668"/>
      <c r="K812" s="566">
        <v>2.12107012E8</v>
      </c>
      <c r="L812" s="566"/>
      <c r="M812" s="650" t="s">
        <v>440</v>
      </c>
      <c r="N812" s="566">
        <v>0.002</v>
      </c>
      <c r="O812" s="604" t="s">
        <v>357</v>
      </c>
      <c r="P812" s="447"/>
      <c r="Q812" s="447"/>
      <c r="R812" s="447"/>
      <c r="S812" s="447"/>
      <c r="T812" s="447"/>
      <c r="U812" s="447"/>
      <c r="V812" s="447"/>
    </row>
    <row r="813" ht="28.5" customHeight="1">
      <c r="A813" s="862"/>
      <c r="B813" s="447"/>
      <c r="C813" s="428"/>
      <c r="D813" s="427"/>
      <c r="E813" s="494"/>
      <c r="F813" s="431"/>
      <c r="G813" s="645" t="s">
        <v>530</v>
      </c>
      <c r="H813" s="565" t="s">
        <v>1130</v>
      </c>
      <c r="I813" s="520"/>
      <c r="J813" s="521"/>
      <c r="K813" s="566">
        <v>2.12107013E8</v>
      </c>
      <c r="L813" s="566"/>
      <c r="M813" s="567" t="s">
        <v>440</v>
      </c>
      <c r="N813" s="566">
        <v>0.002</v>
      </c>
      <c r="O813" s="604" t="s">
        <v>357</v>
      </c>
      <c r="P813" s="447"/>
      <c r="Q813" s="447"/>
      <c r="R813" s="447"/>
      <c r="S813" s="447"/>
      <c r="T813" s="447"/>
      <c r="U813" s="447"/>
      <c r="V813" s="447"/>
    </row>
    <row r="814" ht="28.5" customHeight="1">
      <c r="A814" s="571"/>
      <c r="B814" s="573"/>
      <c r="C814" s="745"/>
      <c r="D814" s="573"/>
      <c r="E814" s="574"/>
      <c r="F814" s="575"/>
      <c r="G814" s="757" t="s">
        <v>532</v>
      </c>
      <c r="H814" s="758" t="s">
        <v>647</v>
      </c>
      <c r="I814" s="288"/>
      <c r="J814" s="311"/>
      <c r="K814" s="578">
        <v>2.12107014E8</v>
      </c>
      <c r="L814" s="578">
        <v>1.0</v>
      </c>
      <c r="M814" s="760" t="s">
        <v>398</v>
      </c>
      <c r="N814" s="759">
        <v>0.005</v>
      </c>
      <c r="O814" s="571" t="s">
        <v>357</v>
      </c>
      <c r="P814" s="516"/>
      <c r="Q814" s="516"/>
      <c r="R814" s="516"/>
      <c r="S814" s="516"/>
      <c r="T814" s="516"/>
      <c r="U814" s="516"/>
      <c r="V814" s="516"/>
    </row>
    <row r="815" ht="28.5" customHeight="1">
      <c r="A815" s="563"/>
      <c r="B815" s="427"/>
      <c r="C815" s="428"/>
      <c r="D815" s="427"/>
      <c r="E815" s="494"/>
      <c r="F815" s="431"/>
      <c r="G815" s="644" t="s">
        <v>534</v>
      </c>
      <c r="H815" s="541" t="s">
        <v>1131</v>
      </c>
      <c r="I815" s="542"/>
      <c r="J815" s="542"/>
      <c r="K815" s="490">
        <v>2.12107015E8</v>
      </c>
      <c r="L815" s="490"/>
      <c r="M815" s="491" t="s">
        <v>447</v>
      </c>
      <c r="N815" s="537">
        <v>0.005</v>
      </c>
      <c r="O815" s="652" t="s">
        <v>365</v>
      </c>
      <c r="P815" s="447"/>
      <c r="Q815" s="447"/>
      <c r="R815" s="447"/>
      <c r="S815" s="447"/>
      <c r="T815" s="447"/>
      <c r="U815" s="447"/>
      <c r="V815" s="447"/>
    </row>
    <row r="816" ht="28.5" customHeight="1">
      <c r="A816" s="563"/>
      <c r="B816" s="427"/>
      <c r="C816" s="428"/>
      <c r="D816" s="427"/>
      <c r="E816" s="494"/>
      <c r="F816" s="487"/>
      <c r="G816" s="645" t="s">
        <v>536</v>
      </c>
      <c r="H816" s="565" t="s">
        <v>1132</v>
      </c>
      <c r="I816" s="520"/>
      <c r="J816" s="520"/>
      <c r="K816" s="566">
        <v>2.12107016E8</v>
      </c>
      <c r="L816" s="566"/>
      <c r="M816" s="567" t="s">
        <v>447</v>
      </c>
      <c r="N816" s="566">
        <v>0.006</v>
      </c>
      <c r="O816" s="640" t="s">
        <v>395</v>
      </c>
      <c r="P816" s="447"/>
      <c r="Q816" s="447"/>
      <c r="R816" s="447"/>
      <c r="S816" s="447"/>
      <c r="T816" s="447"/>
      <c r="U816" s="447"/>
      <c r="V816" s="447"/>
    </row>
    <row r="817" ht="28.5" customHeight="1">
      <c r="A817" s="563"/>
      <c r="B817" s="427"/>
      <c r="C817" s="428"/>
      <c r="D817" s="427"/>
      <c r="E817" s="494"/>
      <c r="F817" s="601" t="s">
        <v>342</v>
      </c>
      <c r="G817" s="541" t="s">
        <v>1133</v>
      </c>
      <c r="H817" s="542"/>
      <c r="I817" s="542"/>
      <c r="J817" s="542"/>
      <c r="K817" s="490"/>
      <c r="L817" s="490"/>
      <c r="M817" s="491"/>
      <c r="N817" s="490"/>
      <c r="O817" s="490"/>
      <c r="P817" s="447"/>
      <c r="Q817" s="447"/>
      <c r="R817" s="447"/>
      <c r="S817" s="447"/>
      <c r="T817" s="447"/>
      <c r="U817" s="447"/>
      <c r="V817" s="447"/>
    </row>
    <row r="818" ht="28.5" customHeight="1">
      <c r="A818" s="563"/>
      <c r="B818" s="427"/>
      <c r="C818" s="428"/>
      <c r="D818" s="427"/>
      <c r="E818" s="494"/>
      <c r="F818" s="601"/>
      <c r="G818" s="734" t="s">
        <v>337</v>
      </c>
      <c r="H818" s="541"/>
      <c r="I818" s="541"/>
      <c r="J818" s="541"/>
      <c r="K818" s="490"/>
      <c r="L818" s="490"/>
      <c r="M818" s="491"/>
      <c r="N818" s="490"/>
      <c r="O818" s="653"/>
      <c r="P818" s="447"/>
      <c r="Q818" s="447"/>
      <c r="R818" s="447"/>
      <c r="S818" s="447"/>
      <c r="T818" s="447"/>
      <c r="U818" s="447"/>
      <c r="V818" s="447"/>
    </row>
    <row r="819" ht="28.5" customHeight="1">
      <c r="A819" s="546"/>
      <c r="B819" s="506"/>
      <c r="C819" s="505"/>
      <c r="D819" s="506"/>
      <c r="E819" s="507"/>
      <c r="F819" s="547"/>
      <c r="G819" s="548" t="s">
        <v>354</v>
      </c>
      <c r="H819" s="519" t="s">
        <v>1134</v>
      </c>
      <c r="I819" s="520"/>
      <c r="J819" s="521"/>
      <c r="K819" s="522">
        <v>1.1210702E8</v>
      </c>
      <c r="L819" s="522">
        <v>1.0</v>
      </c>
      <c r="M819" s="523" t="s">
        <v>552</v>
      </c>
      <c r="N819" s="522">
        <v>0.002</v>
      </c>
      <c r="O819" s="570" t="s">
        <v>341</v>
      </c>
      <c r="P819" s="516"/>
      <c r="Q819" s="516"/>
      <c r="R819" s="516"/>
      <c r="S819" s="516"/>
      <c r="T819" s="516"/>
      <c r="U819" s="516"/>
      <c r="V819" s="516"/>
    </row>
    <row r="820" ht="28.5" customHeight="1">
      <c r="A820" s="546"/>
      <c r="B820" s="506"/>
      <c r="C820" s="505"/>
      <c r="D820" s="506"/>
      <c r="E820" s="507"/>
      <c r="F820" s="547"/>
      <c r="G820" s="548" t="s">
        <v>358</v>
      </c>
      <c r="H820" s="519" t="s">
        <v>1135</v>
      </c>
      <c r="I820" s="520"/>
      <c r="J820" s="521"/>
      <c r="K820" s="522">
        <v>1.12107021E8</v>
      </c>
      <c r="L820" s="522">
        <v>1.0</v>
      </c>
      <c r="M820" s="523" t="s">
        <v>440</v>
      </c>
      <c r="N820" s="522">
        <v>0.002</v>
      </c>
      <c r="O820" s="570" t="s">
        <v>341</v>
      </c>
      <c r="P820" s="516"/>
      <c r="Q820" s="516"/>
      <c r="R820" s="516"/>
      <c r="S820" s="516"/>
      <c r="T820" s="516"/>
      <c r="U820" s="516"/>
      <c r="V820" s="516"/>
    </row>
    <row r="821" ht="28.5" customHeight="1">
      <c r="A821" s="563"/>
      <c r="B821" s="427"/>
      <c r="C821" s="428"/>
      <c r="D821" s="427"/>
      <c r="E821" s="494"/>
      <c r="F821" s="601"/>
      <c r="G821" s="645" t="s">
        <v>360</v>
      </c>
      <c r="H821" s="565" t="s">
        <v>1136</v>
      </c>
      <c r="I821" s="520"/>
      <c r="J821" s="521"/>
      <c r="K821" s="566">
        <v>1.12107022E8</v>
      </c>
      <c r="L821" s="566"/>
      <c r="M821" s="567" t="s">
        <v>552</v>
      </c>
      <c r="N821" s="566">
        <v>0.005</v>
      </c>
      <c r="O821" s="646" t="s">
        <v>341</v>
      </c>
      <c r="P821" s="447"/>
      <c r="Q821" s="447"/>
      <c r="R821" s="447"/>
      <c r="S821" s="447"/>
      <c r="T821" s="447"/>
      <c r="U821" s="447"/>
      <c r="V821" s="447"/>
    </row>
    <row r="822" ht="28.5" customHeight="1">
      <c r="A822" s="563"/>
      <c r="B822" s="427"/>
      <c r="C822" s="428"/>
      <c r="D822" s="427"/>
      <c r="E822" s="494"/>
      <c r="F822" s="601"/>
      <c r="G822" s="648" t="s">
        <v>362</v>
      </c>
      <c r="H822" s="541" t="s">
        <v>1137</v>
      </c>
      <c r="I822" s="542"/>
      <c r="J822" s="543"/>
      <c r="K822" s="566">
        <v>1.12107023E8</v>
      </c>
      <c r="L822" s="566"/>
      <c r="M822" s="491" t="s">
        <v>552</v>
      </c>
      <c r="N822" s="490">
        <v>0.002</v>
      </c>
      <c r="O822" s="674" t="s">
        <v>341</v>
      </c>
      <c r="P822" s="447"/>
      <c r="Q822" s="447"/>
      <c r="R822" s="447"/>
      <c r="S822" s="447"/>
      <c r="T822" s="447"/>
      <c r="U822" s="447"/>
      <c r="V822" s="447"/>
    </row>
    <row r="823" ht="28.5" customHeight="1">
      <c r="A823" s="563"/>
      <c r="B823" s="427"/>
      <c r="C823" s="428"/>
      <c r="D823" s="427"/>
      <c r="E823" s="494"/>
      <c r="F823" s="601"/>
      <c r="G823" s="645" t="s">
        <v>374</v>
      </c>
      <c r="H823" s="565" t="s">
        <v>1138</v>
      </c>
      <c r="I823" s="520"/>
      <c r="J823" s="521"/>
      <c r="K823" s="566">
        <v>1.12107024E8</v>
      </c>
      <c r="L823" s="566"/>
      <c r="M823" s="567" t="s">
        <v>552</v>
      </c>
      <c r="N823" s="566">
        <v>0.005</v>
      </c>
      <c r="O823" s="646" t="s">
        <v>464</v>
      </c>
      <c r="P823" s="447"/>
      <c r="Q823" s="447"/>
      <c r="R823" s="447"/>
      <c r="S823" s="447"/>
      <c r="T823" s="447"/>
      <c r="U823" s="447"/>
      <c r="V823" s="447"/>
    </row>
    <row r="824" ht="28.5" customHeight="1">
      <c r="A824" s="563"/>
      <c r="B824" s="427"/>
      <c r="C824" s="428"/>
      <c r="D824" s="427"/>
      <c r="E824" s="494"/>
      <c r="F824" s="601"/>
      <c r="G824" s="645" t="s">
        <v>377</v>
      </c>
      <c r="H824" s="565" t="s">
        <v>1139</v>
      </c>
      <c r="I824" s="520"/>
      <c r="J824" s="521"/>
      <c r="K824" s="566">
        <v>1.12107025E8</v>
      </c>
      <c r="L824" s="566"/>
      <c r="M824" s="567" t="s">
        <v>552</v>
      </c>
      <c r="N824" s="566">
        <v>0.002</v>
      </c>
      <c r="O824" s="646" t="s">
        <v>464</v>
      </c>
      <c r="P824" s="447"/>
      <c r="Q824" s="447"/>
      <c r="R824" s="447"/>
      <c r="S824" s="447"/>
      <c r="T824" s="447"/>
      <c r="U824" s="447"/>
      <c r="V824" s="447"/>
    </row>
    <row r="825" ht="28.5" customHeight="1">
      <c r="A825" s="563"/>
      <c r="B825" s="427"/>
      <c r="C825" s="428"/>
      <c r="D825" s="427"/>
      <c r="E825" s="494"/>
      <c r="F825" s="601"/>
      <c r="G825" s="645" t="s">
        <v>477</v>
      </c>
      <c r="H825" s="565" t="s">
        <v>1140</v>
      </c>
      <c r="I825" s="520"/>
      <c r="J825" s="521"/>
      <c r="K825" s="566">
        <v>1.12107026E8</v>
      </c>
      <c r="L825" s="566"/>
      <c r="M825" s="567" t="s">
        <v>511</v>
      </c>
      <c r="N825" s="566">
        <v>0.006</v>
      </c>
      <c r="O825" s="646" t="s">
        <v>341</v>
      </c>
      <c r="P825" s="447"/>
      <c r="Q825" s="447"/>
      <c r="R825" s="447"/>
      <c r="S825" s="447"/>
      <c r="T825" s="447"/>
      <c r="U825" s="447"/>
      <c r="V825" s="447"/>
    </row>
    <row r="826" ht="28.5" customHeight="1">
      <c r="A826" s="563"/>
      <c r="B826" s="427"/>
      <c r="C826" s="428"/>
      <c r="D826" s="427"/>
      <c r="E826" s="494"/>
      <c r="F826" s="601"/>
      <c r="G826" s="644" t="s">
        <v>519</v>
      </c>
      <c r="H826" s="666" t="s">
        <v>636</v>
      </c>
      <c r="I826" s="668"/>
      <c r="J826" s="669"/>
      <c r="K826" s="649">
        <v>1.12107027E8</v>
      </c>
      <c r="L826" s="649"/>
      <c r="M826" s="650" t="s">
        <v>344</v>
      </c>
      <c r="N826" s="649">
        <v>0.003</v>
      </c>
      <c r="O826" s="773" t="s">
        <v>349</v>
      </c>
      <c r="P826" s="447"/>
      <c r="Q826" s="447"/>
      <c r="R826" s="447"/>
      <c r="S826" s="447"/>
      <c r="T826" s="447"/>
      <c r="U826" s="447"/>
      <c r="V826" s="447"/>
    </row>
    <row r="827" ht="28.5" customHeight="1">
      <c r="A827" s="563"/>
      <c r="B827" s="427"/>
      <c r="C827" s="428"/>
      <c r="D827" s="427"/>
      <c r="E827" s="494"/>
      <c r="F827" s="601"/>
      <c r="G827" s="645" t="s">
        <v>521</v>
      </c>
      <c r="H827" s="565" t="s">
        <v>1141</v>
      </c>
      <c r="I827" s="520"/>
      <c r="J827" s="521"/>
      <c r="K827" s="566">
        <v>1.12107028E8</v>
      </c>
      <c r="L827" s="566"/>
      <c r="M827" s="567" t="s">
        <v>437</v>
      </c>
      <c r="N827" s="566">
        <v>0.002</v>
      </c>
      <c r="O827" s="646" t="s">
        <v>341</v>
      </c>
      <c r="P827" s="447"/>
      <c r="Q827" s="447"/>
      <c r="R827" s="447"/>
      <c r="S827" s="447"/>
      <c r="T827" s="447"/>
      <c r="U827" s="447"/>
      <c r="V827" s="447"/>
    </row>
    <row r="828" ht="28.5" customHeight="1">
      <c r="A828" s="563"/>
      <c r="B828" s="427"/>
      <c r="C828" s="428"/>
      <c r="D828" s="427"/>
      <c r="E828" s="494"/>
      <c r="F828" s="601"/>
      <c r="G828" s="645" t="s">
        <v>523</v>
      </c>
      <c r="H828" s="565" t="s">
        <v>1142</v>
      </c>
      <c r="I828" s="520"/>
      <c r="J828" s="521"/>
      <c r="K828" s="566">
        <v>1.12107029E8</v>
      </c>
      <c r="L828" s="566"/>
      <c r="M828" s="567" t="s">
        <v>517</v>
      </c>
      <c r="N828" s="566">
        <v>0.002</v>
      </c>
      <c r="O828" s="646" t="s">
        <v>464</v>
      </c>
      <c r="P828" s="447"/>
      <c r="Q828" s="447"/>
      <c r="R828" s="447"/>
      <c r="S828" s="447"/>
      <c r="T828" s="447"/>
      <c r="U828" s="447"/>
      <c r="V828" s="447"/>
    </row>
    <row r="829" ht="28.5" customHeight="1">
      <c r="A829" s="563"/>
      <c r="B829" s="427"/>
      <c r="C829" s="428"/>
      <c r="D829" s="427"/>
      <c r="E829" s="494"/>
      <c r="F829" s="601"/>
      <c r="G829" s="648" t="s">
        <v>526</v>
      </c>
      <c r="H829" s="541" t="s">
        <v>1143</v>
      </c>
      <c r="I829" s="542"/>
      <c r="J829" s="543"/>
      <c r="K829" s="490">
        <v>1.1210703E8</v>
      </c>
      <c r="L829" s="490"/>
      <c r="M829" s="491" t="s">
        <v>481</v>
      </c>
      <c r="N829" s="490" t="s">
        <v>679</v>
      </c>
      <c r="O829" s="674" t="s">
        <v>341</v>
      </c>
      <c r="P829" s="447"/>
      <c r="Q829" s="447"/>
      <c r="R829" s="447"/>
      <c r="S829" s="447"/>
      <c r="T829" s="447"/>
      <c r="U829" s="447"/>
      <c r="V829" s="447"/>
    </row>
    <row r="830" ht="28.5" customHeight="1">
      <c r="A830" s="563"/>
      <c r="B830" s="427"/>
      <c r="C830" s="428"/>
      <c r="D830" s="427"/>
      <c r="E830" s="494"/>
      <c r="F830" s="601"/>
      <c r="G830" s="645" t="s">
        <v>528</v>
      </c>
      <c r="H830" s="565" t="s">
        <v>1144</v>
      </c>
      <c r="I830" s="520"/>
      <c r="J830" s="521"/>
      <c r="K830" s="566">
        <v>1.12107031E8</v>
      </c>
      <c r="L830" s="566"/>
      <c r="M830" s="567" t="s">
        <v>552</v>
      </c>
      <c r="N830" s="566">
        <v>0.002</v>
      </c>
      <c r="O830" s="646" t="s">
        <v>464</v>
      </c>
      <c r="P830" s="447"/>
      <c r="Q830" s="447"/>
      <c r="R830" s="447"/>
      <c r="S830" s="447"/>
      <c r="T830" s="447"/>
      <c r="U830" s="447"/>
      <c r="V830" s="447"/>
    </row>
    <row r="831" ht="28.5" customHeight="1">
      <c r="A831" s="546"/>
      <c r="B831" s="506"/>
      <c r="C831" s="505"/>
      <c r="D831" s="506"/>
      <c r="E831" s="507"/>
      <c r="F831" s="547"/>
      <c r="G831" s="548" t="s">
        <v>530</v>
      </c>
      <c r="H831" s="519" t="s">
        <v>520</v>
      </c>
      <c r="I831" s="520"/>
      <c r="J831" s="521"/>
      <c r="K831" s="522">
        <v>1.12107032E8</v>
      </c>
      <c r="L831" s="522">
        <v>1.0</v>
      </c>
      <c r="M831" s="523" t="s">
        <v>398</v>
      </c>
      <c r="N831" s="522">
        <v>0.005</v>
      </c>
      <c r="O831" s="736" t="s">
        <v>349</v>
      </c>
      <c r="P831" s="516"/>
      <c r="Q831" s="516"/>
      <c r="R831" s="516"/>
      <c r="S831" s="516"/>
      <c r="T831" s="516"/>
      <c r="U831" s="516"/>
      <c r="V831" s="516"/>
    </row>
    <row r="832" ht="28.5" customHeight="1">
      <c r="A832" s="563"/>
      <c r="B832" s="427"/>
      <c r="C832" s="428"/>
      <c r="D832" s="427"/>
      <c r="E832" s="494"/>
      <c r="F832" s="601"/>
      <c r="G832" s="648" t="s">
        <v>532</v>
      </c>
      <c r="H832" s="541" t="s">
        <v>1145</v>
      </c>
      <c r="I832" s="542"/>
      <c r="J832" s="543"/>
      <c r="K832" s="490">
        <v>1.12107033E8</v>
      </c>
      <c r="L832" s="490"/>
      <c r="M832" s="491" t="s">
        <v>481</v>
      </c>
      <c r="N832" s="490">
        <v>0.006</v>
      </c>
      <c r="O832" s="674" t="s">
        <v>341</v>
      </c>
      <c r="P832" s="447"/>
      <c r="Q832" s="447"/>
      <c r="R832" s="447"/>
      <c r="S832" s="447"/>
      <c r="T832" s="447"/>
      <c r="U832" s="447"/>
      <c r="V832" s="447"/>
    </row>
    <row r="833" ht="28.5" customHeight="1">
      <c r="A833" s="563"/>
      <c r="B833" s="427"/>
      <c r="C833" s="428"/>
      <c r="D833" s="427"/>
      <c r="E833" s="494"/>
      <c r="F833" s="601"/>
      <c r="G833" s="731" t="s">
        <v>534</v>
      </c>
      <c r="H833" s="565" t="s">
        <v>1146</v>
      </c>
      <c r="I833" s="520"/>
      <c r="J833" s="521"/>
      <c r="K833" s="566">
        <v>1.12107034E8</v>
      </c>
      <c r="L833" s="566"/>
      <c r="M833" s="567" t="s">
        <v>552</v>
      </c>
      <c r="N833" s="566">
        <v>0.003</v>
      </c>
      <c r="O833" s="646" t="s">
        <v>341</v>
      </c>
      <c r="P833" s="447"/>
      <c r="Q833" s="447"/>
      <c r="R833" s="447"/>
      <c r="S833" s="447"/>
      <c r="T833" s="447"/>
      <c r="U833" s="447"/>
      <c r="V833" s="447"/>
    </row>
    <row r="834" ht="28.5" customHeight="1">
      <c r="A834" s="563"/>
      <c r="B834" s="427"/>
      <c r="C834" s="428"/>
      <c r="D834" s="427"/>
      <c r="E834" s="494"/>
      <c r="F834" s="601"/>
      <c r="G834" s="645" t="s">
        <v>536</v>
      </c>
      <c r="H834" s="565" t="s">
        <v>1147</v>
      </c>
      <c r="I834" s="520"/>
      <c r="J834" s="521"/>
      <c r="K834" s="566">
        <v>1.12107035E8</v>
      </c>
      <c r="L834" s="566"/>
      <c r="M834" s="567" t="s">
        <v>552</v>
      </c>
      <c r="N834" s="566">
        <v>0.006</v>
      </c>
      <c r="O834" s="646" t="s">
        <v>464</v>
      </c>
      <c r="P834" s="447"/>
      <c r="Q834" s="447"/>
      <c r="R834" s="447"/>
      <c r="S834" s="447"/>
      <c r="T834" s="447"/>
      <c r="U834" s="447"/>
      <c r="V834" s="447"/>
    </row>
    <row r="835" ht="28.5" customHeight="1">
      <c r="A835" s="563"/>
      <c r="B835" s="427"/>
      <c r="C835" s="428"/>
      <c r="D835" s="427"/>
      <c r="E835" s="494"/>
      <c r="F835" s="601"/>
      <c r="G835" s="648" t="s">
        <v>540</v>
      </c>
      <c r="H835" s="541" t="s">
        <v>647</v>
      </c>
      <c r="I835" s="542"/>
      <c r="J835" s="543"/>
      <c r="K835" s="566">
        <v>1.12107036E8</v>
      </c>
      <c r="L835" s="566"/>
      <c r="M835" s="491" t="s">
        <v>398</v>
      </c>
      <c r="N835" s="490">
        <v>0.005</v>
      </c>
      <c r="O835" s="483" t="s">
        <v>349</v>
      </c>
      <c r="P835" s="447"/>
      <c r="Q835" s="447"/>
      <c r="R835" s="447"/>
      <c r="S835" s="447"/>
      <c r="T835" s="447"/>
      <c r="U835" s="447"/>
      <c r="V835" s="447"/>
    </row>
    <row r="836" ht="28.5" customHeight="1">
      <c r="A836" s="563"/>
      <c r="B836" s="427"/>
      <c r="C836" s="428"/>
      <c r="D836" s="427"/>
      <c r="E836" s="494"/>
      <c r="F836" s="601"/>
      <c r="G836" s="644" t="s">
        <v>542</v>
      </c>
      <c r="H836" s="666" t="s">
        <v>1148</v>
      </c>
      <c r="I836" s="668"/>
      <c r="J836" s="669"/>
      <c r="K836" s="566">
        <v>1.12107037E8</v>
      </c>
      <c r="L836" s="566"/>
      <c r="M836" s="650" t="s">
        <v>481</v>
      </c>
      <c r="N836" s="649">
        <v>0.002</v>
      </c>
      <c r="O836" s="773" t="s">
        <v>349</v>
      </c>
      <c r="P836" s="447"/>
      <c r="Q836" s="447"/>
      <c r="R836" s="447"/>
      <c r="S836" s="447"/>
      <c r="T836" s="447"/>
      <c r="U836" s="447"/>
      <c r="V836" s="447"/>
    </row>
    <row r="837" ht="28.5" customHeight="1">
      <c r="A837" s="563"/>
      <c r="B837" s="427"/>
      <c r="C837" s="428"/>
      <c r="D837" s="427"/>
      <c r="E837" s="494"/>
      <c r="F837" s="601"/>
      <c r="G837" s="645" t="s">
        <v>650</v>
      </c>
      <c r="H837" s="565" t="s">
        <v>1149</v>
      </c>
      <c r="I837" s="520"/>
      <c r="J837" s="521"/>
      <c r="K837" s="566">
        <v>1.12107038E8</v>
      </c>
      <c r="L837" s="566"/>
      <c r="M837" s="567" t="s">
        <v>599</v>
      </c>
      <c r="N837" s="566">
        <v>0.002</v>
      </c>
      <c r="O837" s="646" t="s">
        <v>464</v>
      </c>
      <c r="P837" s="447"/>
      <c r="Q837" s="447"/>
      <c r="R837" s="447"/>
      <c r="S837" s="447"/>
      <c r="T837" s="447"/>
      <c r="U837" s="447"/>
      <c r="V837" s="447"/>
    </row>
    <row r="838" ht="28.5" customHeight="1">
      <c r="A838" s="563"/>
      <c r="B838" s="427"/>
      <c r="C838" s="428"/>
      <c r="D838" s="427"/>
      <c r="E838" s="494"/>
      <c r="F838" s="601"/>
      <c r="G838" s="648" t="s">
        <v>652</v>
      </c>
      <c r="H838" s="541" t="s">
        <v>1150</v>
      </c>
      <c r="I838" s="542"/>
      <c r="J838" s="543"/>
      <c r="K838" s="566">
        <v>1.12107039E8</v>
      </c>
      <c r="L838" s="566"/>
      <c r="M838" s="491" t="s">
        <v>340</v>
      </c>
      <c r="N838" s="490">
        <v>0.006</v>
      </c>
      <c r="O838" s="674" t="s">
        <v>341</v>
      </c>
      <c r="P838" s="447"/>
      <c r="Q838" s="447"/>
      <c r="R838" s="447"/>
      <c r="S838" s="447"/>
      <c r="T838" s="447"/>
      <c r="U838" s="447"/>
      <c r="V838" s="447"/>
    </row>
    <row r="839" ht="28.5" customHeight="1">
      <c r="A839" s="546"/>
      <c r="B839" s="506"/>
      <c r="C839" s="505"/>
      <c r="D839" s="506"/>
      <c r="E839" s="507"/>
      <c r="F839" s="547"/>
      <c r="G839" s="612" t="s">
        <v>1151</v>
      </c>
      <c r="H839" s="519" t="s">
        <v>1152</v>
      </c>
      <c r="I839" s="520"/>
      <c r="J839" s="521"/>
      <c r="K839" s="522">
        <v>1.1210704E8</v>
      </c>
      <c r="L839" s="522">
        <v>1.0</v>
      </c>
      <c r="M839" s="523" t="s">
        <v>662</v>
      </c>
      <c r="N839" s="522">
        <v>0.002</v>
      </c>
      <c r="O839" s="570" t="s">
        <v>341</v>
      </c>
      <c r="P839" s="516"/>
      <c r="Q839" s="516"/>
      <c r="R839" s="516"/>
      <c r="S839" s="516"/>
      <c r="T839" s="516"/>
      <c r="U839" s="516"/>
      <c r="V839" s="516"/>
    </row>
    <row r="840" ht="28.5" customHeight="1">
      <c r="A840" s="563"/>
      <c r="B840" s="427"/>
      <c r="C840" s="428"/>
      <c r="D840" s="427"/>
      <c r="E840" s="494"/>
      <c r="F840" s="601"/>
      <c r="G840" s="734" t="s">
        <v>352</v>
      </c>
      <c r="H840" s="541"/>
      <c r="I840" s="541"/>
      <c r="J840" s="541"/>
      <c r="K840" s="490"/>
      <c r="L840" s="490"/>
      <c r="M840" s="491"/>
      <c r="N840" s="490"/>
      <c r="O840" s="653"/>
      <c r="P840" s="447"/>
      <c r="Q840" s="447"/>
      <c r="R840" s="447"/>
      <c r="S840" s="447"/>
      <c r="T840" s="447"/>
      <c r="U840" s="447"/>
      <c r="V840" s="447"/>
    </row>
    <row r="841" ht="28.5" customHeight="1">
      <c r="A841" s="563"/>
      <c r="B841" s="427"/>
      <c r="C841" s="428"/>
      <c r="D841" s="427"/>
      <c r="E841" s="494"/>
      <c r="F841" s="431"/>
      <c r="G841" s="645" t="s">
        <v>354</v>
      </c>
      <c r="H841" s="565" t="s">
        <v>1153</v>
      </c>
      <c r="I841" s="520"/>
      <c r="J841" s="520"/>
      <c r="K841" s="566">
        <v>2.12107017E8</v>
      </c>
      <c r="L841" s="566"/>
      <c r="M841" s="567" t="s">
        <v>440</v>
      </c>
      <c r="N841" s="566">
        <v>0.005</v>
      </c>
      <c r="O841" s="640" t="s">
        <v>365</v>
      </c>
      <c r="P841" s="447"/>
      <c r="Q841" s="447"/>
      <c r="R841" s="447"/>
      <c r="S841" s="447"/>
      <c r="T841" s="447"/>
      <c r="U841" s="447"/>
      <c r="V841" s="447"/>
    </row>
    <row r="842" ht="28.5" customHeight="1">
      <c r="A842" s="563"/>
      <c r="B842" s="427"/>
      <c r="C842" s="428"/>
      <c r="D842" s="427"/>
      <c r="E842" s="494"/>
      <c r="F842" s="431"/>
      <c r="G842" s="645" t="s">
        <v>358</v>
      </c>
      <c r="H842" s="565" t="s">
        <v>1154</v>
      </c>
      <c r="I842" s="520"/>
      <c r="J842" s="520"/>
      <c r="K842" s="566">
        <v>2.12107018E8</v>
      </c>
      <c r="L842" s="566"/>
      <c r="M842" s="567" t="s">
        <v>356</v>
      </c>
      <c r="N842" s="566">
        <v>0.025</v>
      </c>
      <c r="O842" s="604" t="s">
        <v>357</v>
      </c>
      <c r="P842" s="447"/>
      <c r="Q842" s="447"/>
      <c r="R842" s="447"/>
      <c r="S842" s="447"/>
      <c r="T842" s="447"/>
      <c r="U842" s="447"/>
      <c r="V842" s="447"/>
    </row>
    <row r="843" ht="28.5" customHeight="1">
      <c r="A843" s="563"/>
      <c r="B843" s="427"/>
      <c r="C843" s="428"/>
      <c r="D843" s="427"/>
      <c r="E843" s="494"/>
      <c r="F843" s="431"/>
      <c r="G843" s="645" t="s">
        <v>360</v>
      </c>
      <c r="H843" s="565" t="s">
        <v>1155</v>
      </c>
      <c r="I843" s="520"/>
      <c r="J843" s="520"/>
      <c r="K843" s="566">
        <v>2.12107019E8</v>
      </c>
      <c r="L843" s="566"/>
      <c r="M843" s="567" t="s">
        <v>481</v>
      </c>
      <c r="N843" s="566">
        <v>0.005</v>
      </c>
      <c r="O843" s="604" t="s">
        <v>357</v>
      </c>
      <c r="P843" s="447"/>
      <c r="Q843" s="447"/>
      <c r="R843" s="447"/>
      <c r="S843" s="447"/>
      <c r="T843" s="447"/>
      <c r="U843" s="447"/>
      <c r="V843" s="447"/>
    </row>
    <row r="844" ht="28.5" customHeight="1">
      <c r="A844" s="563"/>
      <c r="B844" s="427"/>
      <c r="C844" s="428"/>
      <c r="D844" s="427"/>
      <c r="E844" s="494"/>
      <c r="F844" s="431"/>
      <c r="G844" s="648" t="s">
        <v>362</v>
      </c>
      <c r="H844" s="565" t="s">
        <v>1156</v>
      </c>
      <c r="I844" s="520"/>
      <c r="J844" s="520"/>
      <c r="K844" s="566">
        <v>2.1210702E8</v>
      </c>
      <c r="L844" s="566"/>
      <c r="M844" s="567" t="s">
        <v>481</v>
      </c>
      <c r="N844" s="566">
        <v>0.005</v>
      </c>
      <c r="O844" s="604" t="s">
        <v>357</v>
      </c>
      <c r="P844" s="447"/>
      <c r="Q844" s="447"/>
      <c r="R844" s="447"/>
      <c r="S844" s="447"/>
      <c r="T844" s="447"/>
      <c r="U844" s="447"/>
      <c r="V844" s="447"/>
    </row>
    <row r="845" ht="28.5" customHeight="1">
      <c r="A845" s="563"/>
      <c r="B845" s="427"/>
      <c r="C845" s="428"/>
      <c r="D845" s="427"/>
      <c r="E845" s="494"/>
      <c r="F845" s="431"/>
      <c r="G845" s="659" t="s">
        <v>374</v>
      </c>
      <c r="H845" s="528" t="s">
        <v>1157</v>
      </c>
      <c r="I845" s="529"/>
      <c r="J845" s="529"/>
      <c r="K845" s="531">
        <v>2.12107021E8</v>
      </c>
      <c r="L845" s="531"/>
      <c r="M845" s="532" t="s">
        <v>440</v>
      </c>
      <c r="N845" s="531">
        <v>0.002</v>
      </c>
      <c r="O845" s="740" t="s">
        <v>357</v>
      </c>
      <c r="P845" s="447"/>
      <c r="Q845" s="447"/>
      <c r="R845" s="447"/>
      <c r="S845" s="447"/>
      <c r="T845" s="447"/>
      <c r="U845" s="447"/>
      <c r="V845" s="447"/>
    </row>
    <row r="846" ht="28.5" customHeight="1">
      <c r="A846" s="563"/>
      <c r="B846" s="427"/>
      <c r="C846" s="428"/>
      <c r="D846" s="427"/>
      <c r="E846" s="494"/>
      <c r="F846" s="431"/>
      <c r="G846" s="648" t="s">
        <v>377</v>
      </c>
      <c r="H846" s="541" t="s">
        <v>1158</v>
      </c>
      <c r="I846" s="542"/>
      <c r="J846" s="542"/>
      <c r="K846" s="490">
        <v>2.12107022E8</v>
      </c>
      <c r="L846" s="490"/>
      <c r="M846" s="491" t="s">
        <v>552</v>
      </c>
      <c r="N846" s="490">
        <v>0.003</v>
      </c>
      <c r="O846" s="741" t="s">
        <v>357</v>
      </c>
      <c r="P846" s="447"/>
      <c r="Q846" s="447"/>
      <c r="R846" s="447"/>
      <c r="S846" s="447"/>
      <c r="T846" s="447"/>
      <c r="U846" s="447"/>
      <c r="V846" s="447"/>
    </row>
    <row r="847" ht="28.5" customHeight="1">
      <c r="A847" s="563"/>
      <c r="B847" s="427"/>
      <c r="C847" s="428"/>
      <c r="D847" s="427"/>
      <c r="E847" s="494"/>
      <c r="F847" s="431"/>
      <c r="G847" s="645" t="s">
        <v>477</v>
      </c>
      <c r="H847" s="565" t="s">
        <v>1159</v>
      </c>
      <c r="I847" s="520"/>
      <c r="J847" s="520"/>
      <c r="K847" s="566">
        <v>2.12107023E8</v>
      </c>
      <c r="L847" s="566"/>
      <c r="M847" s="567" t="s">
        <v>552</v>
      </c>
      <c r="N847" s="566">
        <v>0.003</v>
      </c>
      <c r="O847" s="604" t="s">
        <v>357</v>
      </c>
      <c r="P847" s="447"/>
      <c r="Q847" s="447"/>
      <c r="R847" s="447"/>
      <c r="S847" s="447"/>
      <c r="T847" s="447"/>
      <c r="U847" s="447"/>
      <c r="V847" s="447"/>
    </row>
    <row r="848" ht="28.5" customHeight="1">
      <c r="A848" s="563"/>
      <c r="B848" s="427"/>
      <c r="C848" s="428"/>
      <c r="D848" s="427"/>
      <c r="E848" s="494"/>
      <c r="F848" s="431"/>
      <c r="G848" s="648" t="s">
        <v>519</v>
      </c>
      <c r="H848" s="565" t="s">
        <v>1160</v>
      </c>
      <c r="I848" s="520"/>
      <c r="J848" s="520"/>
      <c r="K848" s="566">
        <v>2.12107024E8</v>
      </c>
      <c r="L848" s="566"/>
      <c r="M848" s="567" t="s">
        <v>422</v>
      </c>
      <c r="N848" s="566">
        <v>0.006</v>
      </c>
      <c r="O848" s="640" t="s">
        <v>365</v>
      </c>
      <c r="P848" s="447"/>
      <c r="Q848" s="447"/>
      <c r="R848" s="447"/>
      <c r="S848" s="447"/>
      <c r="T848" s="447"/>
      <c r="U848" s="447"/>
      <c r="V848" s="447"/>
    </row>
    <row r="849" ht="28.5" customHeight="1">
      <c r="A849" s="656"/>
      <c r="B849" s="439"/>
      <c r="C849" s="440"/>
      <c r="D849" s="439"/>
      <c r="E849" s="658"/>
      <c r="F849" s="527"/>
      <c r="G849" s="731" t="s">
        <v>521</v>
      </c>
      <c r="H849" s="666" t="s">
        <v>1161</v>
      </c>
      <c r="I849" s="668"/>
      <c r="J849" s="668"/>
      <c r="K849" s="649">
        <v>2.12107025E8</v>
      </c>
      <c r="L849" s="649"/>
      <c r="M849" s="650" t="s">
        <v>440</v>
      </c>
      <c r="N849" s="649">
        <v>0.002</v>
      </c>
      <c r="O849" s="861" t="s">
        <v>357</v>
      </c>
      <c r="P849" s="447"/>
      <c r="Q849" s="447"/>
      <c r="R849" s="447"/>
      <c r="S849" s="447"/>
      <c r="T849" s="447"/>
      <c r="U849" s="447"/>
      <c r="V849" s="447"/>
    </row>
    <row r="850" ht="28.5" customHeight="1">
      <c r="A850" s="563"/>
      <c r="B850" s="427"/>
      <c r="C850" s="428"/>
      <c r="D850" s="427"/>
      <c r="E850" s="494"/>
      <c r="F850" s="431"/>
      <c r="G850" s="645" t="s">
        <v>523</v>
      </c>
      <c r="H850" s="565" t="s">
        <v>1162</v>
      </c>
      <c r="I850" s="520"/>
      <c r="J850" s="520"/>
      <c r="K850" s="566">
        <v>2.12107026E8</v>
      </c>
      <c r="L850" s="566"/>
      <c r="M850" s="567" t="s">
        <v>440</v>
      </c>
      <c r="N850" s="566">
        <v>0.002</v>
      </c>
      <c r="O850" s="604" t="s">
        <v>357</v>
      </c>
      <c r="P850" s="447"/>
      <c r="Q850" s="447"/>
      <c r="R850" s="447"/>
      <c r="S850" s="447"/>
      <c r="T850" s="447"/>
      <c r="U850" s="447"/>
      <c r="V850" s="447"/>
    </row>
    <row r="851" ht="28.5" customHeight="1">
      <c r="A851" s="563"/>
      <c r="B851" s="427"/>
      <c r="C851" s="428"/>
      <c r="D851" s="427"/>
      <c r="E851" s="494"/>
      <c r="F851" s="431"/>
      <c r="G851" s="645" t="s">
        <v>526</v>
      </c>
      <c r="H851" s="565" t="s">
        <v>1163</v>
      </c>
      <c r="I851" s="520"/>
      <c r="J851" s="520"/>
      <c r="K851" s="566">
        <v>2.12107027E8</v>
      </c>
      <c r="L851" s="566"/>
      <c r="M851" s="567" t="s">
        <v>422</v>
      </c>
      <c r="N851" s="566">
        <v>0.005</v>
      </c>
      <c r="O851" s="640" t="s">
        <v>365</v>
      </c>
      <c r="P851" s="447"/>
      <c r="Q851" s="447"/>
      <c r="R851" s="447"/>
      <c r="S851" s="447"/>
      <c r="T851" s="447"/>
      <c r="U851" s="447"/>
      <c r="V851" s="447"/>
    </row>
    <row r="852" ht="28.5" customHeight="1">
      <c r="A852" s="563"/>
      <c r="B852" s="427"/>
      <c r="C852" s="428"/>
      <c r="D852" s="427"/>
      <c r="E852" s="494"/>
      <c r="F852" s="431"/>
      <c r="G852" s="645" t="s">
        <v>528</v>
      </c>
      <c r="H852" s="565" t="s">
        <v>1164</v>
      </c>
      <c r="I852" s="520"/>
      <c r="J852" s="520"/>
      <c r="K852" s="566">
        <v>2.12107028E8</v>
      </c>
      <c r="L852" s="566"/>
      <c r="M852" s="567" t="s">
        <v>422</v>
      </c>
      <c r="N852" s="566">
        <v>0.006</v>
      </c>
      <c r="O852" s="640" t="s">
        <v>395</v>
      </c>
      <c r="P852" s="447"/>
      <c r="Q852" s="447"/>
      <c r="R852" s="447"/>
      <c r="S852" s="447"/>
      <c r="T852" s="447"/>
      <c r="U852" s="447"/>
      <c r="V852" s="447"/>
    </row>
    <row r="853" ht="28.5" customHeight="1">
      <c r="A853" s="563"/>
      <c r="B853" s="427"/>
      <c r="C853" s="428"/>
      <c r="D853" s="427"/>
      <c r="E853" s="494"/>
      <c r="F853" s="431"/>
      <c r="G853" s="645" t="s">
        <v>530</v>
      </c>
      <c r="H853" s="565" t="s">
        <v>1165</v>
      </c>
      <c r="I853" s="520"/>
      <c r="J853" s="520"/>
      <c r="K853" s="566">
        <v>2.12107029E8</v>
      </c>
      <c r="L853" s="566"/>
      <c r="M853" s="567" t="s">
        <v>422</v>
      </c>
      <c r="N853" s="566">
        <v>0.002</v>
      </c>
      <c r="O853" s="604" t="s">
        <v>357</v>
      </c>
      <c r="P853" s="447"/>
      <c r="Q853" s="447"/>
      <c r="R853" s="447"/>
      <c r="S853" s="447"/>
      <c r="T853" s="447"/>
      <c r="U853" s="447"/>
      <c r="V853" s="447"/>
    </row>
    <row r="854" ht="28.5" customHeight="1">
      <c r="A854" s="563"/>
      <c r="B854" s="427"/>
      <c r="C854" s="428"/>
      <c r="D854" s="427"/>
      <c r="E854" s="494"/>
      <c r="F854" s="431"/>
      <c r="G854" s="645" t="s">
        <v>532</v>
      </c>
      <c r="H854" s="565" t="s">
        <v>1166</v>
      </c>
      <c r="I854" s="520"/>
      <c r="J854" s="520"/>
      <c r="K854" s="566">
        <v>2.1210703E8</v>
      </c>
      <c r="L854" s="566"/>
      <c r="M854" s="567" t="s">
        <v>422</v>
      </c>
      <c r="N854" s="566">
        <v>0.005</v>
      </c>
      <c r="O854" s="640" t="s">
        <v>365</v>
      </c>
      <c r="P854" s="447"/>
      <c r="Q854" s="447"/>
      <c r="R854" s="447"/>
      <c r="S854" s="447"/>
      <c r="T854" s="447"/>
      <c r="U854" s="447"/>
      <c r="V854" s="447"/>
    </row>
    <row r="855" ht="28.5" customHeight="1">
      <c r="A855" s="546"/>
      <c r="B855" s="506"/>
      <c r="C855" s="505"/>
      <c r="D855" s="506"/>
      <c r="E855" s="507"/>
      <c r="F855" s="551"/>
      <c r="G855" s="548" t="s">
        <v>534</v>
      </c>
      <c r="H855" s="519" t="s">
        <v>647</v>
      </c>
      <c r="I855" s="520"/>
      <c r="J855" s="559"/>
      <c r="K855" s="522">
        <v>2.12107031E8</v>
      </c>
      <c r="L855" s="522">
        <v>1.0</v>
      </c>
      <c r="M855" s="523" t="s">
        <v>398</v>
      </c>
      <c r="N855" s="522">
        <v>0.005</v>
      </c>
      <c r="O855" s="764" t="s">
        <v>357</v>
      </c>
      <c r="P855" s="516"/>
      <c r="Q855" s="516"/>
      <c r="R855" s="516"/>
      <c r="S855" s="516"/>
      <c r="T855" s="516"/>
      <c r="U855" s="516"/>
      <c r="V855" s="516"/>
    </row>
    <row r="856" ht="28.5" customHeight="1">
      <c r="A856" s="563"/>
      <c r="B856" s="427"/>
      <c r="C856" s="428"/>
      <c r="D856" s="427"/>
      <c r="E856" s="494"/>
      <c r="F856" s="431"/>
      <c r="G856" s="645" t="s">
        <v>536</v>
      </c>
      <c r="H856" s="565" t="s">
        <v>1167</v>
      </c>
      <c r="I856" s="520"/>
      <c r="J856" s="520"/>
      <c r="K856" s="566">
        <v>2.12107032E8</v>
      </c>
      <c r="L856" s="566"/>
      <c r="M856" s="567" t="s">
        <v>447</v>
      </c>
      <c r="N856" s="566">
        <v>0.005</v>
      </c>
      <c r="O856" s="640" t="s">
        <v>365</v>
      </c>
      <c r="P856" s="447"/>
      <c r="Q856" s="447"/>
      <c r="R856" s="447"/>
      <c r="S856" s="447"/>
      <c r="T856" s="447"/>
      <c r="U856" s="447"/>
      <c r="V856" s="447"/>
    </row>
    <row r="857" ht="28.5" customHeight="1">
      <c r="A857" s="563"/>
      <c r="B857" s="427"/>
      <c r="C857" s="428"/>
      <c r="D857" s="427"/>
      <c r="E857" s="494"/>
      <c r="F857" s="487"/>
      <c r="G857" s="645" t="s">
        <v>540</v>
      </c>
      <c r="H857" s="565" t="s">
        <v>1168</v>
      </c>
      <c r="I857" s="520"/>
      <c r="J857" s="521"/>
      <c r="K857" s="566">
        <v>2.12107033E8</v>
      </c>
      <c r="L857" s="566"/>
      <c r="M857" s="567" t="s">
        <v>447</v>
      </c>
      <c r="N857" s="566">
        <v>0.006</v>
      </c>
      <c r="O857" s="640" t="s">
        <v>395</v>
      </c>
      <c r="P857" s="447"/>
      <c r="Q857" s="447"/>
      <c r="R857" s="447"/>
      <c r="S857" s="447"/>
      <c r="T857" s="447"/>
      <c r="U857" s="447"/>
      <c r="V857" s="447"/>
    </row>
    <row r="858" ht="28.5" customHeight="1">
      <c r="A858" s="563"/>
      <c r="B858" s="427"/>
      <c r="C858" s="428"/>
      <c r="D858" s="427"/>
      <c r="E858" s="494"/>
      <c r="F858" s="601" t="s">
        <v>346</v>
      </c>
      <c r="G858" s="541" t="s">
        <v>1169</v>
      </c>
      <c r="H858" s="542"/>
      <c r="I858" s="542"/>
      <c r="J858" s="542"/>
      <c r="K858" s="672"/>
      <c r="L858" s="672"/>
      <c r="M858" s="491"/>
      <c r="N858" s="653"/>
      <c r="O858" s="490"/>
      <c r="P858" s="447"/>
      <c r="Q858" s="447"/>
      <c r="R858" s="447"/>
      <c r="S858" s="447"/>
      <c r="T858" s="447"/>
      <c r="U858" s="447"/>
      <c r="V858" s="447"/>
    </row>
    <row r="859" ht="28.5" customHeight="1">
      <c r="A859" s="563"/>
      <c r="B859" s="427"/>
      <c r="C859" s="428"/>
      <c r="D859" s="427"/>
      <c r="E859" s="494"/>
      <c r="F859" s="601"/>
      <c r="G859" s="734" t="s">
        <v>337</v>
      </c>
      <c r="H859" s="541"/>
      <c r="I859" s="541"/>
      <c r="J859" s="541"/>
      <c r="K859" s="672"/>
      <c r="L859" s="672"/>
      <c r="M859" s="491"/>
      <c r="N859" s="754"/>
      <c r="O859" s="754"/>
      <c r="P859" s="447"/>
      <c r="Q859" s="447"/>
      <c r="R859" s="447"/>
      <c r="S859" s="447"/>
      <c r="T859" s="447"/>
      <c r="U859" s="447"/>
      <c r="V859" s="447"/>
    </row>
    <row r="860" ht="28.5" customHeight="1">
      <c r="A860" s="563"/>
      <c r="B860" s="427"/>
      <c r="C860" s="428"/>
      <c r="D860" s="427"/>
      <c r="E860" s="494"/>
      <c r="F860" s="601"/>
      <c r="G860" s="645" t="s">
        <v>354</v>
      </c>
      <c r="H860" s="565" t="s">
        <v>1170</v>
      </c>
      <c r="I860" s="520"/>
      <c r="J860" s="521"/>
      <c r="K860" s="566">
        <v>1.12107041E8</v>
      </c>
      <c r="L860" s="566"/>
      <c r="M860" s="567" t="s">
        <v>440</v>
      </c>
      <c r="N860" s="566">
        <v>0.002</v>
      </c>
      <c r="O860" s="646" t="s">
        <v>341</v>
      </c>
      <c r="P860" s="447"/>
      <c r="Q860" s="447"/>
      <c r="R860" s="447"/>
      <c r="S860" s="447"/>
      <c r="T860" s="447"/>
      <c r="U860" s="447"/>
      <c r="V860" s="447"/>
    </row>
    <row r="861" ht="28.5" customHeight="1">
      <c r="A861" s="563"/>
      <c r="B861" s="427"/>
      <c r="C861" s="428"/>
      <c r="D861" s="427"/>
      <c r="E861" s="494"/>
      <c r="F861" s="601"/>
      <c r="G861" s="645" t="s">
        <v>358</v>
      </c>
      <c r="H861" s="565" t="s">
        <v>1171</v>
      </c>
      <c r="I861" s="520"/>
      <c r="J861" s="521"/>
      <c r="K861" s="566">
        <v>1.12107042E8</v>
      </c>
      <c r="L861" s="566"/>
      <c r="M861" s="567" t="s">
        <v>481</v>
      </c>
      <c r="N861" s="566" t="s">
        <v>679</v>
      </c>
      <c r="O861" s="646" t="s">
        <v>464</v>
      </c>
      <c r="P861" s="447"/>
      <c r="Q861" s="447"/>
      <c r="R861" s="447"/>
      <c r="S861" s="447"/>
      <c r="T861" s="447"/>
      <c r="U861" s="447"/>
      <c r="V861" s="447"/>
    </row>
    <row r="862" ht="28.5" customHeight="1">
      <c r="A862" s="563"/>
      <c r="B862" s="427"/>
      <c r="C862" s="428"/>
      <c r="D862" s="427"/>
      <c r="E862" s="494"/>
      <c r="F862" s="601"/>
      <c r="G862" s="645" t="s">
        <v>360</v>
      </c>
      <c r="H862" s="565" t="s">
        <v>1172</v>
      </c>
      <c r="I862" s="520"/>
      <c r="J862" s="521"/>
      <c r="K862" s="566">
        <v>1.12107043E8</v>
      </c>
      <c r="L862" s="566"/>
      <c r="M862" s="567" t="s">
        <v>344</v>
      </c>
      <c r="N862" s="566">
        <v>0.003</v>
      </c>
      <c r="O862" s="667" t="s">
        <v>349</v>
      </c>
      <c r="P862" s="447"/>
      <c r="Q862" s="447"/>
      <c r="R862" s="447"/>
      <c r="S862" s="447"/>
      <c r="T862" s="447"/>
      <c r="U862" s="447"/>
      <c r="V862" s="447"/>
    </row>
    <row r="863" ht="28.5" customHeight="1">
      <c r="A863" s="563"/>
      <c r="B863" s="427"/>
      <c r="C863" s="428"/>
      <c r="D863" s="427"/>
      <c r="E863" s="494"/>
      <c r="F863" s="601"/>
      <c r="G863" s="648" t="s">
        <v>362</v>
      </c>
      <c r="H863" s="565" t="s">
        <v>1173</v>
      </c>
      <c r="I863" s="520"/>
      <c r="J863" s="521"/>
      <c r="K863" s="566">
        <v>1.12107044E8</v>
      </c>
      <c r="L863" s="566"/>
      <c r="M863" s="567" t="s">
        <v>517</v>
      </c>
      <c r="N863" s="566">
        <v>0.006</v>
      </c>
      <c r="O863" s="646" t="s">
        <v>464</v>
      </c>
      <c r="P863" s="447"/>
      <c r="Q863" s="447"/>
      <c r="R863" s="447"/>
      <c r="S863" s="447"/>
      <c r="T863" s="447"/>
      <c r="U863" s="447"/>
      <c r="V863" s="447"/>
    </row>
    <row r="864" ht="28.5" customHeight="1">
      <c r="A864" s="563"/>
      <c r="B864" s="427"/>
      <c r="C864" s="428"/>
      <c r="D864" s="427"/>
      <c r="E864" s="494"/>
      <c r="F864" s="601"/>
      <c r="G864" s="645" t="s">
        <v>374</v>
      </c>
      <c r="H864" s="565" t="s">
        <v>1174</v>
      </c>
      <c r="I864" s="520"/>
      <c r="J864" s="521"/>
      <c r="K864" s="566">
        <v>1.12107045E8</v>
      </c>
      <c r="L864" s="566"/>
      <c r="M864" s="567" t="s">
        <v>481</v>
      </c>
      <c r="N864" s="566" t="s">
        <v>679</v>
      </c>
      <c r="O864" s="646" t="s">
        <v>341</v>
      </c>
      <c r="P864" s="447"/>
      <c r="Q864" s="447"/>
      <c r="R864" s="447"/>
      <c r="S864" s="447"/>
      <c r="T864" s="447"/>
      <c r="U864" s="447"/>
      <c r="V864" s="447"/>
    </row>
    <row r="865" ht="28.5" customHeight="1">
      <c r="A865" s="656"/>
      <c r="B865" s="439"/>
      <c r="C865" s="440"/>
      <c r="D865" s="439"/>
      <c r="E865" s="658"/>
      <c r="F865" s="682"/>
      <c r="G865" s="677" t="s">
        <v>377</v>
      </c>
      <c r="H865" s="678" t="s">
        <v>1175</v>
      </c>
      <c r="I865" s="79"/>
      <c r="J865" s="176"/>
      <c r="K865" s="771">
        <v>1.12107046E8</v>
      </c>
      <c r="L865" s="771"/>
      <c r="M865" s="772" t="s">
        <v>340</v>
      </c>
      <c r="N865" s="771">
        <v>0.002</v>
      </c>
      <c r="O865" s="863" t="s">
        <v>341</v>
      </c>
      <c r="P865" s="447"/>
      <c r="Q865" s="447"/>
      <c r="R865" s="447"/>
      <c r="S865" s="447"/>
      <c r="T865" s="447"/>
      <c r="U865" s="447"/>
      <c r="V865" s="447"/>
    </row>
    <row r="866" ht="28.5" customHeight="1">
      <c r="A866" s="563"/>
      <c r="B866" s="427"/>
      <c r="C866" s="428"/>
      <c r="D866" s="427"/>
      <c r="E866" s="494"/>
      <c r="F866" s="601"/>
      <c r="G866" s="648" t="s">
        <v>477</v>
      </c>
      <c r="H866" s="541" t="s">
        <v>647</v>
      </c>
      <c r="I866" s="542"/>
      <c r="J866" s="543"/>
      <c r="K866" s="490">
        <v>1.12107047E8</v>
      </c>
      <c r="L866" s="490"/>
      <c r="M866" s="491" t="s">
        <v>398</v>
      </c>
      <c r="N866" s="490">
        <v>0.005</v>
      </c>
      <c r="O866" s="483" t="s">
        <v>349</v>
      </c>
      <c r="P866" s="447"/>
      <c r="Q866" s="447"/>
      <c r="R866" s="447"/>
      <c r="S866" s="447"/>
      <c r="T866" s="447"/>
      <c r="U866" s="447"/>
      <c r="V866" s="447"/>
    </row>
    <row r="867" ht="28.5" customHeight="1">
      <c r="A867" s="563"/>
      <c r="B867" s="427"/>
      <c r="C867" s="428"/>
      <c r="D867" s="427"/>
      <c r="E867" s="494"/>
      <c r="F867" s="601"/>
      <c r="G867" s="645" t="s">
        <v>519</v>
      </c>
      <c r="H867" s="565" t="s">
        <v>1109</v>
      </c>
      <c r="I867" s="520"/>
      <c r="J867" s="521"/>
      <c r="K867" s="566">
        <v>1.12107048E8</v>
      </c>
      <c r="L867" s="566"/>
      <c r="M867" s="567" t="s">
        <v>517</v>
      </c>
      <c r="N867" s="566">
        <v>0.006</v>
      </c>
      <c r="O867" s="646" t="s">
        <v>464</v>
      </c>
      <c r="P867" s="447"/>
      <c r="Q867" s="447"/>
      <c r="R867" s="447"/>
      <c r="S867" s="447"/>
      <c r="T867" s="447"/>
      <c r="U867" s="447"/>
      <c r="V867" s="447"/>
    </row>
    <row r="868" ht="28.5" customHeight="1">
      <c r="A868" s="563"/>
      <c r="B868" s="427"/>
      <c r="C868" s="428"/>
      <c r="D868" s="427"/>
      <c r="E868" s="494"/>
      <c r="F868" s="601"/>
      <c r="G868" s="644" t="s">
        <v>521</v>
      </c>
      <c r="H868" s="603" t="s">
        <v>1176</v>
      </c>
      <c r="J868" s="174"/>
      <c r="K868" s="537">
        <v>1.12107049E8</v>
      </c>
      <c r="L868" s="537"/>
      <c r="M868" s="538" t="s">
        <v>340</v>
      </c>
      <c r="N868" s="537">
        <v>0.003</v>
      </c>
      <c r="O868" s="433" t="s">
        <v>464</v>
      </c>
      <c r="P868" s="447"/>
      <c r="Q868" s="447"/>
      <c r="R868" s="447"/>
      <c r="S868" s="447"/>
      <c r="T868" s="447"/>
      <c r="U868" s="447"/>
      <c r="V868" s="447"/>
    </row>
    <row r="869" ht="28.5" customHeight="1">
      <c r="A869" s="563"/>
      <c r="B869" s="427"/>
      <c r="C869" s="428"/>
      <c r="D869" s="427"/>
      <c r="E869" s="494"/>
      <c r="F869" s="601"/>
      <c r="G869" s="645" t="s">
        <v>523</v>
      </c>
      <c r="H869" s="565" t="s">
        <v>1177</v>
      </c>
      <c r="I869" s="520"/>
      <c r="J869" s="521"/>
      <c r="K869" s="566">
        <v>1.1210705E8</v>
      </c>
      <c r="L869" s="566"/>
      <c r="M869" s="567" t="s">
        <v>340</v>
      </c>
      <c r="N869" s="566">
        <v>0.002</v>
      </c>
      <c r="O869" s="667" t="s">
        <v>349</v>
      </c>
      <c r="P869" s="447"/>
      <c r="Q869" s="447"/>
      <c r="R869" s="447"/>
      <c r="S869" s="447"/>
      <c r="T869" s="447"/>
      <c r="U869" s="447"/>
      <c r="V869" s="447"/>
    </row>
    <row r="870" ht="28.5" customHeight="1">
      <c r="A870" s="563"/>
      <c r="B870" s="427"/>
      <c r="C870" s="428"/>
      <c r="D870" s="427"/>
      <c r="E870" s="494"/>
      <c r="F870" s="601"/>
      <c r="G870" s="648" t="s">
        <v>526</v>
      </c>
      <c r="H870" s="565" t="s">
        <v>647</v>
      </c>
      <c r="I870" s="520"/>
      <c r="J870" s="521"/>
      <c r="K870" s="566">
        <v>1.12107051E8</v>
      </c>
      <c r="L870" s="566"/>
      <c r="M870" s="491" t="s">
        <v>398</v>
      </c>
      <c r="N870" s="490">
        <v>0.005</v>
      </c>
      <c r="O870" s="646" t="s">
        <v>341</v>
      </c>
      <c r="P870" s="447"/>
      <c r="Q870" s="447"/>
      <c r="R870" s="447"/>
      <c r="S870" s="447"/>
      <c r="T870" s="447"/>
      <c r="U870" s="447"/>
      <c r="V870" s="447"/>
    </row>
    <row r="871" ht="28.5" customHeight="1">
      <c r="A871" s="656"/>
      <c r="B871" s="439"/>
      <c r="C871" s="440"/>
      <c r="D871" s="439"/>
      <c r="E871" s="658"/>
      <c r="F871" s="682"/>
      <c r="G871" s="659" t="s">
        <v>528</v>
      </c>
      <c r="H871" s="528" t="s">
        <v>1178</v>
      </c>
      <c r="I871" s="529"/>
      <c r="J871" s="530"/>
      <c r="K871" s="531">
        <v>1.12107052E8</v>
      </c>
      <c r="L871" s="531"/>
      <c r="M871" s="532" t="s">
        <v>481</v>
      </c>
      <c r="N871" s="531">
        <v>0.006</v>
      </c>
      <c r="O871" s="661" t="s">
        <v>341</v>
      </c>
      <c r="P871" s="447"/>
      <c r="Q871" s="447"/>
      <c r="R871" s="447"/>
      <c r="S871" s="447"/>
      <c r="T871" s="447"/>
      <c r="U871" s="447"/>
      <c r="V871" s="447"/>
    </row>
    <row r="872" ht="28.5" customHeight="1">
      <c r="A872" s="563"/>
      <c r="B872" s="427"/>
      <c r="C872" s="428"/>
      <c r="D872" s="427"/>
      <c r="E872" s="494"/>
      <c r="F872" s="601"/>
      <c r="G872" s="648" t="s">
        <v>530</v>
      </c>
      <c r="H872" s="541" t="s">
        <v>1179</v>
      </c>
      <c r="I872" s="542"/>
      <c r="J872" s="543"/>
      <c r="K872" s="490">
        <v>1.12107053E8</v>
      </c>
      <c r="L872" s="490"/>
      <c r="M872" s="491" t="s">
        <v>340</v>
      </c>
      <c r="N872" s="490">
        <v>0.002</v>
      </c>
      <c r="O872" s="674" t="s">
        <v>464</v>
      </c>
      <c r="P872" s="447"/>
      <c r="Q872" s="447"/>
      <c r="R872" s="447"/>
      <c r="S872" s="447"/>
      <c r="T872" s="447"/>
      <c r="U872" s="447"/>
      <c r="V872" s="447"/>
    </row>
    <row r="873" ht="28.5" customHeight="1">
      <c r="A873" s="563"/>
      <c r="B873" s="427"/>
      <c r="C873" s="428"/>
      <c r="D873" s="427"/>
      <c r="E873" s="494"/>
      <c r="F873" s="601"/>
      <c r="G873" s="645" t="s">
        <v>532</v>
      </c>
      <c r="H873" s="565" t="s">
        <v>1180</v>
      </c>
      <c r="I873" s="520"/>
      <c r="J873" s="521"/>
      <c r="K873" s="566">
        <v>1.12107054E8</v>
      </c>
      <c r="L873" s="566"/>
      <c r="M873" s="567" t="s">
        <v>599</v>
      </c>
      <c r="N873" s="566">
        <v>0.002</v>
      </c>
      <c r="O873" s="646" t="s">
        <v>464</v>
      </c>
      <c r="P873" s="447"/>
      <c r="Q873" s="447"/>
      <c r="R873" s="447"/>
      <c r="S873" s="447"/>
      <c r="T873" s="447"/>
      <c r="U873" s="447"/>
      <c r="V873" s="447"/>
    </row>
    <row r="874" ht="28.5" customHeight="1">
      <c r="A874" s="563"/>
      <c r="B874" s="427"/>
      <c r="C874" s="428"/>
      <c r="D874" s="427"/>
      <c r="E874" s="494"/>
      <c r="F874" s="601"/>
      <c r="G874" s="731" t="s">
        <v>534</v>
      </c>
      <c r="H874" s="565" t="s">
        <v>1181</v>
      </c>
      <c r="I874" s="520"/>
      <c r="J874" s="521"/>
      <c r="K874" s="566">
        <v>1.12107055E8</v>
      </c>
      <c r="L874" s="566"/>
      <c r="M874" s="567" t="s">
        <v>662</v>
      </c>
      <c r="N874" s="566">
        <v>0.002</v>
      </c>
      <c r="O874" s="646" t="s">
        <v>341</v>
      </c>
      <c r="P874" s="447"/>
      <c r="Q874" s="447"/>
      <c r="R874" s="447"/>
      <c r="S874" s="447"/>
      <c r="T874" s="447"/>
      <c r="U874" s="447"/>
      <c r="V874" s="447"/>
    </row>
    <row r="875" ht="28.5" customHeight="1">
      <c r="A875" s="563"/>
      <c r="B875" s="427"/>
      <c r="C875" s="428"/>
      <c r="D875" s="427"/>
      <c r="E875" s="494"/>
      <c r="F875" s="601"/>
      <c r="G875" s="731" t="s">
        <v>536</v>
      </c>
      <c r="H875" s="565" t="s">
        <v>728</v>
      </c>
      <c r="I875" s="520"/>
      <c r="J875" s="521"/>
      <c r="K875" s="566">
        <v>1.12107056E8</v>
      </c>
      <c r="L875" s="566"/>
      <c r="M875" s="567" t="s">
        <v>398</v>
      </c>
      <c r="N875" s="566">
        <v>0.005</v>
      </c>
      <c r="O875" s="667" t="s">
        <v>349</v>
      </c>
      <c r="P875" s="447"/>
      <c r="Q875" s="447"/>
      <c r="R875" s="447"/>
      <c r="S875" s="447"/>
      <c r="T875" s="447"/>
      <c r="U875" s="447"/>
      <c r="V875" s="447"/>
    </row>
    <row r="876" ht="28.5" customHeight="1">
      <c r="A876" s="563"/>
      <c r="B876" s="427"/>
      <c r="C876" s="428"/>
      <c r="D876" s="427"/>
      <c r="E876" s="494"/>
      <c r="F876" s="601"/>
      <c r="G876" s="734" t="s">
        <v>352</v>
      </c>
      <c r="H876" s="541"/>
      <c r="I876" s="541"/>
      <c r="J876" s="541"/>
      <c r="K876" s="672"/>
      <c r="L876" s="672"/>
      <c r="M876" s="491"/>
      <c r="N876" s="754"/>
      <c r="O876" s="754"/>
      <c r="P876" s="447"/>
      <c r="Q876" s="447"/>
      <c r="R876" s="447"/>
      <c r="S876" s="447"/>
      <c r="T876" s="447"/>
      <c r="U876" s="447"/>
      <c r="V876" s="447"/>
    </row>
    <row r="877" ht="28.5" customHeight="1">
      <c r="A877" s="563"/>
      <c r="B877" s="427"/>
      <c r="C877" s="428"/>
      <c r="D877" s="427"/>
      <c r="E877" s="494"/>
      <c r="F877" s="431"/>
      <c r="G877" s="645" t="s">
        <v>354</v>
      </c>
      <c r="H877" s="565" t="s">
        <v>663</v>
      </c>
      <c r="I877" s="520"/>
      <c r="J877" s="520"/>
      <c r="K877" s="566">
        <v>2.12107034E8</v>
      </c>
      <c r="L877" s="566"/>
      <c r="M877" s="567" t="s">
        <v>440</v>
      </c>
      <c r="N877" s="649">
        <v>0.005</v>
      </c>
      <c r="O877" s="681" t="s">
        <v>365</v>
      </c>
      <c r="P877" s="447"/>
      <c r="Q877" s="447"/>
      <c r="R877" s="447"/>
      <c r="S877" s="447"/>
      <c r="T877" s="447"/>
      <c r="U877" s="447"/>
      <c r="V877" s="447"/>
    </row>
    <row r="878" ht="28.5" customHeight="1">
      <c r="A878" s="563"/>
      <c r="B878" s="427"/>
      <c r="C878" s="428"/>
      <c r="D878" s="427"/>
      <c r="E878" s="494"/>
      <c r="F878" s="431"/>
      <c r="G878" s="645" t="s">
        <v>358</v>
      </c>
      <c r="H878" s="565" t="s">
        <v>1182</v>
      </c>
      <c r="I878" s="520"/>
      <c r="J878" s="520"/>
      <c r="K878" s="566">
        <v>2.12107035E8</v>
      </c>
      <c r="L878" s="670"/>
      <c r="M878" s="671" t="s">
        <v>437</v>
      </c>
      <c r="N878" s="566">
        <v>0.002</v>
      </c>
      <c r="O878" s="604" t="s">
        <v>357</v>
      </c>
      <c r="P878" s="447"/>
      <c r="Q878" s="447"/>
      <c r="R878" s="447"/>
      <c r="S878" s="447"/>
      <c r="T878" s="447"/>
      <c r="U878" s="447"/>
      <c r="V878" s="447"/>
    </row>
    <row r="879" ht="28.5" customHeight="1">
      <c r="A879" s="563"/>
      <c r="B879" s="427"/>
      <c r="C879" s="428"/>
      <c r="D879" s="427"/>
      <c r="E879" s="494"/>
      <c r="F879" s="431"/>
      <c r="G879" s="648" t="s">
        <v>360</v>
      </c>
      <c r="H879" s="541" t="s">
        <v>1183</v>
      </c>
      <c r="I879" s="542"/>
      <c r="J879" s="542"/>
      <c r="K879" s="490">
        <v>2.12107036E8</v>
      </c>
      <c r="L879" s="566"/>
      <c r="M879" s="672" t="s">
        <v>356</v>
      </c>
      <c r="N879" s="490">
        <v>0.025</v>
      </c>
      <c r="O879" s="741" t="s">
        <v>357</v>
      </c>
      <c r="P879" s="447"/>
      <c r="Q879" s="447"/>
      <c r="R879" s="447"/>
      <c r="S879" s="447"/>
      <c r="T879" s="447"/>
      <c r="U879" s="447"/>
      <c r="V879" s="447"/>
    </row>
    <row r="880" ht="28.5" customHeight="1">
      <c r="A880" s="563"/>
      <c r="B880" s="427"/>
      <c r="C880" s="428"/>
      <c r="D880" s="427"/>
      <c r="E880" s="494"/>
      <c r="F880" s="431"/>
      <c r="G880" s="648" t="s">
        <v>362</v>
      </c>
      <c r="H880" s="565" t="s">
        <v>1184</v>
      </c>
      <c r="I880" s="520"/>
      <c r="J880" s="520"/>
      <c r="K880" s="566">
        <v>2.12107037E8</v>
      </c>
      <c r="L880" s="670"/>
      <c r="M880" s="671" t="s">
        <v>481</v>
      </c>
      <c r="N880" s="566">
        <v>0.003</v>
      </c>
      <c r="O880" s="604" t="s">
        <v>357</v>
      </c>
      <c r="P880" s="447"/>
      <c r="Q880" s="447"/>
      <c r="R880" s="447"/>
      <c r="S880" s="447"/>
      <c r="T880" s="447"/>
      <c r="U880" s="447"/>
      <c r="V880" s="447"/>
    </row>
    <row r="881" ht="28.5" customHeight="1">
      <c r="A881" s="563"/>
      <c r="B881" s="427"/>
      <c r="C881" s="428"/>
      <c r="D881" s="427"/>
      <c r="E881" s="494"/>
      <c r="F881" s="431"/>
      <c r="G881" s="645" t="s">
        <v>374</v>
      </c>
      <c r="H881" s="565" t="s">
        <v>1185</v>
      </c>
      <c r="I881" s="520"/>
      <c r="J881" s="520"/>
      <c r="K881" s="566">
        <v>2.12107038E8</v>
      </c>
      <c r="L881" s="566"/>
      <c r="M881" s="671" t="s">
        <v>481</v>
      </c>
      <c r="N881" s="566">
        <v>0.005</v>
      </c>
      <c r="O881" s="640" t="s">
        <v>365</v>
      </c>
      <c r="P881" s="447"/>
      <c r="Q881" s="447"/>
      <c r="R881" s="447"/>
      <c r="S881" s="447"/>
      <c r="T881" s="447"/>
      <c r="U881" s="447"/>
      <c r="V881" s="447"/>
    </row>
    <row r="882" ht="28.5" customHeight="1">
      <c r="A882" s="563"/>
      <c r="B882" s="427"/>
      <c r="C882" s="428"/>
      <c r="D882" s="427"/>
      <c r="E882" s="494"/>
      <c r="F882" s="431"/>
      <c r="G882" s="645" t="s">
        <v>377</v>
      </c>
      <c r="H882" s="565" t="s">
        <v>1186</v>
      </c>
      <c r="I882" s="520"/>
      <c r="J882" s="520"/>
      <c r="K882" s="566">
        <v>2.12107039E8</v>
      </c>
      <c r="L882" s="670"/>
      <c r="M882" s="671" t="s">
        <v>340</v>
      </c>
      <c r="N882" s="566">
        <v>0.002</v>
      </c>
      <c r="O882" s="640" t="s">
        <v>365</v>
      </c>
      <c r="P882" s="447"/>
      <c r="Q882" s="447"/>
      <c r="R882" s="447"/>
      <c r="S882" s="447"/>
      <c r="T882" s="447"/>
      <c r="U882" s="447"/>
      <c r="V882" s="447"/>
    </row>
    <row r="883" ht="28.5" customHeight="1">
      <c r="A883" s="563"/>
      <c r="B883" s="427"/>
      <c r="C883" s="428"/>
      <c r="D883" s="427"/>
      <c r="E883" s="494"/>
      <c r="F883" s="431"/>
      <c r="G883" s="645" t="s">
        <v>477</v>
      </c>
      <c r="H883" s="565" t="s">
        <v>1187</v>
      </c>
      <c r="I883" s="520"/>
      <c r="J883" s="520"/>
      <c r="K883" s="566">
        <v>2.1210704E8</v>
      </c>
      <c r="L883" s="566"/>
      <c r="M883" s="671" t="s">
        <v>481</v>
      </c>
      <c r="N883" s="566">
        <v>0.006</v>
      </c>
      <c r="O883" s="640" t="s">
        <v>365</v>
      </c>
      <c r="P883" s="447"/>
      <c r="Q883" s="447"/>
      <c r="R883" s="447"/>
      <c r="S883" s="447"/>
      <c r="T883" s="447"/>
      <c r="U883" s="447"/>
      <c r="V883" s="447"/>
    </row>
    <row r="884" ht="28.5" customHeight="1">
      <c r="A884" s="563"/>
      <c r="B884" s="427"/>
      <c r="C884" s="428"/>
      <c r="D884" s="427"/>
      <c r="E884" s="494"/>
      <c r="F884" s="431"/>
      <c r="G884" s="648" t="s">
        <v>519</v>
      </c>
      <c r="H884" s="565" t="s">
        <v>1188</v>
      </c>
      <c r="I884" s="520"/>
      <c r="J884" s="520"/>
      <c r="K884" s="566">
        <v>2.12107041E8</v>
      </c>
      <c r="L884" s="670"/>
      <c r="M884" s="671" t="s">
        <v>440</v>
      </c>
      <c r="N884" s="566">
        <v>0.002</v>
      </c>
      <c r="O884" s="604" t="s">
        <v>357</v>
      </c>
      <c r="P884" s="447"/>
      <c r="Q884" s="447"/>
      <c r="R884" s="447"/>
      <c r="S884" s="447"/>
      <c r="T884" s="447"/>
      <c r="U884" s="447"/>
      <c r="V884" s="447"/>
    </row>
    <row r="885" ht="28.5" customHeight="1">
      <c r="A885" s="563"/>
      <c r="B885" s="427"/>
      <c r="C885" s="428"/>
      <c r="D885" s="427"/>
      <c r="E885" s="494"/>
      <c r="F885" s="431"/>
      <c r="G885" s="645" t="s">
        <v>521</v>
      </c>
      <c r="H885" s="565" t="s">
        <v>1189</v>
      </c>
      <c r="I885" s="520"/>
      <c r="J885" s="520"/>
      <c r="K885" s="566">
        <v>2.12107042E8</v>
      </c>
      <c r="L885" s="566"/>
      <c r="M885" s="671" t="s">
        <v>422</v>
      </c>
      <c r="N885" s="566">
        <v>0.004</v>
      </c>
      <c r="O885" s="640" t="s">
        <v>365</v>
      </c>
      <c r="P885" s="447"/>
      <c r="Q885" s="447"/>
      <c r="R885" s="447"/>
      <c r="S885" s="447"/>
      <c r="T885" s="447"/>
      <c r="U885" s="447"/>
      <c r="V885" s="447"/>
    </row>
    <row r="886" ht="28.5" customHeight="1">
      <c r="A886" s="563"/>
      <c r="B886" s="427"/>
      <c r="C886" s="428"/>
      <c r="D886" s="427"/>
      <c r="E886" s="494"/>
      <c r="F886" s="431"/>
      <c r="G886" s="645" t="s">
        <v>523</v>
      </c>
      <c r="H886" s="565" t="s">
        <v>1190</v>
      </c>
      <c r="I886" s="520"/>
      <c r="J886" s="520"/>
      <c r="K886" s="566">
        <v>2.12107043E8</v>
      </c>
      <c r="L886" s="670"/>
      <c r="M886" s="671" t="s">
        <v>422</v>
      </c>
      <c r="N886" s="566">
        <v>0.006</v>
      </c>
      <c r="O886" s="640" t="s">
        <v>395</v>
      </c>
      <c r="P886" s="447"/>
      <c r="Q886" s="447"/>
      <c r="R886" s="447"/>
      <c r="S886" s="447"/>
      <c r="T886" s="447"/>
      <c r="U886" s="447"/>
      <c r="V886" s="447"/>
    </row>
    <row r="887" ht="28.5" customHeight="1">
      <c r="A887" s="563"/>
      <c r="B887" s="427"/>
      <c r="C887" s="428"/>
      <c r="D887" s="427"/>
      <c r="E887" s="494"/>
      <c r="F887" s="431"/>
      <c r="G887" s="648" t="s">
        <v>526</v>
      </c>
      <c r="H887" s="565" t="s">
        <v>1191</v>
      </c>
      <c r="I887" s="520"/>
      <c r="J887" s="520"/>
      <c r="K887" s="566">
        <v>2.12107044E8</v>
      </c>
      <c r="L887" s="566"/>
      <c r="M887" s="671" t="s">
        <v>422</v>
      </c>
      <c r="N887" s="566">
        <v>0.003</v>
      </c>
      <c r="O887" s="604" t="s">
        <v>357</v>
      </c>
      <c r="P887" s="447"/>
      <c r="Q887" s="447"/>
      <c r="R887" s="447"/>
      <c r="S887" s="447"/>
      <c r="T887" s="447"/>
      <c r="U887" s="447"/>
      <c r="V887" s="447"/>
    </row>
    <row r="888" ht="28.5" customHeight="1">
      <c r="A888" s="563"/>
      <c r="B888" s="427"/>
      <c r="C888" s="428"/>
      <c r="D888" s="427"/>
      <c r="E888" s="494"/>
      <c r="F888" s="431"/>
      <c r="G888" s="645" t="s">
        <v>528</v>
      </c>
      <c r="H888" s="565" t="s">
        <v>1192</v>
      </c>
      <c r="I888" s="520"/>
      <c r="J888" s="520"/>
      <c r="K888" s="566">
        <v>2.12107045E8</v>
      </c>
      <c r="L888" s="670"/>
      <c r="M888" s="671" t="s">
        <v>422</v>
      </c>
      <c r="N888" s="566">
        <v>0.004</v>
      </c>
      <c r="O888" s="640" t="s">
        <v>365</v>
      </c>
      <c r="P888" s="447"/>
      <c r="Q888" s="447"/>
      <c r="R888" s="447"/>
      <c r="S888" s="447"/>
      <c r="T888" s="447"/>
      <c r="U888" s="447"/>
      <c r="V888" s="447"/>
    </row>
    <row r="889" ht="28.5" customHeight="1">
      <c r="A889" s="563"/>
      <c r="B889" s="427"/>
      <c r="C889" s="428"/>
      <c r="D889" s="427"/>
      <c r="E889" s="494"/>
      <c r="F889" s="431"/>
      <c r="G889" s="645" t="s">
        <v>530</v>
      </c>
      <c r="H889" s="565" t="s">
        <v>1193</v>
      </c>
      <c r="I889" s="520"/>
      <c r="J889" s="520"/>
      <c r="K889" s="566">
        <v>2.12107046E8</v>
      </c>
      <c r="L889" s="566"/>
      <c r="M889" s="671" t="s">
        <v>422</v>
      </c>
      <c r="N889" s="566">
        <v>0.003</v>
      </c>
      <c r="O889" s="604" t="s">
        <v>357</v>
      </c>
      <c r="P889" s="447"/>
      <c r="Q889" s="447"/>
      <c r="R889" s="447"/>
      <c r="S889" s="447"/>
      <c r="T889" s="447"/>
      <c r="U889" s="447"/>
      <c r="V889" s="447"/>
    </row>
    <row r="890" ht="28.5" customHeight="1">
      <c r="A890" s="563"/>
      <c r="B890" s="427"/>
      <c r="C890" s="428"/>
      <c r="D890" s="427"/>
      <c r="E890" s="494"/>
      <c r="F890" s="431"/>
      <c r="G890" s="648" t="s">
        <v>532</v>
      </c>
      <c r="H890" s="541" t="s">
        <v>1194</v>
      </c>
      <c r="I890" s="542"/>
      <c r="J890" s="542"/>
      <c r="K890" s="490">
        <v>2.12107047E8</v>
      </c>
      <c r="L890" s="482"/>
      <c r="M890" s="672" t="s">
        <v>422</v>
      </c>
      <c r="N890" s="490">
        <v>0.004</v>
      </c>
      <c r="O890" s="545" t="s">
        <v>365</v>
      </c>
      <c r="P890" s="447"/>
      <c r="Q890" s="447"/>
      <c r="R890" s="447"/>
      <c r="S890" s="447"/>
      <c r="T890" s="447"/>
      <c r="U890" s="447"/>
      <c r="V890" s="447"/>
    </row>
    <row r="891" ht="28.5" customHeight="1">
      <c r="A891" s="563"/>
      <c r="B891" s="427"/>
      <c r="C891" s="428"/>
      <c r="D891" s="427"/>
      <c r="E891" s="494"/>
      <c r="F891" s="431"/>
      <c r="G891" s="644" t="s">
        <v>534</v>
      </c>
      <c r="H891" s="565" t="s">
        <v>647</v>
      </c>
      <c r="I891" s="520"/>
      <c r="J891" s="520"/>
      <c r="K891" s="566">
        <v>2.12107048E8</v>
      </c>
      <c r="L891" s="566"/>
      <c r="M891" s="671" t="s">
        <v>398</v>
      </c>
      <c r="N891" s="566">
        <v>0.005</v>
      </c>
      <c r="O891" s="604" t="s">
        <v>357</v>
      </c>
      <c r="P891" s="447"/>
      <c r="Q891" s="447"/>
      <c r="R891" s="447"/>
      <c r="S891" s="447"/>
      <c r="T891" s="447"/>
      <c r="U891" s="447"/>
      <c r="V891" s="447"/>
    </row>
    <row r="892" ht="28.5" customHeight="1">
      <c r="A892" s="563"/>
      <c r="B892" s="427"/>
      <c r="C892" s="428"/>
      <c r="D892" s="427"/>
      <c r="E892" s="494"/>
      <c r="F892" s="431"/>
      <c r="G892" s="645" t="s">
        <v>536</v>
      </c>
      <c r="H892" s="565" t="s">
        <v>1195</v>
      </c>
      <c r="I892" s="520"/>
      <c r="J892" s="521"/>
      <c r="K892" s="566">
        <v>2.12107049E8</v>
      </c>
      <c r="L892" s="670"/>
      <c r="M892" s="671" t="s">
        <v>481</v>
      </c>
      <c r="N892" s="566">
        <v>0.003</v>
      </c>
      <c r="O892" s="640" t="s">
        <v>395</v>
      </c>
      <c r="P892" s="447"/>
      <c r="Q892" s="447"/>
      <c r="R892" s="447"/>
      <c r="S892" s="447"/>
      <c r="T892" s="447"/>
      <c r="U892" s="447"/>
      <c r="V892" s="447"/>
    </row>
    <row r="893" ht="28.5" customHeight="1">
      <c r="A893" s="563"/>
      <c r="B893" s="427"/>
      <c r="C893" s="428"/>
      <c r="D893" s="427"/>
      <c r="E893" s="494"/>
      <c r="F893" s="431"/>
      <c r="G893" s="644" t="s">
        <v>540</v>
      </c>
      <c r="H893" s="541" t="s">
        <v>1196</v>
      </c>
      <c r="I893" s="542"/>
      <c r="J893" s="542"/>
      <c r="K893" s="490">
        <v>2.1210705E8</v>
      </c>
      <c r="L893" s="490"/>
      <c r="M893" s="491" t="s">
        <v>440</v>
      </c>
      <c r="N893" s="490">
        <v>0.002</v>
      </c>
      <c r="O893" s="741" t="s">
        <v>357</v>
      </c>
      <c r="P893" s="447"/>
      <c r="Q893" s="447"/>
      <c r="R893" s="447"/>
      <c r="S893" s="447"/>
      <c r="T893" s="447"/>
      <c r="U893" s="447"/>
      <c r="V893" s="447"/>
    </row>
    <row r="894" ht="28.5" customHeight="1">
      <c r="A894" s="563"/>
      <c r="B894" s="427"/>
      <c r="C894" s="428"/>
      <c r="D894" s="427"/>
      <c r="E894" s="494"/>
      <c r="F894" s="431"/>
      <c r="G894" s="645" t="s">
        <v>542</v>
      </c>
      <c r="H894" s="565" t="s">
        <v>1197</v>
      </c>
      <c r="I894" s="520"/>
      <c r="J894" s="520"/>
      <c r="K894" s="566">
        <v>2.12107051E8</v>
      </c>
      <c r="L894" s="670"/>
      <c r="M894" s="567" t="s">
        <v>440</v>
      </c>
      <c r="N894" s="566">
        <v>0.002</v>
      </c>
      <c r="O894" s="604" t="s">
        <v>357</v>
      </c>
      <c r="P894" s="447"/>
      <c r="Q894" s="447"/>
      <c r="R894" s="447"/>
      <c r="S894" s="447"/>
      <c r="T894" s="447"/>
      <c r="U894" s="447"/>
      <c r="V894" s="447"/>
    </row>
    <row r="895" ht="28.5" customHeight="1">
      <c r="A895" s="563"/>
      <c r="B895" s="427"/>
      <c r="C895" s="428"/>
      <c r="D895" s="427"/>
      <c r="E895" s="494"/>
      <c r="F895" s="431"/>
      <c r="G895" s="645" t="s">
        <v>650</v>
      </c>
      <c r="H895" s="565" t="s">
        <v>1198</v>
      </c>
      <c r="I895" s="520"/>
      <c r="J895" s="520"/>
      <c r="K895" s="566">
        <v>2.12107052E8</v>
      </c>
      <c r="L895" s="566"/>
      <c r="M895" s="567" t="s">
        <v>447</v>
      </c>
      <c r="N895" s="649">
        <v>0.005</v>
      </c>
      <c r="O895" s="681" t="s">
        <v>365</v>
      </c>
      <c r="P895" s="489"/>
      <c r="Q895" s="489"/>
      <c r="R895" s="489"/>
      <c r="S895" s="489"/>
      <c r="T895" s="489"/>
      <c r="U895" s="489"/>
      <c r="V895" s="489"/>
    </row>
    <row r="896" ht="28.5" customHeight="1">
      <c r="A896" s="656"/>
      <c r="B896" s="439"/>
      <c r="C896" s="440"/>
      <c r="D896" s="439"/>
      <c r="E896" s="658"/>
      <c r="F896" s="527"/>
      <c r="G896" s="659" t="s">
        <v>652</v>
      </c>
      <c r="H896" s="528" t="s">
        <v>1199</v>
      </c>
      <c r="I896" s="529"/>
      <c r="J896" s="529"/>
      <c r="K896" s="531">
        <v>2.12107053E8</v>
      </c>
      <c r="L896" s="864"/>
      <c r="M896" s="532" t="s">
        <v>447</v>
      </c>
      <c r="N896" s="531">
        <v>0.006</v>
      </c>
      <c r="O896" s="735" t="s">
        <v>395</v>
      </c>
      <c r="P896" s="489"/>
      <c r="Q896" s="489"/>
      <c r="R896" s="489"/>
      <c r="S896" s="489"/>
      <c r="T896" s="489"/>
      <c r="U896" s="489"/>
      <c r="V896" s="489"/>
    </row>
    <row r="897" ht="28.5" customHeight="1">
      <c r="A897" s="563"/>
      <c r="B897" s="427"/>
      <c r="C897" s="428"/>
      <c r="D897" s="427"/>
      <c r="E897" s="494"/>
      <c r="F897" s="601" t="s">
        <v>350</v>
      </c>
      <c r="G897" s="541" t="s">
        <v>1200</v>
      </c>
      <c r="H897" s="542"/>
      <c r="I897" s="542"/>
      <c r="J897" s="542"/>
      <c r="K897" s="672"/>
      <c r="L897" s="672"/>
      <c r="M897" s="491"/>
      <c r="N897" s="490"/>
      <c r="O897" s="490"/>
      <c r="P897" s="447"/>
      <c r="Q897" s="447"/>
      <c r="R897" s="447"/>
      <c r="S897" s="447"/>
      <c r="T897" s="447"/>
      <c r="U897" s="447"/>
      <c r="V897" s="447"/>
    </row>
    <row r="898" ht="28.5" customHeight="1">
      <c r="A898" s="563"/>
      <c r="B898" s="427"/>
      <c r="C898" s="428"/>
      <c r="D898" s="427"/>
      <c r="E898" s="494"/>
      <c r="F898" s="601"/>
      <c r="G898" s="734" t="s">
        <v>337</v>
      </c>
      <c r="H898" s="541"/>
      <c r="I898" s="541"/>
      <c r="J898" s="541"/>
      <c r="K898" s="672"/>
      <c r="L898" s="672"/>
      <c r="M898" s="491"/>
      <c r="N898" s="490"/>
      <c r="O898" s="653"/>
      <c r="P898" s="447"/>
      <c r="Q898" s="447"/>
      <c r="R898" s="447"/>
      <c r="S898" s="447"/>
      <c r="T898" s="447"/>
      <c r="U898" s="447"/>
      <c r="V898" s="447"/>
    </row>
    <row r="899" ht="28.5" customHeight="1">
      <c r="A899" s="546"/>
      <c r="B899" s="506"/>
      <c r="C899" s="505"/>
      <c r="D899" s="506"/>
      <c r="E899" s="507"/>
      <c r="F899" s="547"/>
      <c r="G899" s="548" t="s">
        <v>354</v>
      </c>
      <c r="H899" s="519" t="s">
        <v>1201</v>
      </c>
      <c r="I899" s="520"/>
      <c r="J899" s="521"/>
      <c r="K899" s="522">
        <v>1.12107057E8</v>
      </c>
      <c r="L899" s="522">
        <v>1.0</v>
      </c>
      <c r="M899" s="523" t="s">
        <v>440</v>
      </c>
      <c r="N899" s="522">
        <v>0.002</v>
      </c>
      <c r="O899" s="570" t="s">
        <v>341</v>
      </c>
      <c r="P899" s="516"/>
      <c r="Q899" s="516"/>
      <c r="R899" s="516"/>
      <c r="S899" s="516"/>
      <c r="T899" s="516"/>
      <c r="U899" s="516"/>
      <c r="V899" s="516"/>
    </row>
    <row r="900" ht="28.5" customHeight="1">
      <c r="A900" s="546"/>
      <c r="B900" s="506"/>
      <c r="C900" s="505"/>
      <c r="D900" s="506"/>
      <c r="E900" s="507"/>
      <c r="F900" s="547"/>
      <c r="G900" s="548" t="s">
        <v>358</v>
      </c>
      <c r="H900" s="519" t="s">
        <v>1202</v>
      </c>
      <c r="I900" s="520"/>
      <c r="J900" s="521"/>
      <c r="K900" s="522">
        <v>1.12107058E8</v>
      </c>
      <c r="L900" s="522">
        <v>1.0</v>
      </c>
      <c r="M900" s="523" t="s">
        <v>481</v>
      </c>
      <c r="N900" s="522" t="s">
        <v>679</v>
      </c>
      <c r="O900" s="570" t="s">
        <v>464</v>
      </c>
      <c r="P900" s="516"/>
      <c r="Q900" s="516"/>
      <c r="R900" s="516"/>
      <c r="S900" s="516"/>
      <c r="T900" s="516"/>
      <c r="U900" s="516"/>
      <c r="V900" s="516"/>
    </row>
    <row r="901" ht="28.5" customHeight="1">
      <c r="A901" s="563"/>
      <c r="B901" s="427"/>
      <c r="C901" s="428"/>
      <c r="D901" s="427"/>
      <c r="E901" s="494"/>
      <c r="F901" s="601"/>
      <c r="G901" s="731" t="s">
        <v>360</v>
      </c>
      <c r="H901" s="666" t="s">
        <v>636</v>
      </c>
      <c r="I901" s="668"/>
      <c r="J901" s="669"/>
      <c r="K901" s="649">
        <v>1.12107059E8</v>
      </c>
      <c r="L901" s="649"/>
      <c r="M901" s="650" t="s">
        <v>344</v>
      </c>
      <c r="N901" s="649">
        <v>0.003</v>
      </c>
      <c r="O901" s="773" t="s">
        <v>349</v>
      </c>
      <c r="P901" s="447"/>
      <c r="Q901" s="447"/>
      <c r="R901" s="447"/>
      <c r="S901" s="447"/>
      <c r="T901" s="447"/>
      <c r="U901" s="447"/>
      <c r="V901" s="447"/>
    </row>
    <row r="902" ht="28.5" customHeight="1">
      <c r="A902" s="563"/>
      <c r="B902" s="427"/>
      <c r="C902" s="428"/>
      <c r="D902" s="427"/>
      <c r="E902" s="494"/>
      <c r="F902" s="601"/>
      <c r="G902" s="645" t="s">
        <v>362</v>
      </c>
      <c r="H902" s="565" t="s">
        <v>1203</v>
      </c>
      <c r="I902" s="520"/>
      <c r="J902" s="521"/>
      <c r="K902" s="566">
        <v>1.1210706E8</v>
      </c>
      <c r="L902" s="566"/>
      <c r="M902" s="567" t="s">
        <v>517</v>
      </c>
      <c r="N902" s="566">
        <v>0.006</v>
      </c>
      <c r="O902" s="646" t="s">
        <v>341</v>
      </c>
      <c r="P902" s="447"/>
      <c r="Q902" s="447"/>
      <c r="R902" s="447"/>
      <c r="S902" s="447"/>
      <c r="T902" s="447"/>
      <c r="U902" s="447"/>
      <c r="V902" s="447"/>
    </row>
    <row r="903" ht="28.5" customHeight="1">
      <c r="A903" s="546"/>
      <c r="B903" s="506"/>
      <c r="C903" s="505"/>
      <c r="D903" s="506"/>
      <c r="E903" s="507"/>
      <c r="F903" s="547"/>
      <c r="G903" s="548" t="s">
        <v>374</v>
      </c>
      <c r="H903" s="519" t="s">
        <v>647</v>
      </c>
      <c r="I903" s="520"/>
      <c r="J903" s="521"/>
      <c r="K903" s="522">
        <v>1.12107061E8</v>
      </c>
      <c r="L903" s="522">
        <v>1.0</v>
      </c>
      <c r="M903" s="523" t="s">
        <v>398</v>
      </c>
      <c r="N903" s="522">
        <v>0.005</v>
      </c>
      <c r="O903" s="736" t="s">
        <v>349</v>
      </c>
      <c r="P903" s="516"/>
      <c r="Q903" s="516"/>
      <c r="R903" s="516"/>
      <c r="S903" s="516"/>
      <c r="T903" s="516"/>
      <c r="U903" s="516"/>
      <c r="V903" s="516"/>
    </row>
    <row r="904" ht="28.5" customHeight="1">
      <c r="A904" s="563"/>
      <c r="B904" s="427"/>
      <c r="C904" s="428"/>
      <c r="D904" s="427"/>
      <c r="E904" s="494"/>
      <c r="F904" s="601"/>
      <c r="G904" s="659" t="s">
        <v>377</v>
      </c>
      <c r="H904" s="528" t="s">
        <v>1204</v>
      </c>
      <c r="I904" s="529"/>
      <c r="J904" s="530"/>
      <c r="K904" s="531">
        <v>1.12107062E8</v>
      </c>
      <c r="L904" s="566"/>
      <c r="M904" s="532" t="s">
        <v>356</v>
      </c>
      <c r="N904" s="531">
        <v>0.025</v>
      </c>
      <c r="O904" s="661" t="s">
        <v>464</v>
      </c>
      <c r="P904" s="447"/>
      <c r="Q904" s="447"/>
      <c r="R904" s="447"/>
      <c r="S904" s="447"/>
      <c r="T904" s="447"/>
      <c r="U904" s="447"/>
      <c r="V904" s="447"/>
    </row>
    <row r="905" ht="28.5" customHeight="1">
      <c r="A905" s="563"/>
      <c r="B905" s="427"/>
      <c r="C905" s="428"/>
      <c r="D905" s="427"/>
      <c r="E905" s="494"/>
      <c r="F905" s="601"/>
      <c r="G905" s="648" t="s">
        <v>477</v>
      </c>
      <c r="H905" s="541" t="s">
        <v>1205</v>
      </c>
      <c r="I905" s="542"/>
      <c r="J905" s="543"/>
      <c r="K905" s="490">
        <v>1.12107063E8</v>
      </c>
      <c r="L905" s="566"/>
      <c r="M905" s="491" t="s">
        <v>481</v>
      </c>
      <c r="N905" s="490" t="s">
        <v>679</v>
      </c>
      <c r="O905" s="674" t="s">
        <v>341</v>
      </c>
      <c r="P905" s="447"/>
      <c r="Q905" s="447"/>
      <c r="R905" s="447"/>
      <c r="S905" s="447"/>
      <c r="T905" s="447"/>
      <c r="U905" s="447"/>
      <c r="V905" s="447"/>
    </row>
    <row r="906" ht="28.5" customHeight="1">
      <c r="A906" s="563"/>
      <c r="B906" s="427"/>
      <c r="C906" s="428"/>
      <c r="D906" s="427"/>
      <c r="E906" s="494"/>
      <c r="F906" s="601"/>
      <c r="G906" s="648" t="s">
        <v>519</v>
      </c>
      <c r="H906" s="541" t="s">
        <v>1206</v>
      </c>
      <c r="I906" s="542"/>
      <c r="J906" s="543"/>
      <c r="K906" s="490">
        <v>1.12107064E8</v>
      </c>
      <c r="L906" s="566"/>
      <c r="M906" s="491" t="s">
        <v>340</v>
      </c>
      <c r="N906" s="490">
        <v>0.002</v>
      </c>
      <c r="O906" s="483" t="s">
        <v>349</v>
      </c>
      <c r="P906" s="447"/>
      <c r="Q906" s="447"/>
      <c r="R906" s="447"/>
      <c r="S906" s="447"/>
      <c r="T906" s="447"/>
      <c r="U906" s="447"/>
      <c r="V906" s="447"/>
    </row>
    <row r="907" ht="28.5" customHeight="1">
      <c r="A907" s="563"/>
      <c r="B907" s="427"/>
      <c r="C907" s="428"/>
      <c r="D907" s="427"/>
      <c r="E907" s="494"/>
      <c r="F907" s="601"/>
      <c r="G907" s="648" t="s">
        <v>521</v>
      </c>
      <c r="H907" s="541" t="s">
        <v>1207</v>
      </c>
      <c r="I907" s="542"/>
      <c r="J907" s="543"/>
      <c r="K907" s="566">
        <v>1.12107065E8</v>
      </c>
      <c r="L907" s="566"/>
      <c r="M907" s="491" t="s">
        <v>722</v>
      </c>
      <c r="N907" s="490">
        <v>0.006</v>
      </c>
      <c r="O907" s="674" t="s">
        <v>464</v>
      </c>
      <c r="P907" s="447"/>
      <c r="Q907" s="447"/>
      <c r="R907" s="447"/>
      <c r="S907" s="447"/>
      <c r="T907" s="447"/>
      <c r="U907" s="447"/>
      <c r="V907" s="447"/>
    </row>
    <row r="908" ht="28.5" customHeight="1">
      <c r="A908" s="563"/>
      <c r="B908" s="427"/>
      <c r="C908" s="428"/>
      <c r="D908" s="427"/>
      <c r="E908" s="494"/>
      <c r="F908" s="601"/>
      <c r="G908" s="645" t="s">
        <v>523</v>
      </c>
      <c r="H908" s="565" t="s">
        <v>1208</v>
      </c>
      <c r="I908" s="520"/>
      <c r="J908" s="521"/>
      <c r="K908" s="566">
        <v>1.12107066E8</v>
      </c>
      <c r="L908" s="566"/>
      <c r="M908" s="567" t="s">
        <v>481</v>
      </c>
      <c r="N908" s="566">
        <v>0.006</v>
      </c>
      <c r="O908" s="667" t="s">
        <v>349</v>
      </c>
      <c r="P908" s="447"/>
      <c r="Q908" s="447"/>
      <c r="R908" s="447"/>
      <c r="S908" s="447"/>
      <c r="T908" s="447"/>
      <c r="U908" s="447"/>
      <c r="V908" s="447"/>
    </row>
    <row r="909" ht="28.5" customHeight="1">
      <c r="A909" s="563"/>
      <c r="B909" s="427"/>
      <c r="C909" s="428"/>
      <c r="D909" s="427"/>
      <c r="E909" s="494"/>
      <c r="F909" s="601"/>
      <c r="G909" s="648" t="s">
        <v>526</v>
      </c>
      <c r="H909" s="541" t="s">
        <v>1209</v>
      </c>
      <c r="I909" s="542"/>
      <c r="J909" s="543"/>
      <c r="K909" s="566">
        <v>1.12107067E8</v>
      </c>
      <c r="L909" s="566"/>
      <c r="M909" s="491" t="s">
        <v>340</v>
      </c>
      <c r="N909" s="490">
        <v>0.003</v>
      </c>
      <c r="O909" s="674" t="s">
        <v>464</v>
      </c>
      <c r="P909" s="447"/>
      <c r="Q909" s="447"/>
      <c r="R909" s="447"/>
      <c r="S909" s="447"/>
      <c r="T909" s="447"/>
      <c r="U909" s="447"/>
      <c r="V909" s="447"/>
    </row>
    <row r="910" ht="28.5" customHeight="1">
      <c r="A910" s="563"/>
      <c r="B910" s="427"/>
      <c r="C910" s="428"/>
      <c r="D910" s="427"/>
      <c r="E910" s="494"/>
      <c r="F910" s="601"/>
      <c r="G910" s="645" t="s">
        <v>528</v>
      </c>
      <c r="H910" s="565" t="s">
        <v>1210</v>
      </c>
      <c r="I910" s="520"/>
      <c r="J910" s="521"/>
      <c r="K910" s="566">
        <v>1.12107068E8</v>
      </c>
      <c r="L910" s="566"/>
      <c r="M910" s="567" t="s">
        <v>340</v>
      </c>
      <c r="N910" s="566">
        <v>0.002</v>
      </c>
      <c r="O910" s="646" t="s">
        <v>464</v>
      </c>
      <c r="P910" s="447"/>
      <c r="Q910" s="447"/>
      <c r="R910" s="447"/>
      <c r="S910" s="447"/>
      <c r="T910" s="447"/>
      <c r="U910" s="447"/>
      <c r="V910" s="447"/>
    </row>
    <row r="911" ht="28.5" customHeight="1">
      <c r="A911" s="563"/>
      <c r="B911" s="427"/>
      <c r="C911" s="428"/>
      <c r="D911" s="427"/>
      <c r="E911" s="494"/>
      <c r="F911" s="601"/>
      <c r="G911" s="648" t="s">
        <v>530</v>
      </c>
      <c r="H911" s="541" t="s">
        <v>1211</v>
      </c>
      <c r="I911" s="542"/>
      <c r="J911" s="543"/>
      <c r="K911" s="490">
        <v>1.12107069E8</v>
      </c>
      <c r="L911" s="490"/>
      <c r="M911" s="491" t="s">
        <v>722</v>
      </c>
      <c r="N911" s="490">
        <v>0.006</v>
      </c>
      <c r="O911" s="674" t="s">
        <v>341</v>
      </c>
      <c r="P911" s="447"/>
      <c r="Q911" s="447"/>
      <c r="R911" s="447"/>
      <c r="S911" s="447"/>
      <c r="T911" s="447"/>
      <c r="U911" s="447"/>
      <c r="V911" s="447"/>
    </row>
    <row r="912" ht="28.5" customHeight="1">
      <c r="A912" s="563"/>
      <c r="B912" s="427"/>
      <c r="C912" s="428"/>
      <c r="D912" s="427"/>
      <c r="E912" s="494"/>
      <c r="F912" s="601"/>
      <c r="G912" s="645" t="s">
        <v>532</v>
      </c>
      <c r="H912" s="541" t="s">
        <v>1212</v>
      </c>
      <c r="I912" s="542"/>
      <c r="J912" s="543"/>
      <c r="K912" s="566">
        <v>1.1210707E8</v>
      </c>
      <c r="L912" s="566"/>
      <c r="M912" s="491" t="s">
        <v>422</v>
      </c>
      <c r="N912" s="490">
        <v>0.002</v>
      </c>
      <c r="O912" s="483" t="s">
        <v>349</v>
      </c>
      <c r="P912" s="447"/>
      <c r="Q912" s="447"/>
      <c r="R912" s="447"/>
      <c r="S912" s="447"/>
      <c r="T912" s="447"/>
      <c r="U912" s="447"/>
      <c r="V912" s="447"/>
    </row>
    <row r="913" ht="28.5" customHeight="1">
      <c r="A913" s="563"/>
      <c r="B913" s="427"/>
      <c r="C913" s="428"/>
      <c r="D913" s="427"/>
      <c r="E913" s="494"/>
      <c r="F913" s="601"/>
      <c r="G913" s="731" t="s">
        <v>534</v>
      </c>
      <c r="H913" s="565" t="s">
        <v>1213</v>
      </c>
      <c r="I913" s="520"/>
      <c r="J913" s="521"/>
      <c r="K913" s="566">
        <v>1.12107071E8</v>
      </c>
      <c r="L913" s="566"/>
      <c r="M913" s="567" t="s">
        <v>422</v>
      </c>
      <c r="N913" s="566">
        <v>0.002</v>
      </c>
      <c r="O913" s="646" t="s">
        <v>341</v>
      </c>
      <c r="P913" s="447"/>
      <c r="Q913" s="447"/>
      <c r="R913" s="447"/>
      <c r="S913" s="447"/>
      <c r="T913" s="447"/>
      <c r="U913" s="447"/>
      <c r="V913" s="447"/>
    </row>
    <row r="914" ht="28.5" customHeight="1">
      <c r="A914" s="563"/>
      <c r="B914" s="427"/>
      <c r="C914" s="428"/>
      <c r="D914" s="427"/>
      <c r="E914" s="494"/>
      <c r="F914" s="601"/>
      <c r="G914" s="645" t="s">
        <v>536</v>
      </c>
      <c r="H914" s="565" t="s">
        <v>1214</v>
      </c>
      <c r="I914" s="520"/>
      <c r="J914" s="521"/>
      <c r="K914" s="566">
        <v>1.12107072E8</v>
      </c>
      <c r="L914" s="566"/>
      <c r="M914" s="567" t="s">
        <v>422</v>
      </c>
      <c r="N914" s="566">
        <v>0.002</v>
      </c>
      <c r="O914" s="646" t="s">
        <v>341</v>
      </c>
      <c r="P914" s="447"/>
      <c r="Q914" s="447"/>
      <c r="R914" s="447"/>
      <c r="S914" s="447"/>
      <c r="T914" s="447"/>
      <c r="U914" s="447"/>
      <c r="V914" s="447"/>
    </row>
    <row r="915" ht="28.5" customHeight="1">
      <c r="A915" s="563"/>
      <c r="B915" s="427"/>
      <c r="C915" s="428"/>
      <c r="D915" s="427"/>
      <c r="E915" s="494"/>
      <c r="F915" s="601"/>
      <c r="G915" s="645" t="s">
        <v>540</v>
      </c>
      <c r="H915" s="565" t="s">
        <v>1215</v>
      </c>
      <c r="I915" s="520"/>
      <c r="J915" s="521"/>
      <c r="K915" s="566">
        <v>1.12107073E8</v>
      </c>
      <c r="L915" s="566"/>
      <c r="M915" s="567" t="s">
        <v>340</v>
      </c>
      <c r="N915" s="566">
        <v>0.002</v>
      </c>
      <c r="O915" s="646" t="s">
        <v>464</v>
      </c>
      <c r="P915" s="447"/>
      <c r="Q915" s="447"/>
      <c r="R915" s="447"/>
      <c r="S915" s="447"/>
      <c r="T915" s="447"/>
      <c r="U915" s="447"/>
      <c r="V915" s="447"/>
    </row>
    <row r="916" ht="28.5" customHeight="1">
      <c r="A916" s="563"/>
      <c r="B916" s="427"/>
      <c r="C916" s="428"/>
      <c r="D916" s="427"/>
      <c r="E916" s="494"/>
      <c r="F916" s="601"/>
      <c r="G916" s="644" t="s">
        <v>542</v>
      </c>
      <c r="H916" s="666" t="s">
        <v>1216</v>
      </c>
      <c r="I916" s="668"/>
      <c r="J916" s="669"/>
      <c r="K916" s="649">
        <v>1.12107074E8</v>
      </c>
      <c r="L916" s="649"/>
      <c r="M916" s="650" t="s">
        <v>599</v>
      </c>
      <c r="N916" s="649">
        <v>0.002</v>
      </c>
      <c r="O916" s="865" t="s">
        <v>464</v>
      </c>
      <c r="P916" s="447"/>
      <c r="Q916" s="447"/>
      <c r="R916" s="447"/>
      <c r="S916" s="447"/>
      <c r="T916" s="447"/>
      <c r="U916" s="447"/>
      <c r="V916" s="447"/>
    </row>
    <row r="917" ht="28.5" customHeight="1">
      <c r="A917" s="546"/>
      <c r="B917" s="506"/>
      <c r="C917" s="505"/>
      <c r="D917" s="506"/>
      <c r="E917" s="507"/>
      <c r="F917" s="547"/>
      <c r="G917" s="548" t="s">
        <v>650</v>
      </c>
      <c r="H917" s="519" t="s">
        <v>1217</v>
      </c>
      <c r="I917" s="520"/>
      <c r="J917" s="521"/>
      <c r="K917" s="522">
        <v>1.12107075E8</v>
      </c>
      <c r="L917" s="522">
        <v>1.0</v>
      </c>
      <c r="M917" s="523" t="s">
        <v>662</v>
      </c>
      <c r="N917" s="522">
        <v>0.002</v>
      </c>
      <c r="O917" s="570" t="s">
        <v>341</v>
      </c>
      <c r="P917" s="516"/>
      <c r="Q917" s="516"/>
      <c r="R917" s="516"/>
      <c r="S917" s="516"/>
      <c r="T917" s="516"/>
      <c r="U917" s="516"/>
      <c r="V917" s="516"/>
    </row>
    <row r="918" ht="28.5" customHeight="1">
      <c r="A918" s="563"/>
      <c r="B918" s="427"/>
      <c r="C918" s="428"/>
      <c r="D918" s="427"/>
      <c r="E918" s="494"/>
      <c r="F918" s="601"/>
      <c r="G918" s="866" t="s">
        <v>352</v>
      </c>
      <c r="H918" s="603"/>
      <c r="I918" s="603"/>
      <c r="J918" s="603"/>
      <c r="K918" s="490"/>
      <c r="L918" s="537"/>
      <c r="M918" s="538"/>
      <c r="N918" s="537"/>
      <c r="O918" s="433"/>
      <c r="P918" s="447"/>
      <c r="Q918" s="447"/>
      <c r="R918" s="447"/>
      <c r="S918" s="447"/>
      <c r="T918" s="447"/>
      <c r="U918" s="447"/>
      <c r="V918" s="447"/>
    </row>
    <row r="919" ht="28.5" customHeight="1">
      <c r="A919" s="563"/>
      <c r="B919" s="427"/>
      <c r="C919" s="428"/>
      <c r="D919" s="427"/>
      <c r="E919" s="494"/>
      <c r="F919" s="431"/>
      <c r="G919" s="645" t="s">
        <v>354</v>
      </c>
      <c r="H919" s="565" t="s">
        <v>1153</v>
      </c>
      <c r="I919" s="520"/>
      <c r="J919" s="520"/>
      <c r="K919" s="566">
        <v>2.12107054E8</v>
      </c>
      <c r="L919" s="566"/>
      <c r="M919" s="567" t="s">
        <v>440</v>
      </c>
      <c r="N919" s="566">
        <v>0.005</v>
      </c>
      <c r="O919" s="640" t="s">
        <v>365</v>
      </c>
      <c r="P919" s="447"/>
      <c r="Q919" s="447"/>
      <c r="R919" s="447"/>
      <c r="S919" s="447"/>
      <c r="T919" s="447"/>
      <c r="U919" s="447"/>
      <c r="V919" s="447"/>
    </row>
    <row r="920" ht="28.5" customHeight="1">
      <c r="A920" s="563"/>
      <c r="B920" s="427"/>
      <c r="C920" s="428"/>
      <c r="D920" s="427"/>
      <c r="E920" s="494"/>
      <c r="F920" s="431"/>
      <c r="G920" s="645" t="s">
        <v>358</v>
      </c>
      <c r="H920" s="565" t="s">
        <v>1218</v>
      </c>
      <c r="I920" s="520"/>
      <c r="J920" s="520"/>
      <c r="K920" s="566">
        <v>2.12107055E8</v>
      </c>
      <c r="L920" s="566"/>
      <c r="M920" s="567" t="s">
        <v>437</v>
      </c>
      <c r="N920" s="566">
        <v>0.002</v>
      </c>
      <c r="O920" s="604" t="s">
        <v>357</v>
      </c>
      <c r="P920" s="447"/>
      <c r="Q920" s="447"/>
      <c r="R920" s="447"/>
      <c r="S920" s="447"/>
      <c r="T920" s="447"/>
      <c r="U920" s="447"/>
      <c r="V920" s="447"/>
    </row>
    <row r="921" ht="28.5" customHeight="1">
      <c r="A921" s="563"/>
      <c r="B921" s="427"/>
      <c r="C921" s="428"/>
      <c r="D921" s="427"/>
      <c r="E921" s="494"/>
      <c r="F921" s="431"/>
      <c r="G921" s="645" t="s">
        <v>360</v>
      </c>
      <c r="H921" s="565" t="s">
        <v>1219</v>
      </c>
      <c r="I921" s="520"/>
      <c r="J921" s="520"/>
      <c r="K921" s="566">
        <v>2.12107056E8</v>
      </c>
      <c r="L921" s="566"/>
      <c r="M921" s="567" t="s">
        <v>481</v>
      </c>
      <c r="N921" s="566">
        <v>0.005</v>
      </c>
      <c r="O921" s="604" t="s">
        <v>357</v>
      </c>
      <c r="P921" s="447"/>
      <c r="Q921" s="447"/>
      <c r="R921" s="447"/>
      <c r="S921" s="447"/>
      <c r="T921" s="447"/>
      <c r="U921" s="447"/>
      <c r="V921" s="447"/>
    </row>
    <row r="922" ht="28.5" customHeight="1">
      <c r="A922" s="563"/>
      <c r="B922" s="427"/>
      <c r="C922" s="428"/>
      <c r="D922" s="427"/>
      <c r="E922" s="494"/>
      <c r="F922" s="431"/>
      <c r="G922" s="648" t="s">
        <v>362</v>
      </c>
      <c r="H922" s="565" t="s">
        <v>1220</v>
      </c>
      <c r="I922" s="520"/>
      <c r="J922" s="520"/>
      <c r="K922" s="566">
        <v>2.12107057E8</v>
      </c>
      <c r="L922" s="566"/>
      <c r="M922" s="567" t="s">
        <v>440</v>
      </c>
      <c r="N922" s="566">
        <v>0.002</v>
      </c>
      <c r="O922" s="604" t="s">
        <v>357</v>
      </c>
      <c r="P922" s="447"/>
      <c r="Q922" s="447"/>
      <c r="R922" s="447"/>
      <c r="S922" s="447"/>
      <c r="T922" s="447"/>
      <c r="U922" s="447"/>
      <c r="V922" s="447"/>
    </row>
    <row r="923" ht="28.5" customHeight="1">
      <c r="A923" s="563"/>
      <c r="B923" s="427"/>
      <c r="C923" s="428"/>
      <c r="D923" s="427"/>
      <c r="E923" s="494"/>
      <c r="F923" s="431"/>
      <c r="G923" s="645" t="s">
        <v>374</v>
      </c>
      <c r="H923" s="565" t="s">
        <v>1221</v>
      </c>
      <c r="I923" s="520"/>
      <c r="J923" s="520"/>
      <c r="K923" s="566">
        <v>2.12107058E8</v>
      </c>
      <c r="L923" s="566"/>
      <c r="M923" s="567" t="s">
        <v>440</v>
      </c>
      <c r="N923" s="566">
        <v>0.002</v>
      </c>
      <c r="O923" s="604" t="s">
        <v>357</v>
      </c>
      <c r="P923" s="447"/>
      <c r="Q923" s="447"/>
      <c r="R923" s="447"/>
      <c r="S923" s="447"/>
      <c r="T923" s="447"/>
      <c r="U923" s="447"/>
      <c r="V923" s="447"/>
    </row>
    <row r="924" ht="28.5" customHeight="1">
      <c r="A924" s="563"/>
      <c r="B924" s="427"/>
      <c r="C924" s="428"/>
      <c r="D924" s="427"/>
      <c r="E924" s="494"/>
      <c r="F924" s="431"/>
      <c r="G924" s="645" t="s">
        <v>377</v>
      </c>
      <c r="H924" s="565" t="s">
        <v>647</v>
      </c>
      <c r="I924" s="520"/>
      <c r="J924" s="520"/>
      <c r="K924" s="566">
        <v>2.12107059E8</v>
      </c>
      <c r="L924" s="566"/>
      <c r="M924" s="567" t="s">
        <v>398</v>
      </c>
      <c r="N924" s="566">
        <v>0.005</v>
      </c>
      <c r="O924" s="604" t="s">
        <v>357</v>
      </c>
      <c r="P924" s="447"/>
      <c r="Q924" s="447"/>
      <c r="R924" s="447"/>
      <c r="S924" s="447"/>
      <c r="T924" s="447"/>
      <c r="U924" s="447"/>
      <c r="V924" s="447"/>
    </row>
    <row r="925" ht="28.5" customHeight="1">
      <c r="A925" s="563"/>
      <c r="B925" s="427"/>
      <c r="C925" s="428"/>
      <c r="D925" s="427"/>
      <c r="E925" s="494"/>
      <c r="F925" s="431"/>
      <c r="G925" s="645" t="s">
        <v>477</v>
      </c>
      <c r="H925" s="565" t="s">
        <v>1222</v>
      </c>
      <c r="I925" s="520"/>
      <c r="J925" s="520"/>
      <c r="K925" s="566">
        <v>2.1210706E8</v>
      </c>
      <c r="L925" s="566"/>
      <c r="M925" s="567" t="s">
        <v>422</v>
      </c>
      <c r="N925" s="566">
        <v>0.004</v>
      </c>
      <c r="O925" s="640" t="s">
        <v>365</v>
      </c>
      <c r="P925" s="447"/>
      <c r="Q925" s="447"/>
      <c r="R925" s="447"/>
      <c r="S925" s="447"/>
      <c r="T925" s="447"/>
      <c r="U925" s="447"/>
      <c r="V925" s="447"/>
    </row>
    <row r="926" ht="28.5" customHeight="1">
      <c r="A926" s="656"/>
      <c r="B926" s="439"/>
      <c r="C926" s="440"/>
      <c r="D926" s="439"/>
      <c r="E926" s="658"/>
      <c r="F926" s="527"/>
      <c r="G926" s="677" t="s">
        <v>519</v>
      </c>
      <c r="H926" s="528" t="s">
        <v>1223</v>
      </c>
      <c r="I926" s="529"/>
      <c r="J926" s="529"/>
      <c r="K926" s="531">
        <v>2.12107061E8</v>
      </c>
      <c r="L926" s="531"/>
      <c r="M926" s="532" t="s">
        <v>422</v>
      </c>
      <c r="N926" s="531">
        <v>0.004</v>
      </c>
      <c r="O926" s="740" t="s">
        <v>357</v>
      </c>
      <c r="P926" s="447"/>
      <c r="Q926" s="447"/>
      <c r="R926" s="447"/>
      <c r="S926" s="447"/>
      <c r="T926" s="447"/>
      <c r="U926" s="447"/>
      <c r="V926" s="447"/>
    </row>
    <row r="927" ht="28.5" customHeight="1">
      <c r="A927" s="768"/>
      <c r="B927" s="426"/>
      <c r="C927" s="425"/>
      <c r="D927" s="426"/>
      <c r="E927" s="769"/>
      <c r="F927" s="444"/>
      <c r="G927" s="644" t="s">
        <v>521</v>
      </c>
      <c r="H927" s="603" t="s">
        <v>1224</v>
      </c>
      <c r="K927" s="537">
        <v>2.12107062E8</v>
      </c>
      <c r="L927" s="537"/>
      <c r="M927" s="538" t="s">
        <v>422</v>
      </c>
      <c r="N927" s="537">
        <v>0.004</v>
      </c>
      <c r="O927" s="563" t="s">
        <v>357</v>
      </c>
      <c r="P927" s="447"/>
      <c r="Q927" s="447"/>
      <c r="R927" s="447"/>
      <c r="S927" s="447"/>
      <c r="T927" s="447"/>
      <c r="U927" s="447"/>
      <c r="V927" s="447"/>
    </row>
    <row r="928" ht="28.5" customHeight="1">
      <c r="A928" s="563"/>
      <c r="B928" s="427"/>
      <c r="C928" s="428"/>
      <c r="D928" s="427"/>
      <c r="E928" s="494"/>
      <c r="F928" s="431"/>
      <c r="G928" s="645" t="s">
        <v>523</v>
      </c>
      <c r="H928" s="565" t="s">
        <v>647</v>
      </c>
      <c r="I928" s="520"/>
      <c r="J928" s="520"/>
      <c r="K928" s="566">
        <v>2.12107063E8</v>
      </c>
      <c r="L928" s="566"/>
      <c r="M928" s="567" t="s">
        <v>398</v>
      </c>
      <c r="N928" s="566">
        <v>0.005</v>
      </c>
      <c r="O928" s="604" t="s">
        <v>357</v>
      </c>
      <c r="P928" s="447"/>
      <c r="Q928" s="447"/>
      <c r="R928" s="447"/>
      <c r="S928" s="447"/>
      <c r="T928" s="447"/>
      <c r="U928" s="447"/>
      <c r="V928" s="447"/>
    </row>
    <row r="929" ht="25.5" customHeight="1">
      <c r="A929" s="563"/>
      <c r="B929" s="427"/>
      <c r="C929" s="428"/>
      <c r="D929" s="427"/>
      <c r="E929" s="494"/>
      <c r="F929" s="431"/>
      <c r="G929" s="648" t="s">
        <v>526</v>
      </c>
      <c r="H929" s="541" t="s">
        <v>1225</v>
      </c>
      <c r="I929" s="542"/>
      <c r="J929" s="542"/>
      <c r="K929" s="490">
        <v>2.12107064E8</v>
      </c>
      <c r="L929" s="490"/>
      <c r="M929" s="491" t="s">
        <v>422</v>
      </c>
      <c r="N929" s="490">
        <v>0.005</v>
      </c>
      <c r="O929" s="545" t="s">
        <v>395</v>
      </c>
      <c r="P929" s="447"/>
      <c r="Q929" s="447"/>
      <c r="R929" s="447"/>
      <c r="S929" s="447"/>
      <c r="T929" s="447"/>
      <c r="U929" s="447"/>
      <c r="V929" s="447"/>
    </row>
    <row r="930" ht="27.0" customHeight="1">
      <c r="A930" s="563"/>
      <c r="B930" s="427"/>
      <c r="C930" s="428"/>
      <c r="D930" s="427"/>
      <c r="E930" s="494"/>
      <c r="F930" s="431"/>
      <c r="G930" s="645" t="s">
        <v>528</v>
      </c>
      <c r="H930" s="565" t="s">
        <v>1226</v>
      </c>
      <c r="I930" s="520"/>
      <c r="J930" s="520"/>
      <c r="K930" s="566">
        <v>2.12107065E8</v>
      </c>
      <c r="L930" s="566"/>
      <c r="M930" s="567" t="s">
        <v>440</v>
      </c>
      <c r="N930" s="566">
        <v>0.002</v>
      </c>
      <c r="O930" s="604" t="s">
        <v>357</v>
      </c>
      <c r="P930" s="447"/>
      <c r="Q930" s="447"/>
      <c r="R930" s="447"/>
      <c r="S930" s="447"/>
      <c r="T930" s="447"/>
      <c r="U930" s="447"/>
      <c r="V930" s="447"/>
    </row>
    <row r="931" ht="28.5" customHeight="1">
      <c r="A931" s="563"/>
      <c r="B931" s="427"/>
      <c r="C931" s="428"/>
      <c r="D931" s="427"/>
      <c r="E931" s="494"/>
      <c r="F931" s="431"/>
      <c r="G931" s="648" t="s">
        <v>530</v>
      </c>
      <c r="H931" s="541" t="s">
        <v>1227</v>
      </c>
      <c r="I931" s="542"/>
      <c r="J931" s="542"/>
      <c r="K931" s="566">
        <v>2.12107066E8</v>
      </c>
      <c r="L931" s="566"/>
      <c r="M931" s="491" t="s">
        <v>662</v>
      </c>
      <c r="N931" s="490">
        <v>0.002</v>
      </c>
      <c r="O931" s="741" t="s">
        <v>357</v>
      </c>
      <c r="P931" s="447"/>
      <c r="Q931" s="447"/>
      <c r="R931" s="447"/>
      <c r="S931" s="447"/>
      <c r="T931" s="447"/>
      <c r="U931" s="447"/>
      <c r="V931" s="447"/>
    </row>
    <row r="932" ht="28.5" customHeight="1">
      <c r="A932" s="546"/>
      <c r="B932" s="506"/>
      <c r="C932" s="505"/>
      <c r="D932" s="506"/>
      <c r="E932" s="507"/>
      <c r="F932" s="551"/>
      <c r="G932" s="548" t="s">
        <v>532</v>
      </c>
      <c r="H932" s="519" t="s">
        <v>647</v>
      </c>
      <c r="I932" s="520"/>
      <c r="J932" s="559"/>
      <c r="K932" s="522">
        <v>2.12107067E8</v>
      </c>
      <c r="L932" s="522">
        <v>1.0</v>
      </c>
      <c r="M932" s="523" t="s">
        <v>398</v>
      </c>
      <c r="N932" s="522">
        <v>0.005</v>
      </c>
      <c r="O932" s="764" t="s">
        <v>357</v>
      </c>
      <c r="P932" s="516"/>
      <c r="Q932" s="516"/>
      <c r="R932" s="516"/>
      <c r="S932" s="516"/>
      <c r="T932" s="516"/>
      <c r="U932" s="516"/>
      <c r="V932" s="516"/>
    </row>
    <row r="933" ht="28.5" customHeight="1">
      <c r="A933" s="563"/>
      <c r="B933" s="427"/>
      <c r="C933" s="428"/>
      <c r="D933" s="427"/>
      <c r="E933" s="494"/>
      <c r="F933" s="431"/>
      <c r="G933" s="644" t="s">
        <v>534</v>
      </c>
      <c r="H933" s="541" t="s">
        <v>1228</v>
      </c>
      <c r="I933" s="542"/>
      <c r="J933" s="542"/>
      <c r="K933" s="490">
        <v>2.12107068E8</v>
      </c>
      <c r="L933" s="490"/>
      <c r="M933" s="491" t="s">
        <v>447</v>
      </c>
      <c r="N933" s="490">
        <v>0.005</v>
      </c>
      <c r="O933" s="491" t="s">
        <v>365</v>
      </c>
      <c r="P933" s="447"/>
      <c r="Q933" s="447"/>
      <c r="R933" s="447"/>
      <c r="S933" s="447"/>
      <c r="T933" s="447"/>
      <c r="U933" s="447"/>
      <c r="V933" s="447"/>
    </row>
    <row r="934" ht="28.5" customHeight="1">
      <c r="A934" s="563"/>
      <c r="B934" s="427"/>
      <c r="C934" s="428"/>
      <c r="D934" s="427"/>
      <c r="E934" s="494"/>
      <c r="F934" s="487"/>
      <c r="G934" s="645" t="s">
        <v>536</v>
      </c>
      <c r="H934" s="565" t="s">
        <v>1229</v>
      </c>
      <c r="I934" s="520"/>
      <c r="J934" s="520"/>
      <c r="K934" s="566">
        <v>2.12107069E8</v>
      </c>
      <c r="L934" s="566"/>
      <c r="M934" s="567" t="s">
        <v>447</v>
      </c>
      <c r="N934" s="566">
        <v>0.006</v>
      </c>
      <c r="O934" s="567" t="s">
        <v>395</v>
      </c>
      <c r="P934" s="447"/>
      <c r="Q934" s="447"/>
      <c r="R934" s="447"/>
      <c r="S934" s="447"/>
      <c r="T934" s="447"/>
      <c r="U934" s="447"/>
      <c r="V934" s="447"/>
    </row>
    <row r="935" ht="18.0" customHeight="1">
      <c r="A935" s="563"/>
      <c r="B935" s="427"/>
      <c r="C935" s="428"/>
      <c r="D935" s="427"/>
      <c r="E935" s="641"/>
      <c r="F935" s="839" t="s">
        <v>379</v>
      </c>
      <c r="G935" s="541" t="s">
        <v>1230</v>
      </c>
      <c r="H935" s="542"/>
      <c r="I935" s="542"/>
      <c r="J935" s="543"/>
      <c r="K935" s="653"/>
      <c r="L935" s="653"/>
      <c r="M935" s="545"/>
      <c r="N935" s="648"/>
      <c r="O935" s="491"/>
      <c r="P935" s="447"/>
      <c r="Q935" s="447"/>
      <c r="R935" s="447"/>
      <c r="S935" s="447"/>
      <c r="T935" s="447"/>
      <c r="U935" s="447"/>
      <c r="V935" s="447"/>
    </row>
    <row r="936" ht="18.0" customHeight="1">
      <c r="A936" s="563"/>
      <c r="B936" s="447"/>
      <c r="C936" s="428"/>
      <c r="D936" s="427"/>
      <c r="E936" s="641"/>
      <c r="F936" s="839"/>
      <c r="G936" s="734" t="s">
        <v>337</v>
      </c>
      <c r="H936" s="541"/>
      <c r="I936" s="541"/>
      <c r="J936" s="545"/>
      <c r="K936" s="653"/>
      <c r="L936" s="653"/>
      <c r="M936" s="545"/>
      <c r="N936" s="648"/>
      <c r="O936" s="491"/>
      <c r="P936" s="447"/>
      <c r="Q936" s="447"/>
      <c r="R936" s="447"/>
      <c r="S936" s="447"/>
      <c r="T936" s="447"/>
      <c r="U936" s="447"/>
      <c r="V936" s="447"/>
    </row>
    <row r="937" ht="24.0" customHeight="1">
      <c r="A937" s="867"/>
      <c r="B937" s="840"/>
      <c r="C937" s="868"/>
      <c r="D937" s="854"/>
      <c r="E937" s="780"/>
      <c r="F937" s="547"/>
      <c r="G937" s="569" t="s">
        <v>354</v>
      </c>
      <c r="H937" s="869" t="s">
        <v>1231</v>
      </c>
      <c r="I937" s="520"/>
      <c r="J937" s="521"/>
      <c r="K937" s="870">
        <v>1.12107076E8</v>
      </c>
      <c r="L937" s="871">
        <v>1.0</v>
      </c>
      <c r="M937" s="872" t="s">
        <v>340</v>
      </c>
      <c r="N937" s="873">
        <v>0.006</v>
      </c>
      <c r="O937" s="874" t="s">
        <v>349</v>
      </c>
      <c r="P937" s="840"/>
      <c r="Q937" s="840"/>
      <c r="R937" s="840"/>
      <c r="S937" s="840"/>
      <c r="T937" s="840"/>
      <c r="U937" s="840"/>
      <c r="V937" s="840"/>
    </row>
    <row r="938" ht="25.5" customHeight="1">
      <c r="A938" s="867"/>
      <c r="B938" s="840"/>
      <c r="C938" s="868"/>
      <c r="D938" s="854"/>
      <c r="E938" s="780"/>
      <c r="F938" s="600"/>
      <c r="G938" s="569" t="s">
        <v>358</v>
      </c>
      <c r="H938" s="869" t="s">
        <v>1232</v>
      </c>
      <c r="I938" s="520"/>
      <c r="J938" s="521"/>
      <c r="K938" s="870">
        <v>1.12107077E8</v>
      </c>
      <c r="L938" s="871">
        <v>1.0</v>
      </c>
      <c r="M938" s="872" t="s">
        <v>340</v>
      </c>
      <c r="N938" s="871">
        <v>0.002</v>
      </c>
      <c r="O938" s="874" t="s">
        <v>341</v>
      </c>
      <c r="P938" s="840"/>
      <c r="Q938" s="840"/>
      <c r="R938" s="840"/>
      <c r="S938" s="840"/>
      <c r="T938" s="840"/>
      <c r="U938" s="840"/>
      <c r="V938" s="840"/>
    </row>
    <row r="939" ht="18.0" customHeight="1">
      <c r="A939" s="563"/>
      <c r="B939" s="447"/>
      <c r="C939" s="428"/>
      <c r="D939" s="427"/>
      <c r="E939" s="641"/>
      <c r="F939" s="839"/>
      <c r="G939" s="734" t="s">
        <v>352</v>
      </c>
      <c r="H939" s="541"/>
      <c r="I939" s="541"/>
      <c r="J939" s="545"/>
      <c r="K939" s="653"/>
      <c r="L939" s="653"/>
      <c r="M939" s="545"/>
      <c r="N939" s="648"/>
      <c r="O939" s="491"/>
      <c r="P939" s="447"/>
      <c r="Q939" s="447"/>
      <c r="R939" s="447"/>
      <c r="S939" s="447"/>
      <c r="T939" s="447"/>
      <c r="U939" s="447"/>
      <c r="V939" s="447"/>
    </row>
    <row r="940" ht="23.25" customHeight="1">
      <c r="A940" s="563"/>
      <c r="B940" s="447"/>
      <c r="C940" s="428"/>
      <c r="D940" s="427"/>
      <c r="E940" s="494"/>
      <c r="F940" s="839"/>
      <c r="G940" s="645" t="s">
        <v>354</v>
      </c>
      <c r="H940" s="565" t="s">
        <v>1233</v>
      </c>
      <c r="I940" s="520"/>
      <c r="J940" s="521"/>
      <c r="K940" s="566">
        <v>2.1210707E8</v>
      </c>
      <c r="L940" s="643"/>
      <c r="M940" s="640" t="s">
        <v>1234</v>
      </c>
      <c r="N940" s="875">
        <v>0.06</v>
      </c>
      <c r="O940" s="567" t="s">
        <v>357</v>
      </c>
      <c r="P940" s="447"/>
      <c r="Q940" s="447"/>
      <c r="R940" s="447"/>
      <c r="S940" s="447"/>
      <c r="T940" s="447"/>
      <c r="U940" s="447"/>
      <c r="V940" s="447"/>
    </row>
    <row r="941" ht="23.25" customHeight="1">
      <c r="A941" s="563"/>
      <c r="B941" s="447"/>
      <c r="C941" s="428"/>
      <c r="D941" s="427"/>
      <c r="E941" s="494"/>
      <c r="F941" s="839"/>
      <c r="G941" s="645" t="s">
        <v>358</v>
      </c>
      <c r="H941" s="565" t="s">
        <v>1235</v>
      </c>
      <c r="I941" s="520"/>
      <c r="J941" s="521"/>
      <c r="K941" s="566">
        <v>2.12107071E8</v>
      </c>
      <c r="L941" s="643"/>
      <c r="M941" s="640" t="s">
        <v>1234</v>
      </c>
      <c r="N941" s="568">
        <v>0.02</v>
      </c>
      <c r="O941" s="567" t="s">
        <v>365</v>
      </c>
      <c r="P941" s="447"/>
      <c r="Q941" s="447"/>
      <c r="R941" s="447"/>
      <c r="S941" s="447"/>
      <c r="T941" s="447"/>
      <c r="U941" s="447"/>
      <c r="V941" s="447"/>
    </row>
    <row r="942" ht="16.5" customHeight="1">
      <c r="A942" s="563"/>
      <c r="B942" s="447"/>
      <c r="C942" s="428"/>
      <c r="D942" s="427"/>
      <c r="E942" s="494"/>
      <c r="F942" s="839"/>
      <c r="G942" s="645" t="s">
        <v>360</v>
      </c>
      <c r="H942" s="565" t="s">
        <v>1236</v>
      </c>
      <c r="I942" s="520"/>
      <c r="J942" s="521"/>
      <c r="K942" s="566">
        <v>2.12107072E8</v>
      </c>
      <c r="L942" s="643"/>
      <c r="M942" s="640" t="s">
        <v>511</v>
      </c>
      <c r="N942" s="568">
        <v>0.01</v>
      </c>
      <c r="O942" s="567" t="s">
        <v>395</v>
      </c>
      <c r="P942" s="447"/>
      <c r="Q942" s="447"/>
      <c r="R942" s="447"/>
      <c r="S942" s="447"/>
      <c r="T942" s="447"/>
      <c r="U942" s="447"/>
      <c r="V942" s="447"/>
    </row>
    <row r="943" ht="24.0" customHeight="1">
      <c r="A943" s="563"/>
      <c r="B943" s="447"/>
      <c r="C943" s="428"/>
      <c r="D943" s="427"/>
      <c r="E943" s="494"/>
      <c r="F943" s="839"/>
      <c r="G943" s="648" t="s">
        <v>362</v>
      </c>
      <c r="H943" s="565" t="s">
        <v>1237</v>
      </c>
      <c r="I943" s="520"/>
      <c r="J943" s="521"/>
      <c r="K943" s="566">
        <v>2.12107073E8</v>
      </c>
      <c r="L943" s="643"/>
      <c r="M943" s="640" t="s">
        <v>440</v>
      </c>
      <c r="N943" s="568">
        <v>0.006</v>
      </c>
      <c r="O943" s="567" t="s">
        <v>365</v>
      </c>
      <c r="P943" s="447"/>
      <c r="Q943" s="447"/>
      <c r="R943" s="447"/>
      <c r="S943" s="447"/>
      <c r="T943" s="447"/>
      <c r="U943" s="447"/>
      <c r="V943" s="447"/>
    </row>
    <row r="944" ht="24.0" customHeight="1">
      <c r="A944" s="563"/>
      <c r="B944" s="447"/>
      <c r="C944" s="428"/>
      <c r="D944" s="427"/>
      <c r="E944" s="494"/>
      <c r="F944" s="839"/>
      <c r="G944" s="645" t="s">
        <v>374</v>
      </c>
      <c r="H944" s="565" t="s">
        <v>1238</v>
      </c>
      <c r="I944" s="520"/>
      <c r="J944" s="521"/>
      <c r="K944" s="566">
        <v>2.12107074E8</v>
      </c>
      <c r="L944" s="643"/>
      <c r="M944" s="640" t="s">
        <v>440</v>
      </c>
      <c r="N944" s="568">
        <v>0.01</v>
      </c>
      <c r="O944" s="567" t="s">
        <v>395</v>
      </c>
      <c r="P944" s="447"/>
      <c r="Q944" s="447"/>
      <c r="R944" s="447"/>
      <c r="S944" s="447"/>
      <c r="T944" s="447"/>
      <c r="U944" s="447"/>
      <c r="V944" s="447"/>
    </row>
    <row r="945" ht="28.5" customHeight="1">
      <c r="A945" s="563"/>
      <c r="B945" s="447"/>
      <c r="C945" s="428"/>
      <c r="D945" s="427"/>
      <c r="E945" s="494"/>
      <c r="F945" s="852"/>
      <c r="G945" s="645" t="s">
        <v>377</v>
      </c>
      <c r="H945" s="565" t="s">
        <v>1239</v>
      </c>
      <c r="I945" s="520"/>
      <c r="J945" s="521"/>
      <c r="K945" s="566">
        <v>2.12107075E8</v>
      </c>
      <c r="L945" s="643"/>
      <c r="M945" s="640" t="s">
        <v>340</v>
      </c>
      <c r="N945" s="568">
        <v>0.006</v>
      </c>
      <c r="O945" s="567" t="s">
        <v>365</v>
      </c>
      <c r="P945" s="447"/>
      <c r="Q945" s="447"/>
      <c r="R945" s="447"/>
      <c r="S945" s="447"/>
      <c r="T945" s="447"/>
      <c r="U945" s="447"/>
      <c r="V945" s="447"/>
    </row>
    <row r="946" ht="28.5" customHeight="1">
      <c r="A946" s="563"/>
      <c r="B946" s="447"/>
      <c r="C946" s="428"/>
      <c r="D946" s="427"/>
      <c r="E946" s="494"/>
      <c r="F946" s="601" t="s">
        <v>384</v>
      </c>
      <c r="G946" s="488" t="s">
        <v>1240</v>
      </c>
      <c r="H946" s="489"/>
      <c r="I946" s="489"/>
      <c r="J946" s="484"/>
      <c r="K946" s="653"/>
      <c r="L946" s="653"/>
      <c r="M946" s="545"/>
      <c r="N946" s="653"/>
      <c r="O946" s="676"/>
      <c r="P946" s="447"/>
      <c r="Q946" s="447"/>
      <c r="R946" s="447"/>
      <c r="S946" s="447"/>
      <c r="T946" s="447"/>
      <c r="U946" s="447"/>
      <c r="V946" s="447"/>
    </row>
    <row r="947" ht="28.5" customHeight="1">
      <c r="A947" s="563"/>
      <c r="B947" s="447"/>
      <c r="C947" s="428"/>
      <c r="D947" s="427"/>
      <c r="E947" s="494"/>
      <c r="F947" s="601"/>
      <c r="G947" s="734" t="s">
        <v>337</v>
      </c>
      <c r="H947" s="639"/>
      <c r="I947" s="639"/>
      <c r="J947" s="655"/>
      <c r="K947" s="643"/>
      <c r="L947" s="643"/>
      <c r="M947" s="640"/>
      <c r="N947" s="643"/>
      <c r="O947" s="646"/>
      <c r="P947" s="447"/>
      <c r="Q947" s="447"/>
      <c r="R947" s="447"/>
      <c r="S947" s="447"/>
      <c r="T947" s="447"/>
      <c r="U947" s="447"/>
      <c r="V947" s="447"/>
    </row>
    <row r="948" ht="28.5" customHeight="1">
      <c r="A948" s="546"/>
      <c r="B948" s="516"/>
      <c r="C948" s="505"/>
      <c r="D948" s="506"/>
      <c r="E948" s="507"/>
      <c r="F948" s="547"/>
      <c r="G948" s="548" t="s">
        <v>354</v>
      </c>
      <c r="H948" s="613" t="s">
        <v>1241</v>
      </c>
      <c r="I948" s="613"/>
      <c r="J948" s="835"/>
      <c r="K948" s="522">
        <v>1.12107078E8</v>
      </c>
      <c r="L948" s="742">
        <v>1.0</v>
      </c>
      <c r="M948" s="550" t="s">
        <v>1242</v>
      </c>
      <c r="N948" s="698">
        <v>0.002</v>
      </c>
      <c r="O948" s="570" t="s">
        <v>464</v>
      </c>
      <c r="P948" s="516"/>
      <c r="Q948" s="516"/>
      <c r="R948" s="516"/>
      <c r="S948" s="516"/>
      <c r="T948" s="516"/>
      <c r="U948" s="516"/>
      <c r="V948" s="516"/>
    </row>
    <row r="949" ht="28.5" customHeight="1">
      <c r="A949" s="546"/>
      <c r="B949" s="516"/>
      <c r="C949" s="505"/>
      <c r="D949" s="506"/>
      <c r="E949" s="507"/>
      <c r="F949" s="547"/>
      <c r="G949" s="548" t="s">
        <v>358</v>
      </c>
      <c r="H949" s="613" t="s">
        <v>1243</v>
      </c>
      <c r="I949" s="613"/>
      <c r="J949" s="835"/>
      <c r="K949" s="522">
        <v>1.12107079E8</v>
      </c>
      <c r="L949" s="742">
        <v>1.0</v>
      </c>
      <c r="M949" s="550" t="s">
        <v>1242</v>
      </c>
      <c r="N949" s="698" t="s">
        <v>679</v>
      </c>
      <c r="O949" s="570" t="s">
        <v>341</v>
      </c>
      <c r="P949" s="516"/>
      <c r="Q949" s="516"/>
      <c r="R949" s="516"/>
      <c r="S949" s="516"/>
      <c r="T949" s="516"/>
      <c r="U949" s="516"/>
      <c r="V949" s="516"/>
    </row>
    <row r="950" ht="28.5" customHeight="1">
      <c r="A950" s="571"/>
      <c r="B950" s="572"/>
      <c r="C950" s="745"/>
      <c r="D950" s="573"/>
      <c r="E950" s="574"/>
      <c r="F950" s="575"/>
      <c r="G950" s="738" t="s">
        <v>360</v>
      </c>
      <c r="H950" s="577" t="s">
        <v>1244</v>
      </c>
      <c r="I950" s="529"/>
      <c r="J950" s="530"/>
      <c r="K950" s="578">
        <v>1.1210708E8</v>
      </c>
      <c r="L950" s="792">
        <v>1.0</v>
      </c>
      <c r="M950" s="581" t="s">
        <v>340</v>
      </c>
      <c r="N950" s="747">
        <v>0.002</v>
      </c>
      <c r="O950" s="739" t="s">
        <v>349</v>
      </c>
      <c r="P950" s="516"/>
      <c r="Q950" s="516"/>
      <c r="R950" s="516"/>
      <c r="S950" s="516"/>
      <c r="T950" s="516"/>
      <c r="U950" s="516"/>
      <c r="V950" s="516"/>
    </row>
    <row r="951" ht="28.5" customHeight="1">
      <c r="A951" s="563"/>
      <c r="B951" s="447"/>
      <c r="C951" s="428"/>
      <c r="D951" s="427"/>
      <c r="E951" s="494"/>
      <c r="F951" s="839" t="s">
        <v>391</v>
      </c>
      <c r="G951" s="488" t="s">
        <v>1245</v>
      </c>
      <c r="H951" s="488"/>
      <c r="I951" s="488"/>
      <c r="J951" s="484"/>
      <c r="K951" s="653"/>
      <c r="L951" s="653"/>
      <c r="M951" s="545"/>
      <c r="N951" s="490"/>
      <c r="O951" s="491"/>
      <c r="P951" s="447"/>
      <c r="Q951" s="447"/>
      <c r="R951" s="447"/>
      <c r="S951" s="447"/>
      <c r="T951" s="447"/>
      <c r="U951" s="447"/>
      <c r="V951" s="447"/>
    </row>
    <row r="952" ht="28.5" customHeight="1">
      <c r="A952" s="563"/>
      <c r="B952" s="447"/>
      <c r="C952" s="428"/>
      <c r="D952" s="427"/>
      <c r="E952" s="494"/>
      <c r="F952" s="839"/>
      <c r="G952" s="734" t="s">
        <v>337</v>
      </c>
      <c r="H952" s="536"/>
      <c r="I952" s="638"/>
      <c r="J952" s="655"/>
      <c r="K952" s="653"/>
      <c r="L952" s="653"/>
      <c r="M952" s="640"/>
      <c r="N952" s="566"/>
      <c r="O952" s="567"/>
      <c r="P952" s="447"/>
      <c r="Q952" s="447"/>
      <c r="R952" s="447"/>
      <c r="S952" s="447"/>
      <c r="T952" s="447"/>
      <c r="U952" s="447"/>
      <c r="V952" s="447"/>
    </row>
    <row r="953" ht="28.5" customHeight="1">
      <c r="A953" s="546"/>
      <c r="B953" s="516"/>
      <c r="C953" s="505"/>
      <c r="D953" s="506"/>
      <c r="E953" s="507"/>
      <c r="F953" s="840"/>
      <c r="G953" s="548" t="s">
        <v>354</v>
      </c>
      <c r="H953" s="613" t="s">
        <v>1246</v>
      </c>
      <c r="I953" s="613"/>
      <c r="J953" s="835"/>
      <c r="K953" s="522">
        <v>1.12107081E8</v>
      </c>
      <c r="L953" s="742">
        <v>1.0</v>
      </c>
      <c r="M953" s="550" t="s">
        <v>1247</v>
      </c>
      <c r="N953" s="698">
        <v>0.025</v>
      </c>
      <c r="O953" s="570" t="s">
        <v>464</v>
      </c>
      <c r="P953" s="516"/>
      <c r="Q953" s="516"/>
      <c r="R953" s="516"/>
      <c r="S953" s="516"/>
      <c r="T953" s="516"/>
      <c r="U953" s="516"/>
      <c r="V953" s="516"/>
    </row>
    <row r="954" ht="28.5" customHeight="1">
      <c r="A954" s="546"/>
      <c r="B954" s="516"/>
      <c r="C954" s="505"/>
      <c r="D954" s="506"/>
      <c r="E954" s="507"/>
      <c r="F954" s="840"/>
      <c r="G954" s="548" t="s">
        <v>358</v>
      </c>
      <c r="H954" s="613" t="s">
        <v>1248</v>
      </c>
      <c r="I954" s="613"/>
      <c r="J954" s="835"/>
      <c r="K954" s="522">
        <v>1.12107082E8</v>
      </c>
      <c r="L954" s="742">
        <v>1.0</v>
      </c>
      <c r="M954" s="550" t="s">
        <v>1247</v>
      </c>
      <c r="N954" s="698">
        <v>0.018</v>
      </c>
      <c r="O954" s="570" t="s">
        <v>341</v>
      </c>
      <c r="P954" s="516"/>
      <c r="Q954" s="516"/>
      <c r="R954" s="516"/>
      <c r="S954" s="516"/>
      <c r="T954" s="516"/>
      <c r="U954" s="516"/>
      <c r="V954" s="516"/>
    </row>
    <row r="955" ht="28.5" customHeight="1">
      <c r="A955" s="546"/>
      <c r="B955" s="516"/>
      <c r="C955" s="505"/>
      <c r="D955" s="506"/>
      <c r="E955" s="507"/>
      <c r="F955" s="840"/>
      <c r="G955" s="738" t="s">
        <v>360</v>
      </c>
      <c r="H955" s="876" t="s">
        <v>1249</v>
      </c>
      <c r="I955" s="876"/>
      <c r="J955" s="628"/>
      <c r="K955" s="578">
        <v>1.12107083E8</v>
      </c>
      <c r="L955" s="792">
        <v>1.0</v>
      </c>
      <c r="M955" s="581" t="s">
        <v>1250</v>
      </c>
      <c r="N955" s="747">
        <v>0.002</v>
      </c>
      <c r="O955" s="739" t="s">
        <v>341</v>
      </c>
      <c r="P955" s="516"/>
      <c r="Q955" s="516"/>
      <c r="R955" s="516"/>
      <c r="S955" s="516"/>
      <c r="T955" s="516"/>
      <c r="U955" s="516"/>
      <c r="V955" s="516"/>
    </row>
    <row r="956" ht="28.5" customHeight="1">
      <c r="A956" s="563"/>
      <c r="B956" s="447"/>
      <c r="C956" s="428"/>
      <c r="D956" s="427"/>
      <c r="E956" s="494"/>
      <c r="F956" s="839"/>
      <c r="G956" s="734" t="s">
        <v>352</v>
      </c>
      <c r="H956" s="536"/>
      <c r="I956" s="488"/>
      <c r="J956" s="484"/>
      <c r="K956" s="490"/>
      <c r="L956" s="653"/>
      <c r="M956" s="545"/>
      <c r="N956" s="673"/>
      <c r="O956" s="674"/>
      <c r="P956" s="447"/>
      <c r="Q956" s="447"/>
      <c r="R956" s="447"/>
      <c r="S956" s="447"/>
      <c r="T956" s="447"/>
      <c r="U956" s="447"/>
      <c r="V956" s="447"/>
    </row>
    <row r="957" ht="28.5" customHeight="1">
      <c r="A957" s="546"/>
      <c r="B957" s="516"/>
      <c r="C957" s="505"/>
      <c r="D957" s="506"/>
      <c r="E957" s="507"/>
      <c r="F957" s="877"/>
      <c r="G957" s="613" t="s">
        <v>1251</v>
      </c>
      <c r="H957" s="516"/>
      <c r="I957" s="613"/>
      <c r="J957" s="835"/>
      <c r="K957" s="512">
        <v>2.12107076E8</v>
      </c>
      <c r="L957" s="787">
        <v>1.0</v>
      </c>
      <c r="M957" s="550" t="s">
        <v>1250</v>
      </c>
      <c r="N957" s="698">
        <v>0.003</v>
      </c>
      <c r="O957" s="523" t="s">
        <v>357</v>
      </c>
      <c r="P957" s="516"/>
      <c r="Q957" s="516"/>
      <c r="R957" s="516"/>
      <c r="S957" s="516"/>
      <c r="T957" s="516"/>
      <c r="U957" s="516"/>
      <c r="V957" s="516"/>
    </row>
    <row r="958" ht="28.5" customHeight="1">
      <c r="A958" s="563"/>
      <c r="B958" s="447"/>
      <c r="C958" s="428"/>
      <c r="D958" s="427"/>
      <c r="E958" s="494"/>
      <c r="F958" s="839" t="s">
        <v>393</v>
      </c>
      <c r="G958" s="565" t="s">
        <v>1252</v>
      </c>
      <c r="H958" s="520"/>
      <c r="I958" s="520"/>
      <c r="J958" s="521"/>
      <c r="K958" s="653"/>
      <c r="L958" s="653"/>
      <c r="M958" s="545" t="s">
        <v>504</v>
      </c>
      <c r="N958" s="566"/>
      <c r="O958" s="567"/>
      <c r="P958" s="447"/>
      <c r="Q958" s="447"/>
      <c r="R958" s="447"/>
      <c r="S958" s="447"/>
      <c r="T958" s="447"/>
      <c r="U958" s="447"/>
      <c r="V958" s="447"/>
    </row>
    <row r="959" ht="28.5" customHeight="1">
      <c r="A959" s="563"/>
      <c r="B959" s="447"/>
      <c r="C959" s="428"/>
      <c r="D959" s="427"/>
      <c r="E959" s="494"/>
      <c r="F959" s="839"/>
      <c r="G959" s="734" t="s">
        <v>337</v>
      </c>
      <c r="H959" s="565"/>
      <c r="I959" s="565"/>
      <c r="J959" s="640"/>
      <c r="K959" s="653"/>
      <c r="L959" s="653"/>
      <c r="M959" s="545"/>
      <c r="N959" s="566"/>
      <c r="O959" s="567"/>
      <c r="P959" s="447"/>
      <c r="Q959" s="447"/>
      <c r="R959" s="447"/>
      <c r="S959" s="447"/>
      <c r="T959" s="447"/>
      <c r="U959" s="447"/>
      <c r="V959" s="447"/>
    </row>
    <row r="960" ht="28.5" customHeight="1">
      <c r="A960" s="546"/>
      <c r="B960" s="516"/>
      <c r="C960" s="505"/>
      <c r="D960" s="506"/>
      <c r="E960" s="507"/>
      <c r="F960" s="547"/>
      <c r="G960" s="548" t="s">
        <v>354</v>
      </c>
      <c r="H960" s="519" t="s">
        <v>1253</v>
      </c>
      <c r="I960" s="520"/>
      <c r="J960" s="521"/>
      <c r="K960" s="522">
        <v>1.12107084E8</v>
      </c>
      <c r="L960" s="742">
        <v>1.0</v>
      </c>
      <c r="M960" s="550" t="s">
        <v>340</v>
      </c>
      <c r="N960" s="698">
        <v>0.002</v>
      </c>
      <c r="O960" s="570" t="s">
        <v>464</v>
      </c>
      <c r="P960" s="516"/>
      <c r="Q960" s="516"/>
      <c r="R960" s="516"/>
      <c r="S960" s="516"/>
      <c r="T960" s="516"/>
      <c r="U960" s="516"/>
      <c r="V960" s="516"/>
    </row>
    <row r="961" ht="28.5" customHeight="1">
      <c r="A961" s="546"/>
      <c r="B961" s="516"/>
      <c r="C961" s="505"/>
      <c r="D961" s="506"/>
      <c r="E961" s="507"/>
      <c r="F961" s="547"/>
      <c r="G961" s="548" t="s">
        <v>358</v>
      </c>
      <c r="H961" s="519" t="s">
        <v>1254</v>
      </c>
      <c r="I961" s="520"/>
      <c r="J961" s="521"/>
      <c r="K961" s="522">
        <v>1.12107085E8</v>
      </c>
      <c r="L961" s="742">
        <v>1.0</v>
      </c>
      <c r="M961" s="550" t="s">
        <v>356</v>
      </c>
      <c r="N961" s="698">
        <v>0.005</v>
      </c>
      <c r="O961" s="570" t="s">
        <v>341</v>
      </c>
      <c r="P961" s="516"/>
      <c r="Q961" s="516"/>
      <c r="R961" s="516"/>
      <c r="S961" s="516"/>
      <c r="T961" s="516"/>
      <c r="U961" s="516"/>
      <c r="V961" s="516"/>
    </row>
    <row r="962" ht="28.5" customHeight="1">
      <c r="A962" s="546"/>
      <c r="B962" s="516"/>
      <c r="C962" s="505"/>
      <c r="D962" s="506"/>
      <c r="E962" s="507"/>
      <c r="F962" s="560"/>
      <c r="G962" s="548" t="s">
        <v>360</v>
      </c>
      <c r="H962" s="613" t="s">
        <v>1255</v>
      </c>
      <c r="I962" s="613"/>
      <c r="J962" s="835"/>
      <c r="K962" s="522">
        <v>1.12107086E8</v>
      </c>
      <c r="L962" s="742">
        <v>1.0</v>
      </c>
      <c r="M962" s="550" t="s">
        <v>506</v>
      </c>
      <c r="N962" s="698">
        <v>0.005</v>
      </c>
      <c r="O962" s="570" t="s">
        <v>464</v>
      </c>
      <c r="P962" s="516"/>
      <c r="Q962" s="516"/>
      <c r="R962" s="516"/>
      <c r="S962" s="516"/>
      <c r="T962" s="516"/>
      <c r="U962" s="516"/>
      <c r="V962" s="516"/>
    </row>
    <row r="963" ht="28.5" customHeight="1">
      <c r="A963" s="563"/>
      <c r="B963" s="447"/>
      <c r="C963" s="428"/>
      <c r="D963" s="427"/>
      <c r="E963" s="494"/>
      <c r="F963" s="601"/>
      <c r="G963" s="734" t="s">
        <v>352</v>
      </c>
      <c r="H963" s="638"/>
      <c r="I963" s="638"/>
      <c r="J963" s="655"/>
      <c r="K963" s="490"/>
      <c r="L963" s="653"/>
      <c r="M963" s="640"/>
      <c r="N963" s="647"/>
      <c r="O963" s="646"/>
      <c r="P963" s="447"/>
      <c r="Q963" s="447"/>
      <c r="R963" s="447"/>
      <c r="S963" s="447"/>
      <c r="T963" s="447"/>
      <c r="U963" s="447"/>
      <c r="V963" s="447"/>
    </row>
    <row r="964" ht="28.5" customHeight="1">
      <c r="A964" s="563"/>
      <c r="B964" s="447"/>
      <c r="C964" s="428"/>
      <c r="D964" s="427"/>
      <c r="E964" s="494"/>
      <c r="F964" s="839"/>
      <c r="G964" s="645" t="s">
        <v>354</v>
      </c>
      <c r="H964" s="565" t="s">
        <v>1256</v>
      </c>
      <c r="I964" s="520"/>
      <c r="J964" s="521"/>
      <c r="K964" s="490">
        <v>2.12107077E8</v>
      </c>
      <c r="L964" s="653"/>
      <c r="M964" s="640" t="s">
        <v>344</v>
      </c>
      <c r="N964" s="647">
        <v>0.005</v>
      </c>
      <c r="O964" s="567" t="s">
        <v>395</v>
      </c>
      <c r="P964" s="447"/>
      <c r="Q964" s="447"/>
      <c r="R964" s="447"/>
      <c r="S964" s="447"/>
      <c r="T964" s="447"/>
      <c r="U964" s="447"/>
      <c r="V964" s="447"/>
    </row>
    <row r="965" ht="28.5" customHeight="1">
      <c r="A965" s="546"/>
      <c r="B965" s="516"/>
      <c r="C965" s="505"/>
      <c r="D965" s="878"/>
      <c r="E965" s="879"/>
      <c r="F965" s="880"/>
      <c r="G965" s="548" t="s">
        <v>358</v>
      </c>
      <c r="H965" s="519" t="s">
        <v>1257</v>
      </c>
      <c r="I965" s="520"/>
      <c r="J965" s="521"/>
      <c r="K965" s="512">
        <v>2.12107078E8</v>
      </c>
      <c r="L965" s="787">
        <v>1.0</v>
      </c>
      <c r="M965" s="550" t="s">
        <v>344</v>
      </c>
      <c r="N965" s="698">
        <v>0.005</v>
      </c>
      <c r="O965" s="523" t="s">
        <v>357</v>
      </c>
      <c r="P965" s="516"/>
      <c r="Q965" s="516"/>
      <c r="R965" s="516"/>
      <c r="S965" s="516"/>
      <c r="T965" s="516"/>
      <c r="U965" s="516"/>
      <c r="V965" s="516"/>
    </row>
    <row r="966" ht="28.5" customHeight="1">
      <c r="A966" s="563"/>
      <c r="B966" s="427"/>
      <c r="C966" s="428"/>
      <c r="D966" s="427" t="s">
        <v>289</v>
      </c>
      <c r="E966" s="849" t="s">
        <v>290</v>
      </c>
      <c r="F966" s="435" t="s">
        <v>338</v>
      </c>
      <c r="G966" s="541" t="s">
        <v>1258</v>
      </c>
      <c r="H966" s="542"/>
      <c r="I966" s="542"/>
      <c r="J966" s="543"/>
      <c r="K966" s="881"/>
      <c r="L966" s="882"/>
      <c r="M966" s="545"/>
      <c r="N966" s="490"/>
      <c r="O966" s="741"/>
      <c r="P966" s="639"/>
      <c r="Q966" s="639"/>
      <c r="R966" s="639"/>
      <c r="S966" s="639"/>
      <c r="T966" s="639"/>
      <c r="U966" s="639"/>
      <c r="V966" s="639"/>
    </row>
    <row r="967" ht="28.5" customHeight="1">
      <c r="A967" s="563"/>
      <c r="B967" s="427"/>
      <c r="C967" s="428"/>
      <c r="D967" s="427"/>
      <c r="E967" s="174"/>
      <c r="F967" s="839"/>
      <c r="G967" s="734" t="s">
        <v>337</v>
      </c>
      <c r="H967" s="541"/>
      <c r="I967" s="541"/>
      <c r="J967" s="541"/>
      <c r="K967" s="881"/>
      <c r="L967" s="882"/>
      <c r="M967" s="545"/>
      <c r="N967" s="490"/>
      <c r="O967" s="741"/>
      <c r="P967" s="639"/>
      <c r="Q967" s="639"/>
      <c r="R967" s="639"/>
      <c r="S967" s="639"/>
      <c r="T967" s="639"/>
      <c r="U967" s="639"/>
      <c r="V967" s="639"/>
    </row>
    <row r="968" ht="28.5" customHeight="1">
      <c r="A968" s="563"/>
      <c r="B968" s="427"/>
      <c r="C968" s="428"/>
      <c r="D968" s="427"/>
      <c r="E968" s="174"/>
      <c r="F968" s="839"/>
      <c r="G968" s="645" t="s">
        <v>354</v>
      </c>
      <c r="H968" s="565" t="s">
        <v>1259</v>
      </c>
      <c r="I968" s="520"/>
      <c r="J968" s="521"/>
      <c r="K968" s="566">
        <v>1.12108001E8</v>
      </c>
      <c r="L968" s="643"/>
      <c r="M968" s="640" t="s">
        <v>356</v>
      </c>
      <c r="N968" s="636">
        <v>0.01</v>
      </c>
      <c r="O968" s="646" t="s">
        <v>341</v>
      </c>
      <c r="P968" s="639"/>
      <c r="Q968" s="639"/>
      <c r="R968" s="639"/>
      <c r="S968" s="639"/>
      <c r="T968" s="639"/>
      <c r="U968" s="639"/>
      <c r="V968" s="639"/>
    </row>
    <row r="969" ht="28.5" customHeight="1">
      <c r="A969" s="563"/>
      <c r="B969" s="427"/>
      <c r="C969" s="428"/>
      <c r="D969" s="427"/>
      <c r="E969" s="174"/>
      <c r="F969" s="839"/>
      <c r="G969" s="645" t="s">
        <v>358</v>
      </c>
      <c r="H969" s="565" t="s">
        <v>1260</v>
      </c>
      <c r="I969" s="520"/>
      <c r="J969" s="521"/>
      <c r="K969" s="566">
        <v>1.12108002E8</v>
      </c>
      <c r="L969" s="643"/>
      <c r="M969" s="640" t="s">
        <v>356</v>
      </c>
      <c r="N969" s="636">
        <v>0.01</v>
      </c>
      <c r="O969" s="667" t="s">
        <v>349</v>
      </c>
      <c r="P969" s="639"/>
      <c r="Q969" s="639"/>
      <c r="R969" s="639"/>
      <c r="S969" s="639"/>
      <c r="T969" s="639"/>
      <c r="U969" s="639"/>
      <c r="V969" s="639"/>
    </row>
    <row r="970" ht="28.5" customHeight="1">
      <c r="A970" s="563"/>
      <c r="B970" s="427"/>
      <c r="C970" s="428"/>
      <c r="D970" s="427"/>
      <c r="E970" s="174"/>
      <c r="F970" s="839"/>
      <c r="G970" s="645" t="s">
        <v>360</v>
      </c>
      <c r="H970" s="565" t="s">
        <v>1261</v>
      </c>
      <c r="I970" s="520"/>
      <c r="J970" s="521"/>
      <c r="K970" s="566">
        <v>1.12108003E8</v>
      </c>
      <c r="L970" s="643"/>
      <c r="M970" s="640" t="s">
        <v>340</v>
      </c>
      <c r="N970" s="647" t="s">
        <v>595</v>
      </c>
      <c r="O970" s="646" t="s">
        <v>464</v>
      </c>
      <c r="P970" s="639"/>
      <c r="Q970" s="639"/>
      <c r="R970" s="639"/>
      <c r="S970" s="639"/>
      <c r="T970" s="639"/>
      <c r="U970" s="639"/>
      <c r="V970" s="639"/>
    </row>
    <row r="971" ht="28.5" customHeight="1">
      <c r="A971" s="563"/>
      <c r="B971" s="427"/>
      <c r="C971" s="428"/>
      <c r="D971" s="427"/>
      <c r="E971" s="174"/>
      <c r="F971" s="839"/>
      <c r="G971" s="734" t="s">
        <v>352</v>
      </c>
      <c r="H971" s="541"/>
      <c r="I971" s="541"/>
      <c r="J971" s="541"/>
      <c r="K971" s="566"/>
      <c r="L971" s="643"/>
      <c r="M971" s="640"/>
      <c r="N971" s="647"/>
      <c r="O971" s="646"/>
      <c r="P971" s="639"/>
      <c r="Q971" s="639"/>
      <c r="R971" s="639"/>
      <c r="S971" s="639"/>
      <c r="T971" s="639"/>
      <c r="U971" s="639"/>
      <c r="V971" s="639"/>
    </row>
    <row r="972" ht="28.5" customHeight="1">
      <c r="A972" s="563"/>
      <c r="B972" s="427"/>
      <c r="C972" s="428"/>
      <c r="D972" s="427"/>
      <c r="E972" s="174"/>
      <c r="F972" s="839"/>
      <c r="G972" s="645" t="s">
        <v>354</v>
      </c>
      <c r="H972" s="541" t="s">
        <v>1262</v>
      </c>
      <c r="I972" s="542"/>
      <c r="J972" s="542"/>
      <c r="K972" s="566"/>
      <c r="L972" s="643"/>
      <c r="M972" s="640"/>
      <c r="N972" s="566"/>
      <c r="O972" s="566"/>
      <c r="P972" s="639"/>
      <c r="Q972" s="639"/>
      <c r="R972" s="639"/>
      <c r="S972" s="639"/>
      <c r="T972" s="639"/>
      <c r="U972" s="639"/>
      <c r="V972" s="639"/>
    </row>
    <row r="973" ht="28.5" customHeight="1">
      <c r="A973" s="546"/>
      <c r="B973" s="506"/>
      <c r="C973" s="505"/>
      <c r="D973" s="506"/>
      <c r="E973" s="174"/>
      <c r="F973" s="854"/>
      <c r="G973" s="508"/>
      <c r="H973" s="548" t="s">
        <v>472</v>
      </c>
      <c r="I973" s="519" t="s">
        <v>1263</v>
      </c>
      <c r="J973" s="559"/>
      <c r="K973" s="512">
        <v>2.12108001E8</v>
      </c>
      <c r="L973" s="787">
        <v>1.0</v>
      </c>
      <c r="M973" s="550" t="s">
        <v>398</v>
      </c>
      <c r="N973" s="625">
        <v>0.1</v>
      </c>
      <c r="O973" s="523" t="s">
        <v>365</v>
      </c>
      <c r="P973" s="883"/>
      <c r="Q973" s="883"/>
      <c r="R973" s="883"/>
      <c r="S973" s="883"/>
      <c r="T973" s="883"/>
      <c r="U973" s="883"/>
      <c r="V973" s="883"/>
    </row>
    <row r="974" ht="28.5" customHeight="1">
      <c r="A974" s="546"/>
      <c r="B974" s="506"/>
      <c r="C974" s="505"/>
      <c r="D974" s="506"/>
      <c r="E974" s="507"/>
      <c r="F974" s="854"/>
      <c r="G974" s="508"/>
      <c r="H974" s="548" t="s">
        <v>474</v>
      </c>
      <c r="I974" s="519" t="s">
        <v>1264</v>
      </c>
      <c r="J974" s="559"/>
      <c r="K974" s="512">
        <v>2.12108002E8</v>
      </c>
      <c r="L974" s="787">
        <v>1.0</v>
      </c>
      <c r="M974" s="550" t="s">
        <v>422</v>
      </c>
      <c r="N974" s="625">
        <v>0.1</v>
      </c>
      <c r="O974" s="736" t="s">
        <v>357</v>
      </c>
      <c r="P974" s="883"/>
      <c r="Q974" s="883"/>
      <c r="R974" s="883"/>
      <c r="S974" s="883"/>
      <c r="T974" s="883"/>
      <c r="U974" s="883"/>
      <c r="V974" s="883"/>
    </row>
    <row r="975" ht="28.5" customHeight="1">
      <c r="A975" s="546"/>
      <c r="B975" s="506"/>
      <c r="C975" s="505"/>
      <c r="D975" s="506"/>
      <c r="E975" s="507"/>
      <c r="F975" s="854"/>
      <c r="G975" s="508"/>
      <c r="H975" s="548" t="s">
        <v>491</v>
      </c>
      <c r="I975" s="519" t="s">
        <v>1265</v>
      </c>
      <c r="J975" s="559"/>
      <c r="K975" s="512">
        <v>2.12108003E8</v>
      </c>
      <c r="L975" s="787">
        <v>1.0</v>
      </c>
      <c r="M975" s="550" t="s">
        <v>398</v>
      </c>
      <c r="N975" s="625">
        <v>0.1</v>
      </c>
      <c r="O975" s="523" t="s">
        <v>365</v>
      </c>
      <c r="P975" s="883"/>
      <c r="Q975" s="883"/>
      <c r="R975" s="883"/>
      <c r="S975" s="883"/>
      <c r="T975" s="883"/>
      <c r="U975" s="883"/>
      <c r="V975" s="883"/>
    </row>
    <row r="976" ht="28.5" customHeight="1">
      <c r="A976" s="563"/>
      <c r="B976" s="427"/>
      <c r="C976" s="428"/>
      <c r="D976" s="427"/>
      <c r="E976" s="494"/>
      <c r="F976" s="435"/>
      <c r="G976" s="644"/>
      <c r="H976" s="645" t="s">
        <v>1266</v>
      </c>
      <c r="I976" s="565" t="s">
        <v>1267</v>
      </c>
      <c r="J976" s="520"/>
      <c r="K976" s="566"/>
      <c r="L976" s="643"/>
      <c r="M976" s="640"/>
      <c r="N976" s="566"/>
      <c r="O976" s="566"/>
      <c r="P976" s="639"/>
      <c r="Q976" s="639"/>
      <c r="R976" s="639"/>
      <c r="S976" s="639"/>
      <c r="T976" s="639"/>
      <c r="U976" s="639"/>
      <c r="V976" s="639"/>
    </row>
    <row r="977" ht="28.5" customHeight="1">
      <c r="A977" s="563"/>
      <c r="B977" s="427"/>
      <c r="C977" s="428"/>
      <c r="D977" s="427"/>
      <c r="E977" s="494"/>
      <c r="F977" s="435"/>
      <c r="G977" s="644"/>
      <c r="H977" s="731"/>
      <c r="I977" s="639" t="s">
        <v>291</v>
      </c>
      <c r="J977" s="565" t="s">
        <v>1268</v>
      </c>
      <c r="K977" s="490">
        <v>2.12108004E8</v>
      </c>
      <c r="L977" s="653"/>
      <c r="M977" s="640" t="s">
        <v>413</v>
      </c>
      <c r="N977" s="647">
        <v>0.006</v>
      </c>
      <c r="O977" s="567" t="s">
        <v>365</v>
      </c>
      <c r="P977" s="639"/>
      <c r="Q977" s="639"/>
      <c r="R977" s="639"/>
      <c r="S977" s="639"/>
      <c r="T977" s="639"/>
      <c r="U977" s="639"/>
      <c r="V977" s="639"/>
    </row>
    <row r="978" ht="28.5" customHeight="1">
      <c r="A978" s="563"/>
      <c r="B978" s="427"/>
      <c r="C978" s="428"/>
      <c r="D978" s="427"/>
      <c r="E978" s="494"/>
      <c r="F978" s="435"/>
      <c r="G978" s="644"/>
      <c r="H978" s="644"/>
      <c r="I978" s="639" t="s">
        <v>1269</v>
      </c>
      <c r="J978" s="565" t="s">
        <v>1270</v>
      </c>
      <c r="K978" s="490">
        <v>2.12108005E8</v>
      </c>
      <c r="L978" s="653"/>
      <c r="M978" s="640" t="s">
        <v>413</v>
      </c>
      <c r="N978" s="647">
        <v>0.006</v>
      </c>
      <c r="O978" s="567" t="s">
        <v>365</v>
      </c>
      <c r="P978" s="639"/>
      <c r="Q978" s="639"/>
      <c r="R978" s="639"/>
      <c r="S978" s="639"/>
      <c r="T978" s="639"/>
      <c r="U978" s="639"/>
      <c r="V978" s="639"/>
    </row>
    <row r="979" ht="28.5" customHeight="1">
      <c r="A979" s="656"/>
      <c r="B979" s="439"/>
      <c r="C979" s="440"/>
      <c r="D979" s="439"/>
      <c r="E979" s="658"/>
      <c r="F979" s="846"/>
      <c r="G979" s="677"/>
      <c r="H979" s="677"/>
      <c r="I979" s="884" t="s">
        <v>1271</v>
      </c>
      <c r="J979" s="528" t="s">
        <v>1272</v>
      </c>
      <c r="K979" s="771">
        <v>2.12108006E8</v>
      </c>
      <c r="L979" s="778"/>
      <c r="M979" s="735" t="s">
        <v>413</v>
      </c>
      <c r="N979" s="683">
        <v>0.005</v>
      </c>
      <c r="O979" s="809" t="s">
        <v>357</v>
      </c>
      <c r="P979" s="639"/>
      <c r="Q979" s="639"/>
      <c r="R979" s="639"/>
      <c r="S979" s="639"/>
      <c r="T979" s="639"/>
      <c r="U979" s="639"/>
      <c r="V979" s="639"/>
    </row>
    <row r="980" ht="28.5" customHeight="1">
      <c r="A980" s="563"/>
      <c r="B980" s="427"/>
      <c r="C980" s="428"/>
      <c r="D980" s="427"/>
      <c r="E980" s="494"/>
      <c r="F980" s="435"/>
      <c r="G980" s="648" t="s">
        <v>358</v>
      </c>
      <c r="H980" s="541" t="s">
        <v>1273</v>
      </c>
      <c r="I980" s="542"/>
      <c r="J980" s="542"/>
      <c r="K980" s="490">
        <v>2.12108007E8</v>
      </c>
      <c r="L980" s="653"/>
      <c r="M980" s="545" t="s">
        <v>422</v>
      </c>
      <c r="N980" s="544">
        <v>0.3</v>
      </c>
      <c r="O980" s="491" t="s">
        <v>395</v>
      </c>
      <c r="P980" s="639"/>
      <c r="Q980" s="639"/>
      <c r="R980" s="639"/>
      <c r="S980" s="639"/>
      <c r="T980" s="639"/>
      <c r="U980" s="639"/>
      <c r="V980" s="639"/>
    </row>
    <row r="981" ht="28.5" customHeight="1">
      <c r="A981" s="563"/>
      <c r="B981" s="427"/>
      <c r="C981" s="428"/>
      <c r="D981" s="427"/>
      <c r="E981" s="494"/>
      <c r="F981" s="435"/>
      <c r="G981" s="645" t="s">
        <v>360</v>
      </c>
      <c r="H981" s="565" t="s">
        <v>1274</v>
      </c>
      <c r="I981" s="520"/>
      <c r="J981" s="520"/>
      <c r="K981" s="490">
        <v>2.12108008E8</v>
      </c>
      <c r="L981" s="653"/>
      <c r="M981" s="640" t="s">
        <v>422</v>
      </c>
      <c r="N981" s="568">
        <v>0.05</v>
      </c>
      <c r="O981" s="567" t="s">
        <v>395</v>
      </c>
      <c r="P981" s="639"/>
      <c r="Q981" s="639"/>
      <c r="R981" s="639"/>
      <c r="S981" s="639"/>
      <c r="T981" s="639"/>
      <c r="U981" s="639"/>
      <c r="V981" s="639"/>
    </row>
    <row r="982" ht="28.5" customHeight="1">
      <c r="A982" s="563"/>
      <c r="B982" s="427"/>
      <c r="C982" s="428"/>
      <c r="D982" s="427"/>
      <c r="E982" s="494"/>
      <c r="F982" s="852"/>
      <c r="G982" s="648" t="s">
        <v>362</v>
      </c>
      <c r="H982" s="565" t="s">
        <v>1275</v>
      </c>
      <c r="I982" s="520"/>
      <c r="J982" s="520"/>
      <c r="K982" s="566">
        <v>2.12108009E8</v>
      </c>
      <c r="L982" s="643"/>
      <c r="M982" s="640" t="s">
        <v>1276</v>
      </c>
      <c r="N982" s="568">
        <v>0.05</v>
      </c>
      <c r="O982" s="667" t="s">
        <v>357</v>
      </c>
      <c r="P982" s="639"/>
      <c r="Q982" s="639"/>
      <c r="R982" s="639"/>
      <c r="S982" s="639"/>
      <c r="T982" s="639"/>
      <c r="U982" s="639"/>
      <c r="V982" s="639"/>
    </row>
    <row r="983" ht="28.5" customHeight="1">
      <c r="A983" s="563"/>
      <c r="B983" s="427"/>
      <c r="C983" s="428"/>
      <c r="D983" s="427"/>
      <c r="E983" s="494"/>
      <c r="F983" s="839" t="s">
        <v>342</v>
      </c>
      <c r="G983" s="541" t="s">
        <v>1277</v>
      </c>
      <c r="H983" s="542"/>
      <c r="I983" s="542"/>
      <c r="J983" s="542"/>
      <c r="K983" s="490"/>
      <c r="L983" s="653"/>
      <c r="M983" s="545"/>
      <c r="N983" s="648"/>
      <c r="O983" s="490"/>
      <c r="P983" s="639"/>
      <c r="Q983" s="639"/>
      <c r="R983" s="639"/>
      <c r="S983" s="639"/>
      <c r="T983" s="639"/>
      <c r="U983" s="639"/>
      <c r="V983" s="639"/>
    </row>
    <row r="984" ht="28.5" customHeight="1">
      <c r="A984" s="563"/>
      <c r="B984" s="427"/>
      <c r="C984" s="428"/>
      <c r="D984" s="427"/>
      <c r="E984" s="494"/>
      <c r="F984" s="839"/>
      <c r="G984" s="734" t="s">
        <v>337</v>
      </c>
      <c r="H984" s="541"/>
      <c r="I984" s="541"/>
      <c r="J984" s="541"/>
      <c r="K984" s="490"/>
      <c r="L984" s="653"/>
      <c r="M984" s="545"/>
      <c r="N984" s="644"/>
      <c r="O984" s="537"/>
      <c r="P984" s="639"/>
      <c r="Q984" s="639"/>
      <c r="R984" s="639"/>
      <c r="S984" s="639"/>
      <c r="T984" s="639"/>
      <c r="U984" s="639"/>
      <c r="V984" s="639"/>
    </row>
    <row r="985" ht="28.5" customHeight="1">
      <c r="A985" s="546"/>
      <c r="B985" s="506"/>
      <c r="C985" s="505"/>
      <c r="D985" s="506"/>
      <c r="E985" s="507"/>
      <c r="F985" s="840"/>
      <c r="G985" s="548" t="s">
        <v>354</v>
      </c>
      <c r="H985" s="519" t="s">
        <v>1278</v>
      </c>
      <c r="I985" s="520"/>
      <c r="J985" s="521"/>
      <c r="K985" s="522">
        <v>1.12108004E8</v>
      </c>
      <c r="L985" s="742">
        <v>1.0</v>
      </c>
      <c r="M985" s="550" t="s">
        <v>340</v>
      </c>
      <c r="N985" s="698" t="s">
        <v>595</v>
      </c>
      <c r="O985" s="570" t="s">
        <v>464</v>
      </c>
      <c r="P985" s="883"/>
      <c r="Q985" s="883"/>
      <c r="R985" s="883"/>
      <c r="S985" s="883"/>
      <c r="T985" s="883"/>
      <c r="U985" s="883"/>
      <c r="V985" s="883"/>
    </row>
    <row r="986" ht="28.5" customHeight="1">
      <c r="A986" s="546"/>
      <c r="B986" s="506"/>
      <c r="C986" s="505"/>
      <c r="D986" s="506"/>
      <c r="E986" s="507"/>
      <c r="F986" s="840"/>
      <c r="G986" s="605" t="s">
        <v>358</v>
      </c>
      <c r="H986" s="552" t="s">
        <v>1279</v>
      </c>
      <c r="I986" s="553"/>
      <c r="J986" s="554"/>
      <c r="K986" s="555">
        <v>1.12108005E8</v>
      </c>
      <c r="L986" s="784">
        <v>1.0</v>
      </c>
      <c r="M986" s="558" t="s">
        <v>340</v>
      </c>
      <c r="N986" s="729" t="s">
        <v>595</v>
      </c>
      <c r="O986" s="755" t="s">
        <v>464</v>
      </c>
      <c r="P986" s="883"/>
      <c r="Q986" s="883"/>
      <c r="R986" s="883"/>
      <c r="S986" s="883"/>
      <c r="T986" s="883"/>
      <c r="U986" s="883"/>
      <c r="V986" s="883"/>
    </row>
    <row r="987" ht="28.5" customHeight="1">
      <c r="A987" s="546"/>
      <c r="B987" s="506"/>
      <c r="C987" s="505"/>
      <c r="D987" s="506"/>
      <c r="E987" s="507"/>
      <c r="F987" s="840"/>
      <c r="G987" s="548" t="s">
        <v>360</v>
      </c>
      <c r="H987" s="519" t="s">
        <v>1280</v>
      </c>
      <c r="I987" s="520"/>
      <c r="J987" s="521"/>
      <c r="K987" s="522">
        <v>1.12108006E8</v>
      </c>
      <c r="L987" s="742">
        <v>1.0</v>
      </c>
      <c r="M987" s="550" t="s">
        <v>340</v>
      </c>
      <c r="N987" s="698" t="s">
        <v>595</v>
      </c>
      <c r="O987" s="570" t="s">
        <v>464</v>
      </c>
      <c r="P987" s="883"/>
      <c r="Q987" s="883"/>
      <c r="R987" s="883"/>
      <c r="S987" s="883"/>
      <c r="T987" s="883"/>
      <c r="U987" s="883"/>
      <c r="V987" s="883"/>
    </row>
    <row r="988" ht="28.5" customHeight="1">
      <c r="A988" s="546"/>
      <c r="B988" s="506"/>
      <c r="C988" s="505"/>
      <c r="D988" s="506"/>
      <c r="E988" s="507"/>
      <c r="F988" s="840"/>
      <c r="G988" s="548" t="s">
        <v>362</v>
      </c>
      <c r="H988" s="519" t="s">
        <v>1281</v>
      </c>
      <c r="I988" s="520"/>
      <c r="J988" s="521"/>
      <c r="K988" s="522">
        <v>1.12108007E8</v>
      </c>
      <c r="L988" s="742">
        <v>1.0</v>
      </c>
      <c r="M988" s="550" t="s">
        <v>440</v>
      </c>
      <c r="N988" s="698" t="s">
        <v>1282</v>
      </c>
      <c r="O988" s="570" t="s">
        <v>341</v>
      </c>
      <c r="P988" s="883"/>
      <c r="Q988" s="883"/>
      <c r="R988" s="883"/>
      <c r="S988" s="883"/>
      <c r="T988" s="883"/>
      <c r="U988" s="883"/>
      <c r="V988" s="883"/>
    </row>
    <row r="989" ht="28.5" customHeight="1">
      <c r="A989" s="563"/>
      <c r="B989" s="427"/>
      <c r="C989" s="428"/>
      <c r="D989" s="427"/>
      <c r="E989" s="494"/>
      <c r="F989" s="839"/>
      <c r="G989" s="645" t="s">
        <v>374</v>
      </c>
      <c r="H989" s="565" t="s">
        <v>1283</v>
      </c>
      <c r="I989" s="520"/>
      <c r="J989" s="521"/>
      <c r="K989" s="566">
        <v>1.12108008E8</v>
      </c>
      <c r="L989" s="643"/>
      <c r="M989" s="640" t="s">
        <v>356</v>
      </c>
      <c r="N989" s="636">
        <v>0.01</v>
      </c>
      <c r="O989" s="667" t="s">
        <v>349</v>
      </c>
      <c r="P989" s="639"/>
      <c r="Q989" s="639"/>
      <c r="R989" s="639"/>
      <c r="S989" s="639"/>
      <c r="T989" s="639"/>
      <c r="U989" s="639"/>
      <c r="V989" s="639"/>
    </row>
    <row r="990" ht="28.5" customHeight="1">
      <c r="A990" s="563"/>
      <c r="B990" s="427"/>
      <c r="C990" s="428"/>
      <c r="D990" s="427"/>
      <c r="E990" s="494"/>
      <c r="F990" s="839"/>
      <c r="G990" s="645" t="s">
        <v>377</v>
      </c>
      <c r="H990" s="565" t="s">
        <v>1284</v>
      </c>
      <c r="I990" s="520"/>
      <c r="J990" s="521"/>
      <c r="K990" s="566">
        <v>1.12108009E8</v>
      </c>
      <c r="L990" s="643"/>
      <c r="M990" s="640" t="s">
        <v>398</v>
      </c>
      <c r="N990" s="622">
        <v>0.05</v>
      </c>
      <c r="O990" s="646" t="s">
        <v>341</v>
      </c>
      <c r="P990" s="639"/>
      <c r="Q990" s="639"/>
      <c r="R990" s="639"/>
      <c r="S990" s="639"/>
      <c r="T990" s="639"/>
      <c r="U990" s="639"/>
      <c r="V990" s="639"/>
    </row>
    <row r="991" ht="28.5" customHeight="1">
      <c r="A991" s="563"/>
      <c r="B991" s="427"/>
      <c r="C991" s="428"/>
      <c r="D991" s="427"/>
      <c r="E991" s="494"/>
      <c r="F991" s="839"/>
      <c r="G991" s="645" t="s">
        <v>477</v>
      </c>
      <c r="H991" s="565" t="s">
        <v>1285</v>
      </c>
      <c r="I991" s="520"/>
      <c r="J991" s="521"/>
      <c r="K991" s="566">
        <v>1.1210801E8</v>
      </c>
      <c r="L991" s="643"/>
      <c r="M991" s="640" t="s">
        <v>398</v>
      </c>
      <c r="N991" s="622">
        <v>0.1</v>
      </c>
      <c r="O991" s="667" t="s">
        <v>349</v>
      </c>
      <c r="P991" s="639"/>
      <c r="Q991" s="639"/>
      <c r="R991" s="639"/>
      <c r="S991" s="639"/>
      <c r="T991" s="639"/>
      <c r="U991" s="639"/>
      <c r="V991" s="639"/>
    </row>
    <row r="992" ht="28.5" customHeight="1">
      <c r="A992" s="563"/>
      <c r="B992" s="427"/>
      <c r="C992" s="428"/>
      <c r="D992" s="427"/>
      <c r="E992" s="494"/>
      <c r="F992" s="839"/>
      <c r="G992" s="648" t="s">
        <v>519</v>
      </c>
      <c r="H992" s="541" t="s">
        <v>1286</v>
      </c>
      <c r="I992" s="542"/>
      <c r="J992" s="543"/>
      <c r="K992" s="490"/>
      <c r="L992" s="653"/>
      <c r="M992" s="545"/>
      <c r="N992" s="653"/>
      <c r="O992" s="673"/>
      <c r="P992" s="639"/>
      <c r="Q992" s="639"/>
      <c r="R992" s="639"/>
      <c r="S992" s="639"/>
      <c r="T992" s="639"/>
      <c r="U992" s="639"/>
      <c r="V992" s="639"/>
    </row>
    <row r="993" ht="28.5" customHeight="1">
      <c r="A993" s="563"/>
      <c r="B993" s="427"/>
      <c r="C993" s="428"/>
      <c r="D993" s="427"/>
      <c r="E993" s="494"/>
      <c r="F993" s="839"/>
      <c r="G993" s="644"/>
      <c r="H993" s="638" t="s">
        <v>1287</v>
      </c>
      <c r="I993" s="639"/>
      <c r="J993" s="565"/>
      <c r="K993" s="566"/>
      <c r="L993" s="643"/>
      <c r="M993" s="640"/>
      <c r="N993" s="568"/>
      <c r="O993" s="667"/>
      <c r="P993" s="639"/>
      <c r="Q993" s="639"/>
      <c r="R993" s="639"/>
      <c r="S993" s="639"/>
      <c r="T993" s="639"/>
      <c r="U993" s="639"/>
      <c r="V993" s="639"/>
    </row>
    <row r="994" ht="28.5" customHeight="1">
      <c r="A994" s="563"/>
      <c r="B994" s="427"/>
      <c r="C994" s="428"/>
      <c r="D994" s="427"/>
      <c r="E994" s="494"/>
      <c r="F994" s="839"/>
      <c r="G994" s="644"/>
      <c r="H994" s="565" t="s">
        <v>472</v>
      </c>
      <c r="I994" s="565" t="s">
        <v>1288</v>
      </c>
      <c r="J994" s="521"/>
      <c r="K994" s="566">
        <v>1.12108011E8</v>
      </c>
      <c r="L994" s="643"/>
      <c r="M994" s="640" t="s">
        <v>462</v>
      </c>
      <c r="N994" s="568">
        <v>0.04</v>
      </c>
      <c r="O994" s="667" t="s">
        <v>349</v>
      </c>
      <c r="P994" s="639"/>
      <c r="Q994" s="639"/>
      <c r="R994" s="639"/>
      <c r="S994" s="639"/>
      <c r="T994" s="639"/>
      <c r="U994" s="639"/>
      <c r="V994" s="639"/>
    </row>
    <row r="995" ht="28.5" customHeight="1">
      <c r="A995" s="563"/>
      <c r="B995" s="427"/>
      <c r="C995" s="428"/>
      <c r="D995" s="427"/>
      <c r="E995" s="494"/>
      <c r="F995" s="839"/>
      <c r="G995" s="644"/>
      <c r="H995" s="565" t="s">
        <v>474</v>
      </c>
      <c r="I995" s="565" t="s">
        <v>1289</v>
      </c>
      <c r="J995" s="521"/>
      <c r="K995" s="566">
        <v>1.12108012E8</v>
      </c>
      <c r="L995" s="643"/>
      <c r="M995" s="640" t="s">
        <v>462</v>
      </c>
      <c r="N995" s="568">
        <v>0.02</v>
      </c>
      <c r="O995" s="646" t="s">
        <v>341</v>
      </c>
      <c r="P995" s="639"/>
      <c r="Q995" s="639"/>
      <c r="R995" s="639"/>
      <c r="S995" s="639"/>
      <c r="T995" s="639"/>
      <c r="U995" s="639"/>
      <c r="V995" s="639"/>
    </row>
    <row r="996" ht="28.5" customHeight="1">
      <c r="A996" s="563"/>
      <c r="B996" s="427"/>
      <c r="C996" s="428"/>
      <c r="D996" s="427"/>
      <c r="E996" s="494"/>
      <c r="F996" s="839"/>
      <c r="G996" s="644"/>
      <c r="H996" s="565" t="s">
        <v>491</v>
      </c>
      <c r="I996" s="565" t="s">
        <v>1290</v>
      </c>
      <c r="J996" s="521"/>
      <c r="K996" s="566">
        <v>1.12108013E8</v>
      </c>
      <c r="L996" s="643"/>
      <c r="M996" s="640" t="s">
        <v>462</v>
      </c>
      <c r="N996" s="568">
        <v>0.01</v>
      </c>
      <c r="O996" s="646" t="s">
        <v>464</v>
      </c>
      <c r="P996" s="639"/>
      <c r="Q996" s="639"/>
      <c r="R996" s="639"/>
      <c r="S996" s="639"/>
      <c r="T996" s="639"/>
      <c r="U996" s="639"/>
      <c r="V996" s="639"/>
    </row>
    <row r="997" ht="28.5" customHeight="1">
      <c r="A997" s="563"/>
      <c r="B997" s="427"/>
      <c r="C997" s="428"/>
      <c r="D997" s="427"/>
      <c r="E997" s="494"/>
      <c r="F997" s="839"/>
      <c r="G997" s="645" t="s">
        <v>521</v>
      </c>
      <c r="H997" s="565" t="s">
        <v>1291</v>
      </c>
      <c r="I997" s="520"/>
      <c r="J997" s="521"/>
      <c r="K997" s="566">
        <v>1.12108014E8</v>
      </c>
      <c r="L997" s="643"/>
      <c r="M997" s="640" t="s">
        <v>340</v>
      </c>
      <c r="N997" s="647" t="s">
        <v>595</v>
      </c>
      <c r="O997" s="646" t="s">
        <v>464</v>
      </c>
      <c r="P997" s="639"/>
      <c r="Q997" s="639"/>
      <c r="R997" s="639"/>
      <c r="S997" s="639"/>
      <c r="T997" s="639"/>
      <c r="U997" s="639"/>
      <c r="V997" s="639"/>
    </row>
    <row r="998" ht="28.5" customHeight="1">
      <c r="A998" s="563"/>
      <c r="B998" s="427"/>
      <c r="C998" s="428"/>
      <c r="D998" s="427"/>
      <c r="E998" s="494"/>
      <c r="F998" s="839"/>
      <c r="G998" s="734" t="s">
        <v>352</v>
      </c>
      <c r="H998" s="541"/>
      <c r="I998" s="541"/>
      <c r="J998" s="541"/>
      <c r="K998" s="490"/>
      <c r="L998" s="653"/>
      <c r="M998" s="545"/>
      <c r="N998" s="644"/>
      <c r="O998" s="537"/>
      <c r="P998" s="639"/>
      <c r="Q998" s="639"/>
      <c r="R998" s="639"/>
      <c r="S998" s="639"/>
      <c r="T998" s="639"/>
      <c r="U998" s="639"/>
      <c r="V998" s="639"/>
    </row>
    <row r="999" ht="28.5" customHeight="1">
      <c r="A999" s="563"/>
      <c r="B999" s="427"/>
      <c r="C999" s="428"/>
      <c r="D999" s="427"/>
      <c r="E999" s="494"/>
      <c r="F999" s="435"/>
      <c r="G999" s="639" t="s">
        <v>354</v>
      </c>
      <c r="H999" s="565" t="s">
        <v>1292</v>
      </c>
      <c r="I999" s="520"/>
      <c r="J999" s="520"/>
      <c r="K999" s="490">
        <v>2.1210801E8</v>
      </c>
      <c r="L999" s="653"/>
      <c r="M999" s="640" t="s">
        <v>422</v>
      </c>
      <c r="N999" s="885">
        <v>0.3</v>
      </c>
      <c r="O999" s="650" t="s">
        <v>365</v>
      </c>
      <c r="P999" s="639"/>
      <c r="Q999" s="639"/>
      <c r="R999" s="639"/>
      <c r="S999" s="639"/>
      <c r="T999" s="639"/>
      <c r="U999" s="639"/>
      <c r="V999" s="639"/>
    </row>
    <row r="1000" ht="28.5" customHeight="1">
      <c r="A1000" s="563"/>
      <c r="B1000" s="427"/>
      <c r="C1000" s="428"/>
      <c r="D1000" s="427"/>
      <c r="E1000" s="494"/>
      <c r="F1000" s="435"/>
      <c r="G1000" s="639" t="s">
        <v>358</v>
      </c>
      <c r="H1000" s="565" t="s">
        <v>1293</v>
      </c>
      <c r="I1000" s="520"/>
      <c r="J1000" s="520"/>
      <c r="K1000" s="490">
        <v>2.12108011E8</v>
      </c>
      <c r="L1000" s="653"/>
      <c r="M1000" s="640" t="s">
        <v>398</v>
      </c>
      <c r="N1000" s="568">
        <v>0.1</v>
      </c>
      <c r="O1000" s="567" t="s">
        <v>365</v>
      </c>
      <c r="P1000" s="639"/>
      <c r="Q1000" s="639"/>
      <c r="R1000" s="639"/>
      <c r="S1000" s="639"/>
      <c r="T1000" s="639"/>
      <c r="U1000" s="639"/>
      <c r="V1000" s="639"/>
    </row>
    <row r="1001" ht="28.5" customHeight="1">
      <c r="A1001" s="563"/>
      <c r="B1001" s="427"/>
      <c r="C1001" s="428"/>
      <c r="D1001" s="427"/>
      <c r="E1001" s="494"/>
      <c r="F1001" s="435"/>
      <c r="G1001" s="639" t="s">
        <v>360</v>
      </c>
      <c r="H1001" s="565" t="s">
        <v>1286</v>
      </c>
      <c r="I1001" s="520"/>
      <c r="J1001" s="520"/>
      <c r="K1001" s="566"/>
      <c r="L1001" s="643"/>
      <c r="M1001" s="640"/>
      <c r="N1001" s="566"/>
      <c r="O1001" s="566"/>
      <c r="P1001" s="639"/>
      <c r="Q1001" s="639"/>
      <c r="R1001" s="639"/>
      <c r="S1001" s="639"/>
      <c r="T1001" s="639"/>
      <c r="U1001" s="639"/>
      <c r="V1001" s="639"/>
    </row>
    <row r="1002" ht="28.5" customHeight="1">
      <c r="A1002" s="563"/>
      <c r="B1002" s="427"/>
      <c r="C1002" s="428"/>
      <c r="D1002" s="427"/>
      <c r="E1002" s="494"/>
      <c r="F1002" s="435"/>
      <c r="G1002" s="644"/>
      <c r="H1002" s="731" t="s">
        <v>472</v>
      </c>
      <c r="I1002" s="565" t="s">
        <v>1294</v>
      </c>
      <c r="J1002" s="520"/>
      <c r="K1002" s="566"/>
      <c r="L1002" s="643"/>
      <c r="M1002" s="640"/>
      <c r="N1002" s="566"/>
      <c r="O1002" s="604"/>
      <c r="P1002" s="639"/>
      <c r="Q1002" s="639"/>
      <c r="R1002" s="639"/>
      <c r="S1002" s="639"/>
      <c r="T1002" s="639"/>
      <c r="U1002" s="639"/>
      <c r="V1002" s="639"/>
    </row>
    <row r="1003" ht="28.5" customHeight="1">
      <c r="A1003" s="563"/>
      <c r="B1003" s="427"/>
      <c r="C1003" s="428"/>
      <c r="D1003" s="427"/>
      <c r="E1003" s="494"/>
      <c r="F1003" s="435"/>
      <c r="G1003" s="644"/>
      <c r="H1003" s="644"/>
      <c r="I1003" s="639" t="s">
        <v>291</v>
      </c>
      <c r="J1003" s="565" t="s">
        <v>1295</v>
      </c>
      <c r="K1003" s="490">
        <v>2.12108012E8</v>
      </c>
      <c r="L1003" s="653"/>
      <c r="M1003" s="640" t="s">
        <v>422</v>
      </c>
      <c r="N1003" s="568">
        <v>1.5</v>
      </c>
      <c r="O1003" s="567" t="s">
        <v>395</v>
      </c>
      <c r="P1003" s="639"/>
      <c r="Q1003" s="639"/>
      <c r="R1003" s="639"/>
      <c r="S1003" s="639"/>
      <c r="T1003" s="639"/>
      <c r="U1003" s="639"/>
      <c r="V1003" s="639"/>
    </row>
    <row r="1004" ht="28.5" customHeight="1">
      <c r="A1004" s="563"/>
      <c r="B1004" s="427"/>
      <c r="C1004" s="428"/>
      <c r="D1004" s="427"/>
      <c r="E1004" s="494"/>
      <c r="F1004" s="435"/>
      <c r="G1004" s="644"/>
      <c r="H1004" s="648"/>
      <c r="I1004" s="639" t="s">
        <v>1269</v>
      </c>
      <c r="J1004" s="565" t="s">
        <v>1296</v>
      </c>
      <c r="K1004" s="490">
        <v>2.12108013E8</v>
      </c>
      <c r="L1004" s="653"/>
      <c r="M1004" s="640" t="s">
        <v>422</v>
      </c>
      <c r="N1004" s="568">
        <v>1.0</v>
      </c>
      <c r="O1004" s="567" t="s">
        <v>476</v>
      </c>
      <c r="P1004" s="639"/>
      <c r="Q1004" s="639"/>
      <c r="R1004" s="639"/>
      <c r="S1004" s="639"/>
      <c r="T1004" s="639"/>
      <c r="U1004" s="639"/>
      <c r="V1004" s="639"/>
    </row>
    <row r="1005" ht="28.5" customHeight="1">
      <c r="A1005" s="563"/>
      <c r="B1005" s="427"/>
      <c r="C1005" s="428"/>
      <c r="D1005" s="427"/>
      <c r="E1005" s="494"/>
      <c r="F1005" s="435"/>
      <c r="G1005" s="644"/>
      <c r="H1005" s="645" t="s">
        <v>474</v>
      </c>
      <c r="I1005" s="638" t="s">
        <v>1287</v>
      </c>
      <c r="J1005" s="565"/>
      <c r="K1005" s="566"/>
      <c r="L1005" s="643"/>
      <c r="M1005" s="640"/>
      <c r="N1005" s="568"/>
      <c r="O1005" s="604"/>
      <c r="P1005" s="639"/>
      <c r="Q1005" s="639"/>
      <c r="R1005" s="639"/>
      <c r="S1005" s="639"/>
      <c r="T1005" s="639"/>
      <c r="U1005" s="639"/>
      <c r="V1005" s="639"/>
    </row>
    <row r="1006" ht="28.5" customHeight="1">
      <c r="A1006" s="563"/>
      <c r="B1006" s="427"/>
      <c r="C1006" s="428"/>
      <c r="D1006" s="427"/>
      <c r="E1006" s="494"/>
      <c r="F1006" s="435"/>
      <c r="G1006" s="644"/>
      <c r="H1006" s="644"/>
      <c r="I1006" s="639" t="s">
        <v>291</v>
      </c>
      <c r="J1006" s="639" t="s">
        <v>1297</v>
      </c>
      <c r="K1006" s="490">
        <v>2.12108014E8</v>
      </c>
      <c r="L1006" s="653"/>
      <c r="M1006" s="640" t="s">
        <v>462</v>
      </c>
      <c r="N1006" s="568">
        <v>0.06</v>
      </c>
      <c r="O1006" s="567" t="s">
        <v>395</v>
      </c>
      <c r="P1006" s="639"/>
      <c r="Q1006" s="639"/>
      <c r="R1006" s="639"/>
      <c r="S1006" s="639"/>
      <c r="T1006" s="639"/>
      <c r="U1006" s="639"/>
      <c r="V1006" s="639"/>
    </row>
    <row r="1007" ht="28.5" customHeight="1">
      <c r="A1007" s="563"/>
      <c r="B1007" s="427"/>
      <c r="C1007" s="428"/>
      <c r="D1007" s="427"/>
      <c r="E1007" s="494"/>
      <c r="F1007" s="435"/>
      <c r="G1007" s="644"/>
      <c r="H1007" s="644"/>
      <c r="I1007" s="639" t="s">
        <v>1269</v>
      </c>
      <c r="J1007" s="639" t="s">
        <v>1298</v>
      </c>
      <c r="K1007" s="490">
        <v>2.12108015E8</v>
      </c>
      <c r="L1007" s="653"/>
      <c r="M1007" s="640" t="s">
        <v>462</v>
      </c>
      <c r="N1007" s="568">
        <v>0.04</v>
      </c>
      <c r="O1007" s="567" t="s">
        <v>365</v>
      </c>
      <c r="P1007" s="639"/>
      <c r="Q1007" s="639"/>
      <c r="R1007" s="639"/>
      <c r="S1007" s="639"/>
      <c r="T1007" s="639"/>
      <c r="U1007" s="639"/>
      <c r="V1007" s="639"/>
    </row>
    <row r="1008" ht="28.5" customHeight="1">
      <c r="A1008" s="656"/>
      <c r="B1008" s="439"/>
      <c r="C1008" s="440"/>
      <c r="D1008" s="439"/>
      <c r="E1008" s="658"/>
      <c r="F1008" s="844"/>
      <c r="G1008" s="677"/>
      <c r="H1008" s="677"/>
      <c r="I1008" s="884" t="s">
        <v>1271</v>
      </c>
      <c r="J1008" s="884" t="s">
        <v>1299</v>
      </c>
      <c r="K1008" s="771">
        <v>2.12108016E8</v>
      </c>
      <c r="L1008" s="778"/>
      <c r="M1008" s="735" t="s">
        <v>462</v>
      </c>
      <c r="N1008" s="817">
        <v>0.02</v>
      </c>
      <c r="O1008" s="740" t="s">
        <v>357</v>
      </c>
      <c r="P1008" s="639"/>
      <c r="Q1008" s="639"/>
      <c r="R1008" s="639"/>
      <c r="S1008" s="639"/>
      <c r="T1008" s="639"/>
      <c r="U1008" s="639"/>
      <c r="V1008" s="639"/>
    </row>
    <row r="1009" ht="28.5" customHeight="1">
      <c r="A1009" s="563"/>
      <c r="B1009" s="427"/>
      <c r="C1009" s="428"/>
      <c r="D1009" s="427"/>
      <c r="E1009" s="494"/>
      <c r="F1009" s="435"/>
      <c r="G1009" s="644"/>
      <c r="H1009" s="644" t="s">
        <v>491</v>
      </c>
      <c r="I1009" s="541" t="s">
        <v>1300</v>
      </c>
      <c r="J1009" s="542"/>
      <c r="K1009" s="490"/>
      <c r="L1009" s="653"/>
      <c r="M1009" s="545" t="s">
        <v>504</v>
      </c>
      <c r="N1009" s="490"/>
      <c r="O1009" s="490"/>
      <c r="P1009" s="639"/>
      <c r="Q1009" s="639"/>
      <c r="R1009" s="639"/>
      <c r="S1009" s="639"/>
      <c r="T1009" s="639"/>
      <c r="U1009" s="639"/>
      <c r="V1009" s="639"/>
    </row>
    <row r="1010" ht="28.5" customHeight="1">
      <c r="A1010" s="563"/>
      <c r="B1010" s="427"/>
      <c r="C1010" s="428"/>
      <c r="D1010" s="427"/>
      <c r="E1010" s="494"/>
      <c r="F1010" s="435"/>
      <c r="G1010" s="644"/>
      <c r="H1010" s="644"/>
      <c r="I1010" s="639" t="s">
        <v>291</v>
      </c>
      <c r="J1010" s="565" t="s">
        <v>1301</v>
      </c>
      <c r="K1010" s="490">
        <v>2.12108017E8</v>
      </c>
      <c r="L1010" s="653"/>
      <c r="M1010" s="640" t="s">
        <v>506</v>
      </c>
      <c r="N1010" s="568">
        <v>0.02</v>
      </c>
      <c r="O1010" s="567" t="s">
        <v>365</v>
      </c>
      <c r="P1010" s="639"/>
      <c r="Q1010" s="639"/>
      <c r="R1010" s="639"/>
      <c r="S1010" s="639"/>
      <c r="T1010" s="639"/>
      <c r="U1010" s="639"/>
      <c r="V1010" s="639"/>
    </row>
    <row r="1011" ht="28.5" customHeight="1">
      <c r="A1011" s="563"/>
      <c r="B1011" s="427"/>
      <c r="C1011" s="428"/>
      <c r="D1011" s="427"/>
      <c r="E1011" s="494"/>
      <c r="F1011" s="435"/>
      <c r="G1011" s="644"/>
      <c r="H1011" s="644"/>
      <c r="I1011" s="842" t="s">
        <v>1269</v>
      </c>
      <c r="J1011" s="666" t="s">
        <v>1302</v>
      </c>
      <c r="K1011" s="537">
        <v>2.12108018E8</v>
      </c>
      <c r="L1011" s="754"/>
      <c r="M1011" s="681" t="s">
        <v>508</v>
      </c>
      <c r="N1011" s="886">
        <v>0.04</v>
      </c>
      <c r="O1011" s="650" t="s">
        <v>395</v>
      </c>
      <c r="P1011" s="639"/>
      <c r="Q1011" s="639"/>
      <c r="R1011" s="639"/>
      <c r="S1011" s="639"/>
      <c r="T1011" s="639"/>
      <c r="U1011" s="639"/>
      <c r="V1011" s="639"/>
    </row>
    <row r="1012" ht="28.5" customHeight="1">
      <c r="A1012" s="563"/>
      <c r="B1012" s="427"/>
      <c r="C1012" s="428"/>
      <c r="D1012" s="427"/>
      <c r="E1012" s="494"/>
      <c r="F1012" s="435"/>
      <c r="G1012" s="645" t="s">
        <v>362</v>
      </c>
      <c r="H1012" s="565" t="s">
        <v>1303</v>
      </c>
      <c r="I1012" s="520"/>
      <c r="J1012" s="520"/>
      <c r="K1012" s="566">
        <v>2.12108019E8</v>
      </c>
      <c r="L1012" s="643"/>
      <c r="M1012" s="640" t="s">
        <v>422</v>
      </c>
      <c r="N1012" s="647" t="s">
        <v>1282</v>
      </c>
      <c r="O1012" s="604" t="s">
        <v>357</v>
      </c>
      <c r="P1012" s="639"/>
      <c r="Q1012" s="639"/>
      <c r="R1012" s="639"/>
      <c r="S1012" s="639"/>
      <c r="T1012" s="639"/>
      <c r="U1012" s="639"/>
      <c r="V1012" s="639"/>
    </row>
    <row r="1013" ht="28.5" customHeight="1">
      <c r="A1013" s="563"/>
      <c r="B1013" s="427"/>
      <c r="C1013" s="428"/>
      <c r="D1013" s="427"/>
      <c r="E1013" s="494"/>
      <c r="F1013" s="435"/>
      <c r="G1013" s="645" t="s">
        <v>374</v>
      </c>
      <c r="H1013" s="565" t="s">
        <v>1304</v>
      </c>
      <c r="I1013" s="520"/>
      <c r="J1013" s="520"/>
      <c r="K1013" s="490">
        <v>2.1210802E8</v>
      </c>
      <c r="L1013" s="653"/>
      <c r="M1013" s="640" t="s">
        <v>422</v>
      </c>
      <c r="N1013" s="636">
        <v>0.01</v>
      </c>
      <c r="O1013" s="567" t="s">
        <v>365</v>
      </c>
      <c r="P1013" s="639"/>
      <c r="Q1013" s="639"/>
      <c r="R1013" s="639"/>
      <c r="S1013" s="639"/>
      <c r="T1013" s="639"/>
      <c r="U1013" s="639"/>
      <c r="V1013" s="639"/>
    </row>
    <row r="1014" ht="28.5" customHeight="1">
      <c r="A1014" s="563"/>
      <c r="B1014" s="427"/>
      <c r="C1014" s="428"/>
      <c r="D1014" s="427"/>
      <c r="E1014" s="494"/>
      <c r="F1014" s="435"/>
      <c r="G1014" s="645" t="s">
        <v>377</v>
      </c>
      <c r="H1014" s="565" t="s">
        <v>1305</v>
      </c>
      <c r="I1014" s="520"/>
      <c r="J1014" s="520"/>
      <c r="K1014" s="490">
        <v>2.12108021E8</v>
      </c>
      <c r="L1014" s="653"/>
      <c r="M1014" s="640" t="s">
        <v>398</v>
      </c>
      <c r="N1014" s="647" t="s">
        <v>1282</v>
      </c>
      <c r="O1014" s="604" t="s">
        <v>357</v>
      </c>
      <c r="P1014" s="639"/>
      <c r="Q1014" s="639"/>
      <c r="R1014" s="639"/>
      <c r="S1014" s="639"/>
      <c r="T1014" s="639"/>
      <c r="U1014" s="639"/>
      <c r="V1014" s="639"/>
    </row>
    <row r="1015" ht="28.5" customHeight="1">
      <c r="A1015" s="563"/>
      <c r="B1015" s="427"/>
      <c r="C1015" s="428"/>
      <c r="D1015" s="427"/>
      <c r="E1015" s="494"/>
      <c r="F1015" s="435"/>
      <c r="G1015" s="645" t="s">
        <v>477</v>
      </c>
      <c r="H1015" s="565" t="s">
        <v>1306</v>
      </c>
      <c r="I1015" s="520"/>
      <c r="J1015" s="520"/>
      <c r="K1015" s="490">
        <v>2.12108022E8</v>
      </c>
      <c r="L1015" s="653"/>
      <c r="M1015" s="640" t="s">
        <v>1012</v>
      </c>
      <c r="N1015" s="647" t="s">
        <v>1282</v>
      </c>
      <c r="O1015" s="567" t="s">
        <v>365</v>
      </c>
      <c r="P1015" s="639"/>
      <c r="Q1015" s="639"/>
      <c r="R1015" s="639"/>
      <c r="S1015" s="639"/>
      <c r="T1015" s="639"/>
      <c r="U1015" s="639"/>
      <c r="V1015" s="639"/>
    </row>
    <row r="1016" ht="28.5" customHeight="1">
      <c r="A1016" s="563"/>
      <c r="B1016" s="427"/>
      <c r="C1016" s="428"/>
      <c r="D1016" s="427"/>
      <c r="E1016" s="494"/>
      <c r="F1016" s="435"/>
      <c r="G1016" s="648" t="s">
        <v>519</v>
      </c>
      <c r="H1016" s="565" t="s">
        <v>1307</v>
      </c>
      <c r="I1016" s="520"/>
      <c r="J1016" s="520"/>
      <c r="K1016" s="490">
        <v>2.12108023E8</v>
      </c>
      <c r="L1016" s="653"/>
      <c r="M1016" s="640" t="s">
        <v>1012</v>
      </c>
      <c r="N1016" s="647">
        <v>0.006</v>
      </c>
      <c r="O1016" s="567" t="s">
        <v>365</v>
      </c>
      <c r="P1016" s="639"/>
      <c r="Q1016" s="639"/>
      <c r="R1016" s="639"/>
      <c r="S1016" s="639"/>
      <c r="T1016" s="639"/>
      <c r="U1016" s="639"/>
      <c r="V1016" s="639"/>
    </row>
    <row r="1017" ht="28.5" customHeight="1">
      <c r="A1017" s="563"/>
      <c r="B1017" s="427"/>
      <c r="C1017" s="428"/>
      <c r="D1017" s="427"/>
      <c r="E1017" s="494"/>
      <c r="F1017" s="851" t="s">
        <v>346</v>
      </c>
      <c r="G1017" s="638" t="s">
        <v>1308</v>
      </c>
      <c r="H1017" s="654"/>
      <c r="I1017" s="654"/>
      <c r="J1017" s="654"/>
      <c r="K1017" s="566"/>
      <c r="L1017" s="643"/>
      <c r="M1017" s="640"/>
      <c r="N1017" s="566"/>
      <c r="O1017" s="566"/>
      <c r="P1017" s="639"/>
      <c r="Q1017" s="639"/>
      <c r="R1017" s="639"/>
      <c r="S1017" s="639"/>
      <c r="T1017" s="639"/>
      <c r="U1017" s="639"/>
      <c r="V1017" s="639"/>
    </row>
    <row r="1018" ht="28.5" customHeight="1">
      <c r="A1018" s="563"/>
      <c r="B1018" s="427"/>
      <c r="C1018" s="428"/>
      <c r="D1018" s="427"/>
      <c r="E1018" s="494"/>
      <c r="F1018" s="839"/>
      <c r="G1018" s="734" t="s">
        <v>352</v>
      </c>
      <c r="H1018" s="654"/>
      <c r="I1018" s="654"/>
      <c r="J1018" s="654"/>
      <c r="K1018" s="490"/>
      <c r="L1018" s="653"/>
      <c r="M1018" s="640"/>
      <c r="N1018" s="566"/>
      <c r="O1018" s="566"/>
      <c r="P1018" s="639"/>
      <c r="Q1018" s="639"/>
      <c r="R1018" s="639"/>
      <c r="S1018" s="639"/>
      <c r="T1018" s="639"/>
      <c r="U1018" s="639"/>
      <c r="V1018" s="639"/>
    </row>
    <row r="1019" ht="28.5" customHeight="1">
      <c r="A1019" s="563"/>
      <c r="B1019" s="427"/>
      <c r="C1019" s="428"/>
      <c r="D1019" s="427"/>
      <c r="E1019" s="494"/>
      <c r="F1019" s="839"/>
      <c r="G1019" s="645" t="s">
        <v>354</v>
      </c>
      <c r="H1019" s="565" t="s">
        <v>1309</v>
      </c>
      <c r="I1019" s="520"/>
      <c r="J1019" s="521"/>
      <c r="K1019" s="490">
        <v>2.12108024E8</v>
      </c>
      <c r="L1019" s="653"/>
      <c r="M1019" s="640" t="s">
        <v>398</v>
      </c>
      <c r="N1019" s="636">
        <v>0.1</v>
      </c>
      <c r="O1019" s="567" t="s">
        <v>395</v>
      </c>
      <c r="P1019" s="639"/>
      <c r="Q1019" s="639"/>
      <c r="R1019" s="639"/>
      <c r="S1019" s="639"/>
      <c r="T1019" s="639"/>
      <c r="U1019" s="639"/>
      <c r="V1019" s="639"/>
    </row>
    <row r="1020" ht="28.5" customHeight="1">
      <c r="A1020" s="563"/>
      <c r="B1020" s="427"/>
      <c r="C1020" s="428"/>
      <c r="D1020" s="427"/>
      <c r="E1020" s="494"/>
      <c r="F1020" s="435"/>
      <c r="G1020" s="645" t="s">
        <v>358</v>
      </c>
      <c r="H1020" s="663" t="s">
        <v>1310</v>
      </c>
      <c r="I1020" s="639"/>
      <c r="J1020" s="639"/>
      <c r="K1020" s="490">
        <v>2.12108025E8</v>
      </c>
      <c r="L1020" s="653"/>
      <c r="M1020" s="640" t="s">
        <v>398</v>
      </c>
      <c r="N1020" s="568">
        <v>0.05</v>
      </c>
      <c r="O1020" s="604" t="s">
        <v>357</v>
      </c>
      <c r="P1020" s="639"/>
      <c r="Q1020" s="639"/>
      <c r="R1020" s="639"/>
      <c r="S1020" s="639"/>
      <c r="T1020" s="639"/>
      <c r="U1020" s="639"/>
      <c r="V1020" s="639"/>
    </row>
    <row r="1021" ht="28.5" customHeight="1">
      <c r="A1021" s="563"/>
      <c r="B1021" s="427"/>
      <c r="C1021" s="428"/>
      <c r="D1021" s="427"/>
      <c r="E1021" s="494"/>
      <c r="F1021" s="435"/>
      <c r="G1021" s="645" t="s">
        <v>360</v>
      </c>
      <c r="H1021" s="565" t="s">
        <v>1311</v>
      </c>
      <c r="I1021" s="520"/>
      <c r="J1021" s="520"/>
      <c r="K1021" s="490">
        <v>2.12108026E8</v>
      </c>
      <c r="L1021" s="653"/>
      <c r="M1021" s="640" t="s">
        <v>398</v>
      </c>
      <c r="N1021" s="568">
        <v>0.3</v>
      </c>
      <c r="O1021" s="567" t="s">
        <v>395</v>
      </c>
      <c r="P1021" s="639"/>
      <c r="Q1021" s="639"/>
      <c r="R1021" s="639"/>
      <c r="S1021" s="639"/>
      <c r="T1021" s="639"/>
      <c r="U1021" s="639"/>
      <c r="V1021" s="639"/>
    </row>
    <row r="1022" ht="28.5" customHeight="1">
      <c r="A1022" s="563"/>
      <c r="B1022" s="427"/>
      <c r="C1022" s="428"/>
      <c r="D1022" s="427"/>
      <c r="E1022" s="494"/>
      <c r="F1022" s="435"/>
      <c r="G1022" s="645" t="s">
        <v>362</v>
      </c>
      <c r="H1022" s="565" t="s">
        <v>1312</v>
      </c>
      <c r="I1022" s="520"/>
      <c r="J1022" s="521"/>
      <c r="K1022" s="566">
        <v>2.12108027E8</v>
      </c>
      <c r="L1022" s="653"/>
      <c r="M1022" s="640" t="s">
        <v>398</v>
      </c>
      <c r="N1022" s="636">
        <v>0.1</v>
      </c>
      <c r="O1022" s="567" t="s">
        <v>365</v>
      </c>
      <c r="P1022" s="639"/>
      <c r="Q1022" s="639"/>
      <c r="R1022" s="639"/>
      <c r="S1022" s="639"/>
      <c r="T1022" s="639"/>
      <c r="U1022" s="639"/>
      <c r="V1022" s="639"/>
    </row>
    <row r="1023" ht="28.5" customHeight="1">
      <c r="A1023" s="563"/>
      <c r="B1023" s="427"/>
      <c r="C1023" s="428"/>
      <c r="D1023" s="427"/>
      <c r="E1023" s="494"/>
      <c r="F1023" s="435"/>
      <c r="G1023" s="648" t="s">
        <v>374</v>
      </c>
      <c r="H1023" s="541" t="s">
        <v>1313</v>
      </c>
      <c r="I1023" s="542"/>
      <c r="J1023" s="543"/>
      <c r="K1023" s="490">
        <v>2.12108028E8</v>
      </c>
      <c r="L1023" s="653"/>
      <c r="M1023" s="545" t="s">
        <v>398</v>
      </c>
      <c r="N1023" s="802">
        <v>0.1</v>
      </c>
      <c r="O1023" s="491" t="s">
        <v>395</v>
      </c>
      <c r="P1023" s="639"/>
      <c r="Q1023" s="639"/>
      <c r="R1023" s="639"/>
      <c r="S1023" s="639"/>
      <c r="T1023" s="639"/>
      <c r="U1023" s="639"/>
      <c r="V1023" s="639"/>
    </row>
    <row r="1024" ht="28.5" customHeight="1">
      <c r="A1024" s="563"/>
      <c r="B1024" s="427"/>
      <c r="C1024" s="428"/>
      <c r="D1024" s="427"/>
      <c r="E1024" s="494"/>
      <c r="F1024" s="435"/>
      <c r="G1024" s="645" t="s">
        <v>377</v>
      </c>
      <c r="H1024" s="565" t="s">
        <v>1314</v>
      </c>
      <c r="I1024" s="520"/>
      <c r="J1024" s="521"/>
      <c r="K1024" s="490">
        <v>2.12108029E8</v>
      </c>
      <c r="L1024" s="653"/>
      <c r="M1024" s="640" t="s">
        <v>398</v>
      </c>
      <c r="N1024" s="885">
        <v>0.05</v>
      </c>
      <c r="O1024" s="650" t="s">
        <v>365</v>
      </c>
      <c r="P1024" s="639"/>
      <c r="Q1024" s="639"/>
      <c r="R1024" s="639"/>
      <c r="S1024" s="639"/>
      <c r="T1024" s="639"/>
      <c r="U1024" s="639"/>
      <c r="V1024" s="639"/>
    </row>
    <row r="1025" ht="28.5" customHeight="1">
      <c r="A1025" s="563"/>
      <c r="B1025" s="427"/>
      <c r="C1025" s="428"/>
      <c r="D1025" s="427"/>
      <c r="E1025" s="494"/>
      <c r="F1025" s="435"/>
      <c r="G1025" s="645" t="s">
        <v>374</v>
      </c>
      <c r="H1025" s="663" t="s">
        <v>1315</v>
      </c>
      <c r="I1025" s="639"/>
      <c r="J1025" s="639"/>
      <c r="K1025" s="490">
        <v>2.1210803E8</v>
      </c>
      <c r="L1025" s="653"/>
      <c r="M1025" s="640" t="s">
        <v>356</v>
      </c>
      <c r="N1025" s="568">
        <v>0.02</v>
      </c>
      <c r="O1025" s="604" t="s">
        <v>357</v>
      </c>
      <c r="P1025" s="639"/>
      <c r="Q1025" s="639"/>
      <c r="R1025" s="639"/>
      <c r="S1025" s="639"/>
      <c r="T1025" s="639"/>
      <c r="U1025" s="639"/>
      <c r="V1025" s="639"/>
    </row>
    <row r="1026" ht="28.5" customHeight="1">
      <c r="A1026" s="563"/>
      <c r="B1026" s="427"/>
      <c r="C1026" s="428"/>
      <c r="D1026" s="427"/>
      <c r="E1026" s="494"/>
      <c r="F1026" s="435"/>
      <c r="G1026" s="645" t="s">
        <v>377</v>
      </c>
      <c r="H1026" s="663" t="s">
        <v>1316</v>
      </c>
      <c r="I1026" s="639"/>
      <c r="J1026" s="663"/>
      <c r="K1026" s="490">
        <v>2.12108031E8</v>
      </c>
      <c r="L1026" s="653"/>
      <c r="M1026" s="640" t="s">
        <v>440</v>
      </c>
      <c r="N1026" s="647" t="s">
        <v>1282</v>
      </c>
      <c r="O1026" s="567" t="s">
        <v>365</v>
      </c>
      <c r="P1026" s="639"/>
      <c r="Q1026" s="639"/>
      <c r="R1026" s="639"/>
      <c r="S1026" s="639"/>
      <c r="T1026" s="639"/>
      <c r="U1026" s="639"/>
      <c r="V1026" s="639"/>
    </row>
    <row r="1027" ht="28.5" customHeight="1">
      <c r="A1027" s="563"/>
      <c r="B1027" s="427"/>
      <c r="C1027" s="428"/>
      <c r="D1027" s="427"/>
      <c r="E1027" s="494"/>
      <c r="F1027" s="435"/>
      <c r="G1027" s="645" t="s">
        <v>477</v>
      </c>
      <c r="H1027" s="663" t="s">
        <v>1317</v>
      </c>
      <c r="I1027" s="639"/>
      <c r="J1027" s="663"/>
      <c r="K1027" s="490">
        <v>2.12108032E8</v>
      </c>
      <c r="L1027" s="653"/>
      <c r="M1027" s="640" t="s">
        <v>440</v>
      </c>
      <c r="N1027" s="636">
        <v>0.01</v>
      </c>
      <c r="O1027" s="567" t="s">
        <v>395</v>
      </c>
      <c r="P1027" s="639"/>
      <c r="Q1027" s="639"/>
      <c r="R1027" s="639"/>
      <c r="S1027" s="639"/>
      <c r="T1027" s="639"/>
      <c r="U1027" s="639"/>
      <c r="V1027" s="639"/>
    </row>
    <row r="1028" ht="28.5" customHeight="1">
      <c r="A1028" s="563"/>
      <c r="B1028" s="427"/>
      <c r="C1028" s="428"/>
      <c r="D1028" s="427"/>
      <c r="E1028" s="494"/>
      <c r="F1028" s="839"/>
      <c r="G1028" s="648" t="s">
        <v>519</v>
      </c>
      <c r="H1028" s="663" t="s">
        <v>1318</v>
      </c>
      <c r="I1028" s="639"/>
      <c r="J1028" s="663"/>
      <c r="K1028" s="490">
        <v>2.12108033E8</v>
      </c>
      <c r="L1028" s="653"/>
      <c r="M1028" s="640" t="s">
        <v>398</v>
      </c>
      <c r="N1028" s="636">
        <v>0.01</v>
      </c>
      <c r="O1028" s="567" t="s">
        <v>395</v>
      </c>
      <c r="P1028" s="639"/>
      <c r="Q1028" s="639"/>
      <c r="R1028" s="639"/>
      <c r="S1028" s="639"/>
      <c r="T1028" s="639"/>
      <c r="U1028" s="639"/>
      <c r="V1028" s="639"/>
    </row>
    <row r="1029" ht="28.5" customHeight="1">
      <c r="A1029" s="563"/>
      <c r="B1029" s="427"/>
      <c r="C1029" s="428"/>
      <c r="D1029" s="427"/>
      <c r="E1029" s="494"/>
      <c r="F1029" s="887" t="s">
        <v>350</v>
      </c>
      <c r="G1029" s="638" t="s">
        <v>1319</v>
      </c>
      <c r="H1029" s="654"/>
      <c r="I1029" s="654"/>
      <c r="J1029" s="654"/>
      <c r="K1029" s="566"/>
      <c r="L1029" s="643"/>
      <c r="M1029" s="640"/>
      <c r="N1029" s="566"/>
      <c r="O1029" s="566"/>
      <c r="P1029" s="639"/>
      <c r="Q1029" s="639"/>
      <c r="R1029" s="639"/>
      <c r="S1029" s="639"/>
      <c r="T1029" s="639"/>
      <c r="U1029" s="639"/>
      <c r="V1029" s="639"/>
    </row>
    <row r="1030" ht="28.5" customHeight="1">
      <c r="A1030" s="563"/>
      <c r="B1030" s="427"/>
      <c r="C1030" s="428"/>
      <c r="D1030" s="427"/>
      <c r="E1030" s="494"/>
      <c r="F1030" s="839"/>
      <c r="G1030" s="734" t="s">
        <v>352</v>
      </c>
      <c r="H1030" s="654"/>
      <c r="I1030" s="654"/>
      <c r="J1030" s="654"/>
      <c r="K1030" s="490"/>
      <c r="L1030" s="653"/>
      <c r="M1030" s="640"/>
      <c r="N1030" s="566"/>
      <c r="O1030" s="566"/>
      <c r="P1030" s="639"/>
      <c r="Q1030" s="639"/>
      <c r="R1030" s="639"/>
      <c r="S1030" s="639"/>
      <c r="T1030" s="639"/>
      <c r="U1030" s="639"/>
      <c r="V1030" s="639"/>
    </row>
    <row r="1031" ht="28.5" customHeight="1">
      <c r="A1031" s="563"/>
      <c r="B1031" s="427"/>
      <c r="C1031" s="428"/>
      <c r="D1031" s="427"/>
      <c r="E1031" s="494"/>
      <c r="F1031" s="435"/>
      <c r="G1031" s="645" t="s">
        <v>354</v>
      </c>
      <c r="H1031" s="565" t="s">
        <v>1320</v>
      </c>
      <c r="I1031" s="520"/>
      <c r="J1031" s="520"/>
      <c r="K1031" s="490">
        <v>2.12108034E8</v>
      </c>
      <c r="L1031" s="653"/>
      <c r="M1031" s="640" t="s">
        <v>398</v>
      </c>
      <c r="N1031" s="636">
        <v>0.01</v>
      </c>
      <c r="O1031" s="567" t="s">
        <v>365</v>
      </c>
      <c r="P1031" s="639"/>
      <c r="Q1031" s="639"/>
      <c r="R1031" s="639"/>
      <c r="S1031" s="639"/>
      <c r="T1031" s="639"/>
      <c r="U1031" s="639"/>
      <c r="V1031" s="639"/>
    </row>
    <row r="1032" ht="28.5" customHeight="1">
      <c r="A1032" s="563"/>
      <c r="B1032" s="427"/>
      <c r="C1032" s="428"/>
      <c r="D1032" s="427"/>
      <c r="E1032" s="494"/>
      <c r="F1032" s="435"/>
      <c r="G1032" s="645" t="s">
        <v>358</v>
      </c>
      <c r="H1032" s="565" t="s">
        <v>1321</v>
      </c>
      <c r="I1032" s="520"/>
      <c r="J1032" s="520"/>
      <c r="K1032" s="490">
        <v>2.12108035E8</v>
      </c>
      <c r="L1032" s="653"/>
      <c r="M1032" s="640" t="s">
        <v>447</v>
      </c>
      <c r="N1032" s="647">
        <v>0.005</v>
      </c>
      <c r="O1032" s="604" t="s">
        <v>357</v>
      </c>
      <c r="P1032" s="639"/>
      <c r="Q1032" s="639"/>
      <c r="R1032" s="639"/>
      <c r="S1032" s="639"/>
      <c r="T1032" s="639"/>
      <c r="U1032" s="639"/>
      <c r="V1032" s="639"/>
    </row>
    <row r="1033" ht="28.5" customHeight="1">
      <c r="A1033" s="656"/>
      <c r="B1033" s="439"/>
      <c r="C1033" s="440"/>
      <c r="D1033" s="439"/>
      <c r="E1033" s="658"/>
      <c r="F1033" s="844"/>
      <c r="G1033" s="659" t="s">
        <v>360</v>
      </c>
      <c r="H1033" s="528" t="s">
        <v>1322</v>
      </c>
      <c r="I1033" s="529"/>
      <c r="J1033" s="529"/>
      <c r="K1033" s="771">
        <v>2.12108036E8</v>
      </c>
      <c r="L1033" s="778"/>
      <c r="M1033" s="735" t="s">
        <v>398</v>
      </c>
      <c r="N1033" s="683" t="s">
        <v>1282</v>
      </c>
      <c r="O1033" s="532" t="s">
        <v>365</v>
      </c>
      <c r="P1033" s="639"/>
      <c r="Q1033" s="639"/>
      <c r="R1033" s="639"/>
      <c r="S1033" s="639"/>
      <c r="T1033" s="639"/>
      <c r="U1033" s="639"/>
      <c r="V1033" s="639"/>
    </row>
    <row r="1034" ht="28.5" customHeight="1">
      <c r="A1034" s="563"/>
      <c r="B1034" s="427"/>
      <c r="C1034" s="428"/>
      <c r="D1034" s="427"/>
      <c r="E1034" s="494"/>
      <c r="F1034" s="435"/>
      <c r="G1034" s="775" t="s">
        <v>362</v>
      </c>
      <c r="H1034" s="603" t="s">
        <v>1323</v>
      </c>
      <c r="K1034" s="537">
        <v>2.12108037E8</v>
      </c>
      <c r="L1034" s="754"/>
      <c r="M1034" s="652" t="s">
        <v>447</v>
      </c>
      <c r="N1034" s="888">
        <v>0.005</v>
      </c>
      <c r="O1034" s="563" t="s">
        <v>357</v>
      </c>
      <c r="P1034" s="639"/>
      <c r="Q1034" s="639"/>
      <c r="R1034" s="639"/>
      <c r="S1034" s="639"/>
      <c r="T1034" s="639"/>
      <c r="U1034" s="639"/>
      <c r="V1034" s="639"/>
    </row>
    <row r="1035" ht="28.5" customHeight="1">
      <c r="A1035" s="563"/>
      <c r="B1035" s="427"/>
      <c r="C1035" s="428"/>
      <c r="D1035" s="427"/>
      <c r="E1035" s="494"/>
      <c r="F1035" s="435"/>
      <c r="G1035" s="648" t="s">
        <v>374</v>
      </c>
      <c r="H1035" s="565" t="s">
        <v>1324</v>
      </c>
      <c r="I1035" s="520"/>
      <c r="J1035" s="520"/>
      <c r="K1035" s="566">
        <v>2.12108038E8</v>
      </c>
      <c r="L1035" s="643"/>
      <c r="M1035" s="640" t="s">
        <v>398</v>
      </c>
      <c r="N1035" s="636">
        <v>0.01</v>
      </c>
      <c r="O1035" s="567" t="s">
        <v>395</v>
      </c>
      <c r="P1035" s="639"/>
      <c r="Q1035" s="639"/>
      <c r="R1035" s="639"/>
      <c r="S1035" s="639"/>
      <c r="T1035" s="639"/>
      <c r="U1035" s="639"/>
      <c r="V1035" s="639"/>
    </row>
    <row r="1036" ht="28.5" customHeight="1">
      <c r="A1036" s="563"/>
      <c r="B1036" s="427"/>
      <c r="C1036" s="428"/>
      <c r="D1036" s="427"/>
      <c r="E1036" s="494"/>
      <c r="F1036" s="435"/>
      <c r="G1036" s="645" t="s">
        <v>377</v>
      </c>
      <c r="H1036" s="565" t="s">
        <v>1325</v>
      </c>
      <c r="I1036" s="520"/>
      <c r="J1036" s="520"/>
      <c r="K1036" s="490">
        <v>2.12108039E8</v>
      </c>
      <c r="L1036" s="653"/>
      <c r="M1036" s="640" t="s">
        <v>447</v>
      </c>
      <c r="N1036" s="647" t="s">
        <v>1282</v>
      </c>
      <c r="O1036" s="567" t="s">
        <v>365</v>
      </c>
      <c r="P1036" s="639"/>
      <c r="Q1036" s="639"/>
      <c r="R1036" s="639"/>
      <c r="S1036" s="639"/>
      <c r="T1036" s="639"/>
      <c r="U1036" s="639"/>
      <c r="V1036" s="639"/>
    </row>
    <row r="1037" ht="28.5" customHeight="1">
      <c r="A1037" s="563"/>
      <c r="B1037" s="427"/>
      <c r="C1037" s="428"/>
      <c r="D1037" s="427"/>
      <c r="E1037" s="494"/>
      <c r="F1037" s="435"/>
      <c r="G1037" s="645" t="s">
        <v>477</v>
      </c>
      <c r="H1037" s="565" t="s">
        <v>1326</v>
      </c>
      <c r="I1037" s="520"/>
      <c r="J1037" s="520"/>
      <c r="K1037" s="490">
        <v>2.1210804E8</v>
      </c>
      <c r="L1037" s="653"/>
      <c r="M1037" s="640" t="s">
        <v>356</v>
      </c>
      <c r="N1037" s="568">
        <v>0.02</v>
      </c>
      <c r="O1037" s="604" t="s">
        <v>357</v>
      </c>
      <c r="P1037" s="639"/>
      <c r="Q1037" s="639"/>
      <c r="R1037" s="639"/>
      <c r="S1037" s="639"/>
      <c r="T1037" s="639"/>
      <c r="U1037" s="639"/>
      <c r="V1037" s="639"/>
    </row>
    <row r="1038" ht="28.5" customHeight="1">
      <c r="A1038" s="563"/>
      <c r="B1038" s="427"/>
      <c r="C1038" s="428"/>
      <c r="D1038" s="427"/>
      <c r="E1038" s="494"/>
      <c r="F1038" s="435"/>
      <c r="G1038" s="648" t="s">
        <v>519</v>
      </c>
      <c r="H1038" s="565" t="s">
        <v>1327</v>
      </c>
      <c r="I1038" s="520"/>
      <c r="J1038" s="520"/>
      <c r="K1038" s="490">
        <v>2.12108041E8</v>
      </c>
      <c r="L1038" s="653"/>
      <c r="M1038" s="640" t="s">
        <v>356</v>
      </c>
      <c r="N1038" s="568">
        <v>0.03</v>
      </c>
      <c r="O1038" s="567" t="s">
        <v>365</v>
      </c>
      <c r="P1038" s="639"/>
      <c r="Q1038" s="639"/>
      <c r="R1038" s="639"/>
      <c r="S1038" s="639"/>
      <c r="T1038" s="639"/>
      <c r="U1038" s="639"/>
      <c r="V1038" s="639"/>
    </row>
    <row r="1039" ht="28.5" customHeight="1">
      <c r="A1039" s="563"/>
      <c r="B1039" s="427"/>
      <c r="C1039" s="428"/>
      <c r="D1039" s="427"/>
      <c r="E1039" s="494"/>
      <c r="F1039" s="435"/>
      <c r="G1039" s="645" t="s">
        <v>521</v>
      </c>
      <c r="H1039" s="565" t="s">
        <v>1328</v>
      </c>
      <c r="I1039" s="520"/>
      <c r="J1039" s="520"/>
      <c r="K1039" s="490">
        <v>2.12108042E8</v>
      </c>
      <c r="L1039" s="653"/>
      <c r="M1039" s="640" t="s">
        <v>356</v>
      </c>
      <c r="N1039" s="568">
        <v>0.02</v>
      </c>
      <c r="O1039" s="604" t="s">
        <v>357</v>
      </c>
      <c r="P1039" s="639"/>
      <c r="Q1039" s="639"/>
      <c r="R1039" s="639"/>
      <c r="S1039" s="639"/>
      <c r="T1039" s="639"/>
      <c r="U1039" s="639"/>
      <c r="V1039" s="639"/>
    </row>
    <row r="1040" ht="28.5" customHeight="1">
      <c r="A1040" s="563"/>
      <c r="B1040" s="427"/>
      <c r="C1040" s="428"/>
      <c r="D1040" s="427"/>
      <c r="E1040" s="494"/>
      <c r="F1040" s="435"/>
      <c r="G1040" s="645" t="s">
        <v>523</v>
      </c>
      <c r="H1040" s="565" t="s">
        <v>1329</v>
      </c>
      <c r="I1040" s="520"/>
      <c r="J1040" s="520"/>
      <c r="K1040" s="566">
        <v>2.12108043E8</v>
      </c>
      <c r="L1040" s="653"/>
      <c r="M1040" s="640" t="s">
        <v>356</v>
      </c>
      <c r="N1040" s="568">
        <v>0.03</v>
      </c>
      <c r="O1040" s="567" t="s">
        <v>365</v>
      </c>
      <c r="P1040" s="639"/>
      <c r="Q1040" s="639"/>
      <c r="R1040" s="639"/>
      <c r="S1040" s="639"/>
      <c r="T1040" s="639"/>
      <c r="U1040" s="639"/>
      <c r="V1040" s="639"/>
    </row>
    <row r="1041" ht="28.5" customHeight="1">
      <c r="A1041" s="563"/>
      <c r="B1041" s="427"/>
      <c r="C1041" s="428"/>
      <c r="D1041" s="427"/>
      <c r="E1041" s="494"/>
      <c r="F1041" s="435"/>
      <c r="G1041" s="648" t="s">
        <v>526</v>
      </c>
      <c r="H1041" s="541" t="s">
        <v>1330</v>
      </c>
      <c r="I1041" s="542"/>
      <c r="J1041" s="542"/>
      <c r="K1041" s="490">
        <v>2.12108044E8</v>
      </c>
      <c r="L1041" s="653"/>
      <c r="M1041" s="545" t="s">
        <v>356</v>
      </c>
      <c r="N1041" s="889">
        <v>0.03</v>
      </c>
      <c r="O1041" s="538" t="s">
        <v>365</v>
      </c>
      <c r="P1041" s="639"/>
      <c r="Q1041" s="639"/>
      <c r="R1041" s="639"/>
      <c r="S1041" s="639"/>
      <c r="T1041" s="639"/>
      <c r="U1041" s="639"/>
      <c r="V1041" s="639"/>
    </row>
    <row r="1042" ht="28.5" customHeight="1">
      <c r="A1042" s="563"/>
      <c r="B1042" s="427"/>
      <c r="C1042" s="428"/>
      <c r="D1042" s="427"/>
      <c r="E1042" s="494"/>
      <c r="F1042" s="435"/>
      <c r="G1042" s="645" t="s">
        <v>528</v>
      </c>
      <c r="H1042" s="565" t="s">
        <v>1331</v>
      </c>
      <c r="I1042" s="520"/>
      <c r="J1042" s="520"/>
      <c r="K1042" s="490">
        <v>2.12108045E8</v>
      </c>
      <c r="L1042" s="653"/>
      <c r="M1042" s="640" t="s">
        <v>356</v>
      </c>
      <c r="N1042" s="568">
        <v>0.03</v>
      </c>
      <c r="O1042" s="567" t="s">
        <v>365</v>
      </c>
      <c r="P1042" s="639"/>
      <c r="Q1042" s="639"/>
      <c r="R1042" s="639"/>
      <c r="S1042" s="639"/>
      <c r="T1042" s="639"/>
      <c r="U1042" s="639"/>
      <c r="V1042" s="639"/>
    </row>
    <row r="1043" ht="28.5" customHeight="1">
      <c r="A1043" s="563"/>
      <c r="B1043" s="427"/>
      <c r="C1043" s="428"/>
      <c r="D1043" s="485"/>
      <c r="E1043" s="486"/>
      <c r="F1043" s="848"/>
      <c r="G1043" s="645" t="s">
        <v>530</v>
      </c>
      <c r="H1043" s="565" t="s">
        <v>1332</v>
      </c>
      <c r="I1043" s="520"/>
      <c r="J1043" s="520"/>
      <c r="K1043" s="490">
        <v>2.12108046E8</v>
      </c>
      <c r="L1043" s="653"/>
      <c r="M1043" s="640" t="s">
        <v>398</v>
      </c>
      <c r="N1043" s="568">
        <v>0.05</v>
      </c>
      <c r="O1043" s="567" t="s">
        <v>395</v>
      </c>
      <c r="P1043" s="639"/>
      <c r="Q1043" s="639"/>
      <c r="R1043" s="639"/>
      <c r="S1043" s="639"/>
      <c r="T1043" s="639"/>
      <c r="U1043" s="639"/>
      <c r="V1043" s="639"/>
    </row>
    <row r="1044" ht="28.5" customHeight="1">
      <c r="A1044" s="427"/>
      <c r="B1044" s="427"/>
      <c r="C1044" s="428"/>
      <c r="D1044" s="447"/>
      <c r="E1044" s="494"/>
      <c r="F1044" s="644" t="s">
        <v>379</v>
      </c>
      <c r="G1044" s="638" t="s">
        <v>1333</v>
      </c>
      <c r="H1044" s="654"/>
      <c r="I1044" s="639"/>
      <c r="J1044" s="639"/>
      <c r="K1044" s="890"/>
      <c r="L1044" s="890"/>
      <c r="M1044" s="567"/>
      <c r="N1044" s="566"/>
      <c r="O1044" s="604"/>
      <c r="P1044" s="447"/>
      <c r="Q1044" s="447"/>
      <c r="R1044" s="447"/>
      <c r="S1044" s="447"/>
      <c r="T1044" s="447"/>
      <c r="U1044" s="447"/>
      <c r="V1044" s="447"/>
    </row>
    <row r="1045" ht="28.5" customHeight="1">
      <c r="A1045" s="427"/>
      <c r="B1045" s="427"/>
      <c r="C1045" s="428"/>
      <c r="D1045" s="447"/>
      <c r="E1045" s="494"/>
      <c r="F1045" s="601"/>
      <c r="G1045" s="891" t="s">
        <v>337</v>
      </c>
      <c r="H1045" s="892"/>
      <c r="I1045" s="893"/>
      <c r="J1045" s="893"/>
      <c r="K1045" s="894"/>
      <c r="L1045" s="894"/>
      <c r="M1045" s="895"/>
      <c r="N1045" s="896"/>
      <c r="O1045" s="897"/>
      <c r="P1045" s="447"/>
      <c r="Q1045" s="447"/>
      <c r="R1045" s="447"/>
      <c r="S1045" s="447"/>
      <c r="T1045" s="447"/>
      <c r="U1045" s="447"/>
      <c r="V1045" s="447"/>
    </row>
    <row r="1046" ht="28.5" customHeight="1">
      <c r="A1046" s="427"/>
      <c r="B1046" s="427"/>
      <c r="C1046" s="428"/>
      <c r="D1046" s="447"/>
      <c r="E1046" s="494"/>
      <c r="F1046" s="601"/>
      <c r="G1046" s="898" t="s">
        <v>354</v>
      </c>
      <c r="H1046" s="899" t="s">
        <v>1334</v>
      </c>
      <c r="I1046" s="520"/>
      <c r="J1046" s="521"/>
      <c r="K1046" s="896">
        <v>1.12108015E8</v>
      </c>
      <c r="L1046" s="900"/>
      <c r="M1046" s="901" t="s">
        <v>462</v>
      </c>
      <c r="N1046" s="902">
        <v>0.04</v>
      </c>
      <c r="O1046" s="903" t="s">
        <v>349</v>
      </c>
      <c r="P1046" s="447"/>
      <c r="Q1046" s="447"/>
      <c r="R1046" s="447"/>
      <c r="S1046" s="447"/>
      <c r="T1046" s="447"/>
      <c r="U1046" s="447"/>
      <c r="V1046" s="447"/>
    </row>
    <row r="1047" ht="28.5" customHeight="1">
      <c r="A1047" s="427"/>
      <c r="B1047" s="427"/>
      <c r="C1047" s="428"/>
      <c r="D1047" s="447"/>
      <c r="E1047" s="494"/>
      <c r="F1047" s="601"/>
      <c r="G1047" s="898" t="s">
        <v>358</v>
      </c>
      <c r="H1047" s="899" t="s">
        <v>1335</v>
      </c>
      <c r="I1047" s="520"/>
      <c r="J1047" s="521"/>
      <c r="K1047" s="896">
        <v>1.12108016E8</v>
      </c>
      <c r="L1047" s="900"/>
      <c r="M1047" s="901" t="s">
        <v>462</v>
      </c>
      <c r="N1047" s="902">
        <v>0.02</v>
      </c>
      <c r="O1047" s="904" t="s">
        <v>341</v>
      </c>
      <c r="P1047" s="447"/>
      <c r="Q1047" s="447"/>
      <c r="R1047" s="447"/>
      <c r="S1047" s="447"/>
      <c r="T1047" s="447"/>
      <c r="U1047" s="447"/>
      <c r="V1047" s="447"/>
    </row>
    <row r="1048" ht="28.5" customHeight="1">
      <c r="A1048" s="427"/>
      <c r="B1048" s="427"/>
      <c r="C1048" s="428"/>
      <c r="D1048" s="447"/>
      <c r="E1048" s="494"/>
      <c r="F1048" s="601"/>
      <c r="G1048" s="898" t="s">
        <v>360</v>
      </c>
      <c r="H1048" s="899" t="s">
        <v>1336</v>
      </c>
      <c r="I1048" s="520"/>
      <c r="J1048" s="521"/>
      <c r="K1048" s="896">
        <v>1.12108017E8</v>
      </c>
      <c r="L1048" s="900"/>
      <c r="M1048" s="901" t="s">
        <v>462</v>
      </c>
      <c r="N1048" s="902">
        <v>0.01</v>
      </c>
      <c r="O1048" s="904" t="s">
        <v>464</v>
      </c>
      <c r="P1048" s="447"/>
      <c r="Q1048" s="447"/>
      <c r="R1048" s="447"/>
      <c r="S1048" s="447"/>
      <c r="T1048" s="447"/>
      <c r="U1048" s="447"/>
      <c r="V1048" s="447"/>
    </row>
    <row r="1049" ht="28.5" customHeight="1">
      <c r="A1049" s="427"/>
      <c r="B1049" s="427"/>
      <c r="C1049" s="428"/>
      <c r="D1049" s="447"/>
      <c r="E1049" s="494"/>
      <c r="F1049" s="601"/>
      <c r="G1049" s="734" t="s">
        <v>352</v>
      </c>
      <c r="H1049" s="654"/>
      <c r="I1049" s="639"/>
      <c r="J1049" s="639"/>
      <c r="K1049" s="485"/>
      <c r="L1049" s="485"/>
      <c r="M1049" s="567"/>
      <c r="N1049" s="566"/>
      <c r="O1049" s="604"/>
      <c r="P1049" s="447"/>
      <c r="Q1049" s="447"/>
      <c r="R1049" s="447"/>
      <c r="S1049" s="447"/>
      <c r="T1049" s="447"/>
      <c r="U1049" s="447"/>
      <c r="V1049" s="447"/>
    </row>
    <row r="1050" ht="28.5" customHeight="1">
      <c r="A1050" s="427"/>
      <c r="B1050" s="427"/>
      <c r="C1050" s="428"/>
      <c r="D1050" s="447"/>
      <c r="E1050" s="494"/>
      <c r="F1050" s="839"/>
      <c r="G1050" s="645" t="s">
        <v>354</v>
      </c>
      <c r="H1050" s="565" t="s">
        <v>1337</v>
      </c>
      <c r="I1050" s="520"/>
      <c r="J1050" s="520"/>
      <c r="K1050" s="490">
        <v>2.12108047E8</v>
      </c>
      <c r="L1050" s="490"/>
      <c r="M1050" s="567" t="s">
        <v>340</v>
      </c>
      <c r="N1050" s="566">
        <v>0.002</v>
      </c>
      <c r="O1050" s="567" t="s">
        <v>357</v>
      </c>
      <c r="P1050" s="447"/>
      <c r="Q1050" s="447"/>
      <c r="R1050" s="447"/>
      <c r="S1050" s="447"/>
      <c r="T1050" s="447"/>
      <c r="U1050" s="447"/>
      <c r="V1050" s="447"/>
    </row>
    <row r="1051" ht="28.5" customHeight="1">
      <c r="A1051" s="439"/>
      <c r="B1051" s="439"/>
      <c r="C1051" s="440"/>
      <c r="D1051" s="657"/>
      <c r="E1051" s="658"/>
      <c r="F1051" s="846"/>
      <c r="G1051" s="659" t="s">
        <v>358</v>
      </c>
      <c r="H1051" s="528" t="s">
        <v>1338</v>
      </c>
      <c r="I1051" s="529"/>
      <c r="J1051" s="530"/>
      <c r="K1051" s="771">
        <v>2.12108048E8</v>
      </c>
      <c r="L1051" s="771"/>
      <c r="M1051" s="532" t="s">
        <v>481</v>
      </c>
      <c r="N1051" s="683">
        <v>0.005</v>
      </c>
      <c r="O1051" s="532" t="s">
        <v>365</v>
      </c>
      <c r="P1051" s="447"/>
      <c r="Q1051" s="447"/>
      <c r="R1051" s="447"/>
      <c r="S1051" s="447"/>
      <c r="T1051" s="447"/>
      <c r="U1051" s="447"/>
      <c r="V1051" s="447"/>
    </row>
    <row r="1052" ht="28.5" customHeight="1">
      <c r="A1052" s="427"/>
      <c r="B1052" s="427"/>
      <c r="C1052" s="428"/>
      <c r="D1052" s="447"/>
      <c r="E1052" s="494"/>
      <c r="F1052" s="839"/>
      <c r="G1052" s="648" t="s">
        <v>360</v>
      </c>
      <c r="H1052" s="541" t="s">
        <v>1339</v>
      </c>
      <c r="I1052" s="542"/>
      <c r="J1052" s="543"/>
      <c r="K1052" s="490">
        <v>2.12108049E8</v>
      </c>
      <c r="L1052" s="490"/>
      <c r="M1052" s="491" t="s">
        <v>440</v>
      </c>
      <c r="N1052" s="490">
        <v>0.002</v>
      </c>
      <c r="O1052" s="491" t="s">
        <v>357</v>
      </c>
      <c r="P1052" s="447"/>
      <c r="Q1052" s="447"/>
      <c r="R1052" s="447"/>
      <c r="S1052" s="447"/>
      <c r="T1052" s="447"/>
      <c r="U1052" s="447"/>
      <c r="V1052" s="447"/>
    </row>
    <row r="1053" ht="28.5" customHeight="1">
      <c r="A1053" s="427"/>
      <c r="B1053" s="427"/>
      <c r="C1053" s="428"/>
      <c r="D1053" s="447"/>
      <c r="E1053" s="494"/>
      <c r="F1053" s="839"/>
      <c r="G1053" s="648" t="s">
        <v>362</v>
      </c>
      <c r="H1053" s="565" t="s">
        <v>1259</v>
      </c>
      <c r="I1053" s="520"/>
      <c r="J1053" s="520"/>
      <c r="K1053" s="490">
        <v>2.1210805E8</v>
      </c>
      <c r="L1053" s="490"/>
      <c r="M1053" s="640" t="s">
        <v>413</v>
      </c>
      <c r="N1053" s="647">
        <v>0.005</v>
      </c>
      <c r="O1053" s="567" t="s">
        <v>357</v>
      </c>
      <c r="P1053" s="447"/>
      <c r="Q1053" s="447"/>
      <c r="R1053" s="447"/>
      <c r="S1053" s="447"/>
      <c r="T1053" s="447"/>
      <c r="U1053" s="447"/>
      <c r="V1053" s="447"/>
    </row>
    <row r="1054" ht="28.5" customHeight="1">
      <c r="A1054" s="427"/>
      <c r="B1054" s="427"/>
      <c r="C1054" s="428"/>
      <c r="D1054" s="447"/>
      <c r="E1054" s="494"/>
      <c r="F1054" s="839"/>
      <c r="G1054" s="645" t="s">
        <v>374</v>
      </c>
      <c r="H1054" s="565" t="s">
        <v>1340</v>
      </c>
      <c r="I1054" s="520"/>
      <c r="J1054" s="520"/>
      <c r="K1054" s="490">
        <v>2.12108051E8</v>
      </c>
      <c r="L1054" s="490"/>
      <c r="M1054" s="567" t="s">
        <v>422</v>
      </c>
      <c r="N1054" s="566">
        <v>0.005</v>
      </c>
      <c r="O1054" s="567" t="s">
        <v>365</v>
      </c>
      <c r="P1054" s="447"/>
      <c r="Q1054" s="447"/>
      <c r="R1054" s="447"/>
      <c r="S1054" s="447"/>
      <c r="T1054" s="447"/>
      <c r="U1054" s="447"/>
      <c r="V1054" s="447"/>
    </row>
    <row r="1055" ht="28.5" customHeight="1">
      <c r="A1055" s="427"/>
      <c r="B1055" s="427"/>
      <c r="C1055" s="428"/>
      <c r="D1055" s="447"/>
      <c r="E1055" s="494"/>
      <c r="F1055" s="839"/>
      <c r="G1055" s="645" t="s">
        <v>377</v>
      </c>
      <c r="H1055" s="565" t="s">
        <v>1341</v>
      </c>
      <c r="I1055" s="520"/>
      <c r="J1055" s="520"/>
      <c r="K1055" s="490">
        <v>2.12108052E8</v>
      </c>
      <c r="L1055" s="490"/>
      <c r="M1055" s="567" t="s">
        <v>398</v>
      </c>
      <c r="N1055" s="566">
        <v>0.005</v>
      </c>
      <c r="O1055" s="567" t="s">
        <v>365</v>
      </c>
      <c r="P1055" s="447"/>
      <c r="Q1055" s="447"/>
      <c r="R1055" s="447"/>
      <c r="S1055" s="447"/>
      <c r="T1055" s="447"/>
      <c r="U1055" s="447"/>
      <c r="V1055" s="447"/>
    </row>
    <row r="1056" ht="28.5" customHeight="1">
      <c r="A1056" s="427"/>
      <c r="B1056" s="427"/>
      <c r="C1056" s="428"/>
      <c r="D1056" s="447"/>
      <c r="E1056" s="494"/>
      <c r="F1056" s="839"/>
      <c r="G1056" s="645" t="s">
        <v>477</v>
      </c>
      <c r="H1056" s="565" t="s">
        <v>1342</v>
      </c>
      <c r="I1056" s="520"/>
      <c r="J1056" s="521"/>
      <c r="K1056" s="490">
        <v>2.12108053E8</v>
      </c>
      <c r="L1056" s="490"/>
      <c r="M1056" s="567" t="s">
        <v>356</v>
      </c>
      <c r="N1056" s="636">
        <v>0.01</v>
      </c>
      <c r="O1056" s="567" t="s">
        <v>365</v>
      </c>
      <c r="P1056" s="447"/>
      <c r="Q1056" s="447"/>
      <c r="R1056" s="447"/>
      <c r="S1056" s="447"/>
      <c r="T1056" s="447"/>
      <c r="U1056" s="447"/>
      <c r="V1056" s="447"/>
    </row>
    <row r="1057" ht="28.5" customHeight="1">
      <c r="A1057" s="427"/>
      <c r="B1057" s="427"/>
      <c r="C1057" s="428"/>
      <c r="D1057" s="447"/>
      <c r="E1057" s="494"/>
      <c r="F1057" s="839"/>
      <c r="G1057" s="677" t="s">
        <v>519</v>
      </c>
      <c r="H1057" s="905" t="s">
        <v>1343</v>
      </c>
      <c r="I1057" s="884"/>
      <c r="J1057" s="884"/>
      <c r="K1057" s="771">
        <v>2.12108054E8</v>
      </c>
      <c r="L1057" s="490"/>
      <c r="M1057" s="532" t="s">
        <v>462</v>
      </c>
      <c r="N1057" s="817">
        <v>0.4</v>
      </c>
      <c r="O1057" s="532" t="s">
        <v>395</v>
      </c>
      <c r="P1057" s="447"/>
      <c r="Q1057" s="447"/>
      <c r="R1057" s="447"/>
      <c r="S1057" s="447"/>
      <c r="T1057" s="447"/>
      <c r="U1057" s="447"/>
      <c r="V1057" s="447"/>
    </row>
    <row r="1058" ht="28.5" customHeight="1">
      <c r="A1058" s="427"/>
      <c r="B1058" s="427"/>
      <c r="C1058" s="428"/>
      <c r="D1058" s="447"/>
      <c r="E1058" s="494"/>
      <c r="F1058" s="839"/>
      <c r="G1058" s="648" t="s">
        <v>521</v>
      </c>
      <c r="H1058" s="541" t="s">
        <v>1344</v>
      </c>
      <c r="I1058" s="542"/>
      <c r="J1058" s="543"/>
      <c r="K1058" s="490">
        <v>2.12108055E8</v>
      </c>
      <c r="L1058" s="490"/>
      <c r="M1058" s="491" t="s">
        <v>1276</v>
      </c>
      <c r="N1058" s="673">
        <v>0.005</v>
      </c>
      <c r="O1058" s="491" t="s">
        <v>357</v>
      </c>
      <c r="P1058" s="447"/>
      <c r="Q1058" s="447"/>
      <c r="R1058" s="447"/>
      <c r="S1058" s="447"/>
      <c r="T1058" s="447"/>
      <c r="U1058" s="447"/>
      <c r="V1058" s="447"/>
    </row>
    <row r="1059" ht="28.5" customHeight="1">
      <c r="A1059" s="427"/>
      <c r="B1059" s="427"/>
      <c r="C1059" s="428"/>
      <c r="D1059" s="447"/>
      <c r="E1059" s="494"/>
      <c r="F1059" s="839"/>
      <c r="G1059" s="645" t="s">
        <v>523</v>
      </c>
      <c r="H1059" s="565" t="s">
        <v>1345</v>
      </c>
      <c r="I1059" s="520"/>
      <c r="J1059" s="521"/>
      <c r="K1059" s="490">
        <v>2.12108056E8</v>
      </c>
      <c r="L1059" s="490"/>
      <c r="M1059" s="567" t="s">
        <v>398</v>
      </c>
      <c r="N1059" s="636">
        <v>0.01</v>
      </c>
      <c r="O1059" s="567" t="s">
        <v>357</v>
      </c>
      <c r="P1059" s="447"/>
      <c r="Q1059" s="447"/>
      <c r="R1059" s="447"/>
      <c r="S1059" s="447"/>
      <c r="T1059" s="447"/>
      <c r="U1059" s="447"/>
      <c r="V1059" s="447"/>
    </row>
    <row r="1060" ht="28.5" customHeight="1">
      <c r="A1060" s="427"/>
      <c r="B1060" s="427"/>
      <c r="C1060" s="428"/>
      <c r="D1060" s="447"/>
      <c r="E1060" s="494"/>
      <c r="F1060" s="839"/>
      <c r="G1060" s="648" t="s">
        <v>526</v>
      </c>
      <c r="H1060" s="565" t="s">
        <v>1346</v>
      </c>
      <c r="I1060" s="520"/>
      <c r="J1060" s="521"/>
      <c r="K1060" s="490">
        <v>2.12108057E8</v>
      </c>
      <c r="L1060" s="490"/>
      <c r="M1060" s="567" t="s">
        <v>340</v>
      </c>
      <c r="N1060" s="647" t="s">
        <v>595</v>
      </c>
      <c r="O1060" s="567" t="s">
        <v>357</v>
      </c>
      <c r="P1060" s="447"/>
      <c r="Q1060" s="447"/>
      <c r="R1060" s="447"/>
      <c r="S1060" s="447"/>
      <c r="T1060" s="447"/>
      <c r="U1060" s="447"/>
      <c r="V1060" s="447"/>
    </row>
    <row r="1061" ht="28.5" customHeight="1">
      <c r="A1061" s="427"/>
      <c r="B1061" s="427"/>
      <c r="C1061" s="428"/>
      <c r="D1061" s="447"/>
      <c r="E1061" s="494"/>
      <c r="F1061" s="839"/>
      <c r="G1061" s="645" t="s">
        <v>528</v>
      </c>
      <c r="H1061" s="565" t="s">
        <v>1347</v>
      </c>
      <c r="I1061" s="520"/>
      <c r="J1061" s="521"/>
      <c r="K1061" s="490"/>
      <c r="L1061" s="490"/>
      <c r="M1061" s="567"/>
      <c r="N1061" s="647"/>
      <c r="O1061" s="667"/>
      <c r="P1061" s="447"/>
      <c r="Q1061" s="447"/>
      <c r="R1061" s="447"/>
      <c r="S1061" s="447"/>
      <c r="T1061" s="447"/>
      <c r="U1061" s="447"/>
      <c r="V1061" s="447"/>
    </row>
    <row r="1062" ht="28.5" customHeight="1">
      <c r="A1062" s="427"/>
      <c r="B1062" s="427"/>
      <c r="C1062" s="428"/>
      <c r="D1062" s="447"/>
      <c r="E1062" s="494"/>
      <c r="F1062" s="839"/>
      <c r="G1062" s="731"/>
      <c r="H1062" s="645" t="s">
        <v>472</v>
      </c>
      <c r="I1062" s="565" t="s">
        <v>1348</v>
      </c>
      <c r="J1062" s="521"/>
      <c r="K1062" s="490">
        <v>2.12108058E8</v>
      </c>
      <c r="L1062" s="653"/>
      <c r="M1062" s="640" t="s">
        <v>462</v>
      </c>
      <c r="N1062" s="568">
        <v>0.06</v>
      </c>
      <c r="O1062" s="567" t="s">
        <v>395</v>
      </c>
      <c r="P1062" s="447"/>
      <c r="Q1062" s="447"/>
      <c r="R1062" s="447"/>
      <c r="S1062" s="447"/>
      <c r="T1062" s="447"/>
      <c r="U1062" s="447"/>
      <c r="V1062" s="447"/>
    </row>
    <row r="1063" ht="28.5" customHeight="1">
      <c r="A1063" s="427"/>
      <c r="B1063" s="427"/>
      <c r="C1063" s="428"/>
      <c r="D1063" s="447"/>
      <c r="E1063" s="494"/>
      <c r="F1063" s="839"/>
      <c r="G1063" s="644"/>
      <c r="H1063" s="645" t="s">
        <v>474</v>
      </c>
      <c r="I1063" s="565" t="s">
        <v>1349</v>
      </c>
      <c r="J1063" s="521"/>
      <c r="K1063" s="566">
        <v>2.12108059E8</v>
      </c>
      <c r="L1063" s="653"/>
      <c r="M1063" s="640" t="s">
        <v>462</v>
      </c>
      <c r="N1063" s="568">
        <v>0.04</v>
      </c>
      <c r="O1063" s="567" t="s">
        <v>365</v>
      </c>
      <c r="P1063" s="447"/>
      <c r="Q1063" s="447"/>
      <c r="R1063" s="447"/>
      <c r="S1063" s="447"/>
      <c r="T1063" s="447"/>
      <c r="U1063" s="447"/>
      <c r="V1063" s="447"/>
    </row>
    <row r="1064" ht="28.5" customHeight="1">
      <c r="A1064" s="427"/>
      <c r="B1064" s="427"/>
      <c r="C1064" s="428"/>
      <c r="D1064" s="447"/>
      <c r="E1064" s="494"/>
      <c r="F1064" s="839"/>
      <c r="G1064" s="644"/>
      <c r="H1064" s="648" t="s">
        <v>491</v>
      </c>
      <c r="I1064" s="541" t="s">
        <v>1350</v>
      </c>
      <c r="J1064" s="543"/>
      <c r="K1064" s="490">
        <v>2.1210806E8</v>
      </c>
      <c r="L1064" s="653"/>
      <c r="M1064" s="545" t="s">
        <v>462</v>
      </c>
      <c r="N1064" s="782">
        <v>0.02</v>
      </c>
      <c r="O1064" s="741" t="s">
        <v>357</v>
      </c>
      <c r="P1064" s="447"/>
      <c r="Q1064" s="447"/>
      <c r="R1064" s="447"/>
      <c r="S1064" s="447"/>
      <c r="T1064" s="447"/>
      <c r="U1064" s="447"/>
      <c r="V1064" s="447"/>
    </row>
    <row r="1065" ht="28.5" customHeight="1">
      <c r="A1065" s="427"/>
      <c r="B1065" s="427"/>
      <c r="C1065" s="428"/>
      <c r="D1065" s="447"/>
      <c r="E1065" s="494"/>
      <c r="F1065" s="839"/>
      <c r="G1065" s="645" t="s">
        <v>530</v>
      </c>
      <c r="H1065" s="565" t="s">
        <v>1351</v>
      </c>
      <c r="I1065" s="520"/>
      <c r="J1065" s="521"/>
      <c r="K1065" s="531">
        <v>2.12108061E8</v>
      </c>
      <c r="L1065" s="653"/>
      <c r="M1065" s="567" t="s">
        <v>458</v>
      </c>
      <c r="N1065" s="568">
        <v>0.2</v>
      </c>
      <c r="O1065" s="567" t="s">
        <v>395</v>
      </c>
      <c r="P1065" s="447"/>
      <c r="Q1065" s="447"/>
      <c r="R1065" s="447"/>
      <c r="S1065" s="447"/>
      <c r="T1065" s="447"/>
      <c r="U1065" s="447"/>
      <c r="V1065" s="447"/>
    </row>
    <row r="1066" ht="28.5" customHeight="1">
      <c r="A1066" s="427"/>
      <c r="B1066" s="427"/>
      <c r="C1066" s="428"/>
      <c r="D1066" s="447"/>
      <c r="E1066" s="494"/>
      <c r="F1066" s="839"/>
      <c r="G1066" s="645" t="s">
        <v>532</v>
      </c>
      <c r="H1066" s="565" t="s">
        <v>1352</v>
      </c>
      <c r="I1066" s="520"/>
      <c r="J1066" s="520"/>
      <c r="K1066" s="490">
        <v>2.12108062E8</v>
      </c>
      <c r="L1066" s="653"/>
      <c r="M1066" s="567" t="s">
        <v>422</v>
      </c>
      <c r="N1066" s="647" t="s">
        <v>1282</v>
      </c>
      <c r="O1066" s="604" t="s">
        <v>357</v>
      </c>
      <c r="P1066" s="447"/>
      <c r="Q1066" s="447"/>
      <c r="R1066" s="447"/>
      <c r="S1066" s="447"/>
      <c r="T1066" s="447"/>
      <c r="U1066" s="447"/>
      <c r="V1066" s="447"/>
    </row>
    <row r="1067" ht="28.5" customHeight="1">
      <c r="A1067" s="427"/>
      <c r="B1067" s="427"/>
      <c r="C1067" s="428"/>
      <c r="D1067" s="447"/>
      <c r="E1067" s="494"/>
      <c r="F1067" s="839"/>
      <c r="G1067" s="644" t="s">
        <v>534</v>
      </c>
      <c r="H1067" s="565" t="s">
        <v>1353</v>
      </c>
      <c r="I1067" s="520"/>
      <c r="J1067" s="520"/>
      <c r="K1067" s="531">
        <v>2.12108063E8</v>
      </c>
      <c r="L1067" s="653"/>
      <c r="M1067" s="567" t="s">
        <v>422</v>
      </c>
      <c r="N1067" s="636">
        <v>0.01</v>
      </c>
      <c r="O1067" s="567" t="s">
        <v>365</v>
      </c>
      <c r="P1067" s="447"/>
      <c r="Q1067" s="447"/>
      <c r="R1067" s="447"/>
      <c r="S1067" s="447"/>
      <c r="T1067" s="447"/>
      <c r="U1067" s="447"/>
      <c r="V1067" s="447"/>
    </row>
    <row r="1068" ht="28.5" customHeight="1">
      <c r="A1068" s="427"/>
      <c r="B1068" s="427"/>
      <c r="C1068" s="428"/>
      <c r="D1068" s="447"/>
      <c r="E1068" s="494"/>
      <c r="F1068" s="839"/>
      <c r="G1068" s="645" t="s">
        <v>536</v>
      </c>
      <c r="H1068" s="565" t="s">
        <v>1354</v>
      </c>
      <c r="I1068" s="520"/>
      <c r="J1068" s="521"/>
      <c r="K1068" s="490">
        <v>2.12108064E8</v>
      </c>
      <c r="L1068" s="653"/>
      <c r="M1068" s="567" t="s">
        <v>458</v>
      </c>
      <c r="N1068" s="568">
        <v>0.1</v>
      </c>
      <c r="O1068" s="567" t="s">
        <v>365</v>
      </c>
      <c r="P1068" s="447"/>
      <c r="Q1068" s="447"/>
      <c r="R1068" s="447"/>
      <c r="S1068" s="447"/>
      <c r="T1068" s="447"/>
      <c r="U1068" s="447"/>
      <c r="V1068" s="447"/>
    </row>
    <row r="1069" ht="28.5" customHeight="1">
      <c r="A1069" s="439"/>
      <c r="B1069" s="439"/>
      <c r="C1069" s="440"/>
      <c r="D1069" s="439"/>
      <c r="E1069" s="494"/>
      <c r="F1069" s="846"/>
      <c r="G1069" s="659" t="s">
        <v>540</v>
      </c>
      <c r="H1069" s="528" t="s">
        <v>1355</v>
      </c>
      <c r="I1069" s="529"/>
      <c r="J1069" s="530"/>
      <c r="K1069" s="531">
        <v>2.12108065E8</v>
      </c>
      <c r="L1069" s="778"/>
      <c r="M1069" s="532" t="s">
        <v>340</v>
      </c>
      <c r="N1069" s="531">
        <v>0.002</v>
      </c>
      <c r="O1069" s="740" t="s">
        <v>357</v>
      </c>
      <c r="P1069" s="447"/>
      <c r="Q1069" s="447"/>
      <c r="R1069" s="447"/>
      <c r="S1069" s="447"/>
      <c r="T1069" s="447"/>
      <c r="U1069" s="447"/>
      <c r="V1069" s="447"/>
    </row>
    <row r="1070" ht="28.5" customHeight="1">
      <c r="A1070" s="563"/>
      <c r="B1070" s="447"/>
      <c r="C1070" s="447"/>
      <c r="D1070" s="431" t="s">
        <v>291</v>
      </c>
      <c r="E1070" s="906" t="s">
        <v>292</v>
      </c>
      <c r="F1070" s="839" t="s">
        <v>338</v>
      </c>
      <c r="G1070" s="541" t="s">
        <v>1356</v>
      </c>
      <c r="H1070" s="542"/>
      <c r="I1070" s="542"/>
      <c r="J1070" s="542"/>
      <c r="K1070" s="490"/>
      <c r="L1070" s="490"/>
      <c r="M1070" s="491"/>
      <c r="N1070" s="490"/>
      <c r="O1070" s="491"/>
      <c r="P1070" s="447"/>
      <c r="Q1070" s="447"/>
      <c r="R1070" s="447"/>
      <c r="S1070" s="447"/>
      <c r="T1070" s="447"/>
      <c r="U1070" s="447"/>
      <c r="V1070" s="447"/>
    </row>
    <row r="1071" ht="28.5" customHeight="1">
      <c r="A1071" s="563"/>
      <c r="B1071" s="447"/>
      <c r="C1071" s="447"/>
      <c r="D1071" s="431"/>
      <c r="E1071" s="174"/>
      <c r="F1071" s="839"/>
      <c r="G1071" s="734" t="s">
        <v>337</v>
      </c>
      <c r="H1071" s="565"/>
      <c r="I1071" s="565"/>
      <c r="J1071" s="565"/>
      <c r="K1071" s="566"/>
      <c r="L1071" s="566"/>
      <c r="M1071" s="567"/>
      <c r="N1071" s="566"/>
      <c r="O1071" s="567"/>
      <c r="P1071" s="447"/>
      <c r="Q1071" s="447"/>
      <c r="R1071" s="447"/>
      <c r="S1071" s="447"/>
      <c r="T1071" s="447"/>
      <c r="U1071" s="447"/>
      <c r="V1071" s="447"/>
    </row>
    <row r="1072" ht="28.5" customHeight="1">
      <c r="A1072" s="546"/>
      <c r="B1072" s="516"/>
      <c r="C1072" s="516"/>
      <c r="D1072" s="551"/>
      <c r="E1072" s="780"/>
      <c r="F1072" s="840"/>
      <c r="G1072" s="548" t="s">
        <v>354</v>
      </c>
      <c r="H1072" s="519" t="s">
        <v>1357</v>
      </c>
      <c r="I1072" s="520"/>
      <c r="J1072" s="521"/>
      <c r="K1072" s="522">
        <v>1.12109001E8</v>
      </c>
      <c r="L1072" s="742">
        <v>1.0</v>
      </c>
      <c r="M1072" s="550" t="s">
        <v>440</v>
      </c>
      <c r="N1072" s="742">
        <v>0.002</v>
      </c>
      <c r="O1072" s="570" t="s">
        <v>341</v>
      </c>
      <c r="P1072" s="516"/>
      <c r="Q1072" s="516"/>
      <c r="R1072" s="516"/>
      <c r="S1072" s="516"/>
      <c r="T1072" s="516"/>
      <c r="U1072" s="516"/>
      <c r="V1072" s="516"/>
    </row>
    <row r="1073" ht="28.5" customHeight="1">
      <c r="A1073" s="546"/>
      <c r="B1073" s="516"/>
      <c r="C1073" s="516"/>
      <c r="D1073" s="551"/>
      <c r="E1073" s="780"/>
      <c r="F1073" s="840"/>
      <c r="G1073" s="548" t="s">
        <v>358</v>
      </c>
      <c r="H1073" s="519" t="s">
        <v>1358</v>
      </c>
      <c r="I1073" s="520"/>
      <c r="J1073" s="521"/>
      <c r="K1073" s="522">
        <v>1.12109002E8</v>
      </c>
      <c r="L1073" s="742">
        <v>1.0</v>
      </c>
      <c r="M1073" s="550" t="s">
        <v>356</v>
      </c>
      <c r="N1073" s="698">
        <v>0.025</v>
      </c>
      <c r="O1073" s="570" t="s">
        <v>464</v>
      </c>
      <c r="P1073" s="516"/>
      <c r="Q1073" s="516"/>
      <c r="R1073" s="516"/>
      <c r="S1073" s="516"/>
      <c r="T1073" s="516"/>
      <c r="U1073" s="516"/>
      <c r="V1073" s="516"/>
    </row>
    <row r="1074" ht="28.5" customHeight="1">
      <c r="A1074" s="546"/>
      <c r="B1074" s="516"/>
      <c r="C1074" s="516"/>
      <c r="D1074" s="551"/>
      <c r="E1074" s="780"/>
      <c r="F1074" s="840"/>
      <c r="G1074" s="612" t="s">
        <v>360</v>
      </c>
      <c r="H1074" s="509" t="s">
        <v>1359</v>
      </c>
      <c r="I1074" s="510"/>
      <c r="J1074" s="511"/>
      <c r="K1074" s="512">
        <v>1.12109003E8</v>
      </c>
      <c r="L1074" s="787">
        <v>1.0</v>
      </c>
      <c r="M1074" s="562" t="s">
        <v>340</v>
      </c>
      <c r="N1074" s="726">
        <v>0.005</v>
      </c>
      <c r="O1074" s="737" t="s">
        <v>464</v>
      </c>
      <c r="P1074" s="516"/>
      <c r="Q1074" s="516"/>
      <c r="R1074" s="516"/>
      <c r="S1074" s="516"/>
      <c r="T1074" s="516"/>
      <c r="U1074" s="516"/>
      <c r="V1074" s="516"/>
    </row>
    <row r="1075" ht="28.5" customHeight="1">
      <c r="A1075" s="546"/>
      <c r="B1075" s="516"/>
      <c r="C1075" s="516"/>
      <c r="D1075" s="551"/>
      <c r="E1075" s="780"/>
      <c r="F1075" s="840"/>
      <c r="G1075" s="612" t="s">
        <v>362</v>
      </c>
      <c r="H1075" s="519" t="s">
        <v>1360</v>
      </c>
      <c r="I1075" s="520"/>
      <c r="J1075" s="521"/>
      <c r="K1075" s="522">
        <v>1.12109004E8</v>
      </c>
      <c r="L1075" s="742">
        <v>1.0</v>
      </c>
      <c r="M1075" s="550" t="s">
        <v>422</v>
      </c>
      <c r="N1075" s="742">
        <v>0.005</v>
      </c>
      <c r="O1075" s="570" t="s">
        <v>341</v>
      </c>
      <c r="P1075" s="516"/>
      <c r="Q1075" s="516"/>
      <c r="R1075" s="516"/>
      <c r="S1075" s="516"/>
      <c r="T1075" s="516"/>
      <c r="U1075" s="516"/>
      <c r="V1075" s="516"/>
    </row>
    <row r="1076" ht="28.5" customHeight="1">
      <c r="A1076" s="546"/>
      <c r="B1076" s="516"/>
      <c r="C1076" s="516"/>
      <c r="D1076" s="551"/>
      <c r="E1076" s="780"/>
      <c r="F1076" s="840"/>
      <c r="G1076" s="548" t="s">
        <v>374</v>
      </c>
      <c r="H1076" s="519" t="s">
        <v>1361</v>
      </c>
      <c r="I1076" s="520"/>
      <c r="J1076" s="521"/>
      <c r="K1076" s="522">
        <v>1.12109005E8</v>
      </c>
      <c r="L1076" s="742">
        <v>1.0</v>
      </c>
      <c r="M1076" s="550" t="s">
        <v>422</v>
      </c>
      <c r="N1076" s="742">
        <v>0.005</v>
      </c>
      <c r="O1076" s="570" t="s">
        <v>464</v>
      </c>
      <c r="P1076" s="516"/>
      <c r="Q1076" s="516"/>
      <c r="R1076" s="516"/>
      <c r="S1076" s="516"/>
      <c r="T1076" s="516"/>
      <c r="U1076" s="516"/>
      <c r="V1076" s="516"/>
    </row>
    <row r="1077" ht="28.5" customHeight="1">
      <c r="A1077" s="546"/>
      <c r="B1077" s="516"/>
      <c r="C1077" s="516"/>
      <c r="D1077" s="551"/>
      <c r="E1077" s="780"/>
      <c r="F1077" s="840"/>
      <c r="G1077" s="548" t="s">
        <v>377</v>
      </c>
      <c r="H1077" s="519" t="s">
        <v>1362</v>
      </c>
      <c r="I1077" s="520"/>
      <c r="J1077" s="521"/>
      <c r="K1077" s="522">
        <v>1.12109006E8</v>
      </c>
      <c r="L1077" s="742">
        <v>1.0</v>
      </c>
      <c r="M1077" s="550" t="s">
        <v>506</v>
      </c>
      <c r="N1077" s="698">
        <v>0.002</v>
      </c>
      <c r="O1077" s="570" t="s">
        <v>349</v>
      </c>
      <c r="P1077" s="516"/>
      <c r="Q1077" s="516"/>
      <c r="R1077" s="516"/>
      <c r="S1077" s="516"/>
      <c r="T1077" s="516"/>
      <c r="U1077" s="516"/>
      <c r="V1077" s="516"/>
    </row>
    <row r="1078" ht="28.5" customHeight="1">
      <c r="A1078" s="563"/>
      <c r="B1078" s="447"/>
      <c r="C1078" s="447"/>
      <c r="D1078" s="431"/>
      <c r="E1078" s="779"/>
      <c r="F1078" s="839"/>
      <c r="G1078" s="734" t="s">
        <v>352</v>
      </c>
      <c r="H1078" s="541"/>
      <c r="I1078" s="541"/>
      <c r="J1078" s="541"/>
      <c r="K1078" s="490"/>
      <c r="L1078" s="754"/>
      <c r="M1078" s="652"/>
      <c r="N1078" s="888"/>
      <c r="O1078" s="433"/>
      <c r="P1078" s="447"/>
      <c r="Q1078" s="447"/>
      <c r="R1078" s="447"/>
      <c r="S1078" s="447"/>
      <c r="T1078" s="447"/>
      <c r="U1078" s="447"/>
      <c r="V1078" s="447"/>
    </row>
    <row r="1079" ht="28.5" customHeight="1">
      <c r="A1079" s="546"/>
      <c r="B1079" s="516"/>
      <c r="C1079" s="516"/>
      <c r="D1079" s="854"/>
      <c r="E1079" s="780"/>
      <c r="F1079" s="854"/>
      <c r="G1079" s="548" t="s">
        <v>354</v>
      </c>
      <c r="H1079" s="519" t="s">
        <v>1363</v>
      </c>
      <c r="I1079" s="520"/>
      <c r="J1079" s="559"/>
      <c r="K1079" s="522">
        <v>2.12109001E8</v>
      </c>
      <c r="L1079" s="522">
        <v>1.0</v>
      </c>
      <c r="M1079" s="523" t="s">
        <v>422</v>
      </c>
      <c r="N1079" s="522">
        <v>0.005</v>
      </c>
      <c r="O1079" s="523" t="s">
        <v>357</v>
      </c>
      <c r="P1079" s="516"/>
      <c r="Q1079" s="516"/>
      <c r="R1079" s="516"/>
      <c r="S1079" s="516"/>
      <c r="T1079" s="516"/>
      <c r="U1079" s="516"/>
      <c r="V1079" s="516"/>
    </row>
    <row r="1080" ht="28.5" customHeight="1">
      <c r="A1080" s="546"/>
      <c r="B1080" s="516"/>
      <c r="C1080" s="516"/>
      <c r="D1080" s="506"/>
      <c r="E1080" s="507"/>
      <c r="F1080" s="854"/>
      <c r="G1080" s="548" t="s">
        <v>358</v>
      </c>
      <c r="H1080" s="519" t="s">
        <v>1364</v>
      </c>
      <c r="I1080" s="520"/>
      <c r="J1080" s="559"/>
      <c r="K1080" s="522">
        <v>2.12109002E8</v>
      </c>
      <c r="L1080" s="522">
        <v>1.0</v>
      </c>
      <c r="M1080" s="523" t="s">
        <v>422</v>
      </c>
      <c r="N1080" s="522">
        <v>0.005</v>
      </c>
      <c r="O1080" s="523" t="s">
        <v>357</v>
      </c>
      <c r="P1080" s="516"/>
      <c r="Q1080" s="516"/>
      <c r="R1080" s="516"/>
      <c r="S1080" s="516"/>
      <c r="T1080" s="516"/>
      <c r="U1080" s="516"/>
      <c r="V1080" s="516"/>
    </row>
    <row r="1081" ht="28.5" customHeight="1">
      <c r="A1081" s="571"/>
      <c r="B1081" s="572"/>
      <c r="C1081" s="572"/>
      <c r="D1081" s="573"/>
      <c r="E1081" s="574"/>
      <c r="F1081" s="907"/>
      <c r="G1081" s="738" t="s">
        <v>360</v>
      </c>
      <c r="H1081" s="577" t="s">
        <v>1365</v>
      </c>
      <c r="I1081" s="529"/>
      <c r="J1081" s="908"/>
      <c r="K1081" s="578">
        <v>2.12109003E8</v>
      </c>
      <c r="L1081" s="578">
        <v>1.0</v>
      </c>
      <c r="M1081" s="579" t="s">
        <v>422</v>
      </c>
      <c r="N1081" s="578">
        <v>0.005</v>
      </c>
      <c r="O1081" s="579" t="s">
        <v>365</v>
      </c>
      <c r="P1081" s="516"/>
      <c r="Q1081" s="516"/>
      <c r="R1081" s="516"/>
      <c r="S1081" s="516"/>
      <c r="T1081" s="516"/>
      <c r="U1081" s="516"/>
      <c r="V1081" s="516"/>
    </row>
    <row r="1082" ht="28.5" customHeight="1">
      <c r="A1082" s="563"/>
      <c r="B1082" s="447"/>
      <c r="C1082" s="447"/>
      <c r="D1082" s="427"/>
      <c r="E1082" s="494"/>
      <c r="F1082" s="839" t="s">
        <v>1366</v>
      </c>
      <c r="G1082" s="541" t="s">
        <v>1367</v>
      </c>
      <c r="H1082" s="542"/>
      <c r="I1082" s="542"/>
      <c r="J1082" s="542"/>
      <c r="K1082" s="490"/>
      <c r="L1082" s="490"/>
      <c r="M1082" s="491" t="s">
        <v>504</v>
      </c>
      <c r="N1082" s="490"/>
      <c r="O1082" s="491"/>
      <c r="P1082" s="447"/>
      <c r="Q1082" s="447"/>
      <c r="R1082" s="447"/>
      <c r="S1082" s="447"/>
      <c r="T1082" s="447"/>
      <c r="U1082" s="447"/>
      <c r="V1082" s="447"/>
    </row>
    <row r="1083" ht="28.5" customHeight="1">
      <c r="A1083" s="563"/>
      <c r="B1083" s="447"/>
      <c r="C1083" s="447"/>
      <c r="D1083" s="427"/>
      <c r="E1083" s="494"/>
      <c r="F1083" s="839"/>
      <c r="G1083" s="734" t="s">
        <v>337</v>
      </c>
      <c r="H1083" s="565"/>
      <c r="I1083" s="565"/>
      <c r="J1083" s="565"/>
      <c r="K1083" s="566"/>
      <c r="L1083" s="566"/>
      <c r="M1083" s="567"/>
      <c r="N1083" s="566"/>
      <c r="O1083" s="567"/>
      <c r="P1083" s="447"/>
      <c r="Q1083" s="447"/>
      <c r="R1083" s="447"/>
      <c r="S1083" s="447"/>
      <c r="T1083" s="447"/>
      <c r="U1083" s="447"/>
      <c r="V1083" s="447"/>
    </row>
    <row r="1084" ht="28.5" customHeight="1">
      <c r="A1084" s="546"/>
      <c r="B1084" s="516"/>
      <c r="C1084" s="516"/>
      <c r="D1084" s="506"/>
      <c r="E1084" s="507"/>
      <c r="F1084" s="840"/>
      <c r="G1084" s="548" t="s">
        <v>354</v>
      </c>
      <c r="H1084" s="519" t="s">
        <v>1368</v>
      </c>
      <c r="I1084" s="520"/>
      <c r="J1084" s="521"/>
      <c r="K1084" s="522">
        <v>1.12109007E8</v>
      </c>
      <c r="L1084" s="742">
        <v>1.0</v>
      </c>
      <c r="M1084" s="550" t="s">
        <v>340</v>
      </c>
      <c r="N1084" s="698">
        <v>0.012</v>
      </c>
      <c r="O1084" s="570" t="s">
        <v>464</v>
      </c>
      <c r="P1084" s="516"/>
      <c r="Q1084" s="516"/>
      <c r="R1084" s="516"/>
      <c r="S1084" s="516"/>
      <c r="T1084" s="516"/>
      <c r="U1084" s="516"/>
      <c r="V1084" s="516"/>
    </row>
    <row r="1085" ht="28.5" customHeight="1">
      <c r="A1085" s="563"/>
      <c r="B1085" s="447"/>
      <c r="C1085" s="447"/>
      <c r="D1085" s="427"/>
      <c r="E1085" s="494"/>
      <c r="F1085" s="839"/>
      <c r="G1085" s="645" t="s">
        <v>358</v>
      </c>
      <c r="H1085" s="565" t="s">
        <v>1369</v>
      </c>
      <c r="I1085" s="520"/>
      <c r="J1085" s="521"/>
      <c r="K1085" s="566">
        <v>1.12109008E8</v>
      </c>
      <c r="L1085" s="643"/>
      <c r="M1085" s="640" t="s">
        <v>422</v>
      </c>
      <c r="N1085" s="647">
        <v>0.012</v>
      </c>
      <c r="O1085" s="646" t="s">
        <v>341</v>
      </c>
      <c r="P1085" s="447"/>
      <c r="Q1085" s="447"/>
      <c r="R1085" s="447"/>
      <c r="S1085" s="447"/>
      <c r="T1085" s="447"/>
      <c r="U1085" s="447"/>
      <c r="V1085" s="447"/>
    </row>
    <row r="1086" ht="28.5" customHeight="1">
      <c r="A1086" s="563"/>
      <c r="B1086" s="447"/>
      <c r="C1086" s="447"/>
      <c r="D1086" s="427"/>
      <c r="E1086" s="494"/>
      <c r="F1086" s="839"/>
      <c r="G1086" s="734" t="s">
        <v>352</v>
      </c>
      <c r="H1086" s="565"/>
      <c r="I1086" s="565"/>
      <c r="J1086" s="565"/>
      <c r="K1086" s="566"/>
      <c r="L1086" s="566"/>
      <c r="M1086" s="567"/>
      <c r="N1086" s="566"/>
      <c r="O1086" s="567"/>
      <c r="P1086" s="447"/>
      <c r="Q1086" s="447"/>
      <c r="R1086" s="447"/>
      <c r="S1086" s="447"/>
      <c r="T1086" s="447"/>
      <c r="U1086" s="447"/>
      <c r="V1086" s="447"/>
    </row>
    <row r="1087" ht="28.5" customHeight="1">
      <c r="A1087" s="546"/>
      <c r="B1087" s="516"/>
      <c r="C1087" s="516"/>
      <c r="D1087" s="506"/>
      <c r="E1087" s="507"/>
      <c r="F1087" s="854"/>
      <c r="G1087" s="548" t="s">
        <v>354</v>
      </c>
      <c r="H1087" s="519" t="s">
        <v>1370</v>
      </c>
      <c r="I1087" s="520"/>
      <c r="J1087" s="559"/>
      <c r="K1087" s="522">
        <v>2.12109004E8</v>
      </c>
      <c r="L1087" s="522">
        <v>1.0</v>
      </c>
      <c r="M1087" s="523" t="s">
        <v>422</v>
      </c>
      <c r="N1087" s="522">
        <v>0.005</v>
      </c>
      <c r="O1087" s="523" t="s">
        <v>357</v>
      </c>
      <c r="P1087" s="516"/>
      <c r="Q1087" s="516"/>
      <c r="R1087" s="516"/>
      <c r="S1087" s="516"/>
      <c r="T1087" s="516"/>
      <c r="U1087" s="516"/>
      <c r="V1087" s="516"/>
    </row>
    <row r="1088" ht="28.5" customHeight="1">
      <c r="A1088" s="563"/>
      <c r="B1088" s="447"/>
      <c r="C1088" s="447"/>
      <c r="D1088" s="427"/>
      <c r="E1088" s="494"/>
      <c r="F1088" s="852"/>
      <c r="G1088" s="645" t="s">
        <v>358</v>
      </c>
      <c r="H1088" s="565" t="s">
        <v>1371</v>
      </c>
      <c r="I1088" s="520"/>
      <c r="J1088" s="520"/>
      <c r="K1088" s="566">
        <v>2.12109005E8</v>
      </c>
      <c r="L1088" s="566"/>
      <c r="M1088" s="567" t="s">
        <v>422</v>
      </c>
      <c r="N1088" s="566">
        <v>0.005</v>
      </c>
      <c r="O1088" s="567" t="s">
        <v>365</v>
      </c>
      <c r="P1088" s="447"/>
      <c r="Q1088" s="447"/>
      <c r="R1088" s="447"/>
      <c r="S1088" s="447"/>
      <c r="T1088" s="447"/>
      <c r="U1088" s="447"/>
      <c r="V1088" s="447"/>
    </row>
    <row r="1089" ht="28.5" customHeight="1">
      <c r="A1089" s="563"/>
      <c r="B1089" s="447"/>
      <c r="C1089" s="447"/>
      <c r="D1089" s="427"/>
      <c r="E1089" s="494"/>
      <c r="F1089" s="839" t="s">
        <v>346</v>
      </c>
      <c r="G1089" s="541" t="s">
        <v>1372</v>
      </c>
      <c r="H1089" s="542"/>
      <c r="I1089" s="542"/>
      <c r="J1089" s="542"/>
      <c r="K1089" s="490"/>
      <c r="L1089" s="490"/>
      <c r="M1089" s="491"/>
      <c r="N1089" s="490"/>
      <c r="O1089" s="491"/>
      <c r="P1089" s="447"/>
      <c r="Q1089" s="447"/>
      <c r="R1089" s="447"/>
      <c r="S1089" s="447"/>
      <c r="T1089" s="447"/>
      <c r="U1089" s="447"/>
      <c r="V1089" s="447"/>
    </row>
    <row r="1090" ht="28.5" customHeight="1">
      <c r="A1090" s="563"/>
      <c r="B1090" s="447"/>
      <c r="C1090" s="447"/>
      <c r="D1090" s="427"/>
      <c r="E1090" s="494"/>
      <c r="F1090" s="839"/>
      <c r="G1090" s="734" t="s">
        <v>337</v>
      </c>
      <c r="H1090" s="541"/>
      <c r="I1090" s="541"/>
      <c r="J1090" s="541"/>
      <c r="K1090" s="490"/>
      <c r="L1090" s="490"/>
      <c r="M1090" s="491"/>
      <c r="N1090" s="490"/>
      <c r="O1090" s="491"/>
      <c r="P1090" s="447"/>
      <c r="Q1090" s="447"/>
      <c r="R1090" s="447"/>
      <c r="S1090" s="447"/>
      <c r="T1090" s="447"/>
      <c r="U1090" s="447"/>
      <c r="V1090" s="447"/>
    </row>
    <row r="1091" ht="28.5" customHeight="1">
      <c r="A1091" s="563"/>
      <c r="B1091" s="447"/>
      <c r="C1091" s="447"/>
      <c r="D1091" s="427"/>
      <c r="E1091" s="494"/>
      <c r="F1091" s="839"/>
      <c r="G1091" s="645" t="s">
        <v>354</v>
      </c>
      <c r="H1091" s="638" t="s">
        <v>1373</v>
      </c>
      <c r="I1091" s="909"/>
      <c r="J1091" s="909"/>
      <c r="K1091" s="566"/>
      <c r="L1091" s="643"/>
      <c r="M1091" s="640"/>
      <c r="N1091" s="643"/>
      <c r="O1091" s="646"/>
      <c r="P1091" s="447"/>
      <c r="Q1091" s="447"/>
      <c r="R1091" s="447"/>
      <c r="S1091" s="447"/>
      <c r="T1091" s="447"/>
      <c r="U1091" s="447"/>
      <c r="V1091" s="447"/>
    </row>
    <row r="1092" ht="28.5" customHeight="1">
      <c r="A1092" s="546"/>
      <c r="B1092" s="516"/>
      <c r="C1092" s="516"/>
      <c r="D1092" s="506"/>
      <c r="E1092" s="507"/>
      <c r="F1092" s="840"/>
      <c r="G1092" s="508"/>
      <c r="H1092" s="548" t="s">
        <v>472</v>
      </c>
      <c r="I1092" s="910" t="s">
        <v>1374</v>
      </c>
      <c r="J1092" s="521"/>
      <c r="K1092" s="522">
        <v>1.12109009E8</v>
      </c>
      <c r="L1092" s="742">
        <v>1.0</v>
      </c>
      <c r="M1092" s="550" t="s">
        <v>440</v>
      </c>
      <c r="N1092" s="698">
        <v>0.001</v>
      </c>
      <c r="O1092" s="570" t="s">
        <v>464</v>
      </c>
      <c r="P1092" s="516"/>
      <c r="Q1092" s="516"/>
      <c r="R1092" s="516"/>
      <c r="S1092" s="516"/>
      <c r="T1092" s="516"/>
      <c r="U1092" s="516"/>
      <c r="V1092" s="516"/>
    </row>
    <row r="1093" ht="28.5" customHeight="1">
      <c r="A1093" s="546"/>
      <c r="B1093" s="516"/>
      <c r="C1093" s="516"/>
      <c r="D1093" s="506"/>
      <c r="E1093" s="507"/>
      <c r="F1093" s="840"/>
      <c r="G1093" s="508"/>
      <c r="H1093" s="548" t="s">
        <v>474</v>
      </c>
      <c r="I1093" s="519" t="s">
        <v>1375</v>
      </c>
      <c r="J1093" s="521"/>
      <c r="K1093" s="522">
        <v>1.1210901E8</v>
      </c>
      <c r="L1093" s="742">
        <v>1.0</v>
      </c>
      <c r="M1093" s="550" t="s">
        <v>481</v>
      </c>
      <c r="N1093" s="698">
        <v>0.002</v>
      </c>
      <c r="O1093" s="570" t="s">
        <v>341</v>
      </c>
      <c r="P1093" s="516"/>
      <c r="Q1093" s="516"/>
      <c r="R1093" s="516"/>
      <c r="S1093" s="516"/>
      <c r="T1093" s="516"/>
      <c r="U1093" s="516"/>
      <c r="V1093" s="516"/>
    </row>
    <row r="1094" ht="28.5" customHeight="1">
      <c r="A1094" s="546"/>
      <c r="B1094" s="516"/>
      <c r="C1094" s="516"/>
      <c r="D1094" s="506"/>
      <c r="E1094" s="507"/>
      <c r="F1094" s="840"/>
      <c r="G1094" s="508"/>
      <c r="H1094" s="548" t="s">
        <v>491</v>
      </c>
      <c r="I1094" s="519" t="s">
        <v>1376</v>
      </c>
      <c r="J1094" s="521"/>
      <c r="K1094" s="522">
        <v>1.12109011E8</v>
      </c>
      <c r="L1094" s="742">
        <v>1.0</v>
      </c>
      <c r="M1094" s="550" t="s">
        <v>340</v>
      </c>
      <c r="N1094" s="698">
        <v>0.002</v>
      </c>
      <c r="O1094" s="570" t="s">
        <v>464</v>
      </c>
      <c r="P1094" s="516"/>
      <c r="Q1094" s="516"/>
      <c r="R1094" s="516"/>
      <c r="S1094" s="516"/>
      <c r="T1094" s="516"/>
      <c r="U1094" s="516"/>
      <c r="V1094" s="516"/>
    </row>
    <row r="1095" ht="28.5" customHeight="1">
      <c r="A1095" s="563"/>
      <c r="B1095" s="447"/>
      <c r="C1095" s="447"/>
      <c r="D1095" s="427"/>
      <c r="E1095" s="494"/>
      <c r="F1095" s="839"/>
      <c r="G1095" s="644"/>
      <c r="H1095" s="645" t="s">
        <v>1266</v>
      </c>
      <c r="I1095" s="565" t="s">
        <v>1377</v>
      </c>
      <c r="J1095" s="521"/>
      <c r="K1095" s="566">
        <v>1.12109012E8</v>
      </c>
      <c r="L1095" s="643"/>
      <c r="M1095" s="640" t="s">
        <v>722</v>
      </c>
      <c r="N1095" s="647">
        <v>0.003</v>
      </c>
      <c r="O1095" s="646" t="s">
        <v>341</v>
      </c>
      <c r="P1095" s="447"/>
      <c r="Q1095" s="447"/>
      <c r="R1095" s="447"/>
      <c r="S1095" s="447"/>
      <c r="T1095" s="447"/>
      <c r="U1095" s="447"/>
      <c r="V1095" s="447"/>
    </row>
    <row r="1096" ht="28.5" customHeight="1">
      <c r="A1096" s="563"/>
      <c r="B1096" s="447"/>
      <c r="C1096" s="447"/>
      <c r="D1096" s="427"/>
      <c r="E1096" s="494"/>
      <c r="F1096" s="839"/>
      <c r="G1096" s="644"/>
      <c r="H1096" s="648" t="s">
        <v>1378</v>
      </c>
      <c r="I1096" s="541" t="s">
        <v>1379</v>
      </c>
      <c r="J1096" s="543"/>
      <c r="K1096" s="490">
        <v>1.12109013E8</v>
      </c>
      <c r="L1096" s="653"/>
      <c r="M1096" s="545" t="s">
        <v>481</v>
      </c>
      <c r="N1096" s="673">
        <v>0.005</v>
      </c>
      <c r="O1096" s="674" t="s">
        <v>341</v>
      </c>
      <c r="P1096" s="447"/>
      <c r="Q1096" s="447"/>
      <c r="R1096" s="447"/>
      <c r="S1096" s="447"/>
      <c r="T1096" s="447"/>
      <c r="U1096" s="447"/>
      <c r="V1096" s="447"/>
    </row>
    <row r="1097" ht="28.5" customHeight="1">
      <c r="A1097" s="563"/>
      <c r="B1097" s="447"/>
      <c r="C1097" s="447"/>
      <c r="D1097" s="427"/>
      <c r="E1097" s="494"/>
      <c r="F1097" s="839"/>
      <c r="G1097" s="644"/>
      <c r="H1097" s="645" t="s">
        <v>1380</v>
      </c>
      <c r="I1097" s="565" t="s">
        <v>1381</v>
      </c>
      <c r="J1097" s="521"/>
      <c r="K1097" s="566">
        <v>1.12109014E8</v>
      </c>
      <c r="L1097" s="643"/>
      <c r="M1097" s="640" t="s">
        <v>356</v>
      </c>
      <c r="N1097" s="647">
        <v>0.005</v>
      </c>
      <c r="O1097" s="646" t="s">
        <v>349</v>
      </c>
      <c r="P1097" s="447"/>
      <c r="Q1097" s="447"/>
      <c r="R1097" s="447"/>
      <c r="S1097" s="447"/>
      <c r="T1097" s="447"/>
      <c r="U1097" s="447"/>
      <c r="V1097" s="447"/>
    </row>
    <row r="1098" ht="28.5" customHeight="1">
      <c r="A1098" s="563"/>
      <c r="B1098" s="447"/>
      <c r="C1098" s="447"/>
      <c r="D1098" s="427"/>
      <c r="E1098" s="494"/>
      <c r="F1098" s="839"/>
      <c r="G1098" s="644"/>
      <c r="H1098" s="645" t="s">
        <v>1382</v>
      </c>
      <c r="I1098" s="565" t="s">
        <v>1383</v>
      </c>
      <c r="J1098" s="521"/>
      <c r="K1098" s="566">
        <v>1.12109015E8</v>
      </c>
      <c r="L1098" s="643"/>
      <c r="M1098" s="545" t="s">
        <v>481</v>
      </c>
      <c r="N1098" s="673">
        <v>0.005</v>
      </c>
      <c r="O1098" s="676" t="s">
        <v>349</v>
      </c>
      <c r="P1098" s="447"/>
      <c r="Q1098" s="447"/>
      <c r="R1098" s="447"/>
      <c r="S1098" s="447"/>
      <c r="T1098" s="447"/>
      <c r="U1098" s="447"/>
      <c r="V1098" s="447"/>
    </row>
    <row r="1099" ht="28.5" customHeight="1">
      <c r="A1099" s="563"/>
      <c r="B1099" s="447"/>
      <c r="C1099" s="447"/>
      <c r="D1099" s="427"/>
      <c r="E1099" s="494"/>
      <c r="F1099" s="839"/>
      <c r="G1099" s="447"/>
      <c r="H1099" s="645" t="s">
        <v>1384</v>
      </c>
      <c r="I1099" s="565" t="s">
        <v>1385</v>
      </c>
      <c r="J1099" s="521"/>
      <c r="K1099" s="566">
        <v>1.12109016E8</v>
      </c>
      <c r="L1099" s="643"/>
      <c r="M1099" s="640" t="s">
        <v>599</v>
      </c>
      <c r="N1099" s="647">
        <v>0.003</v>
      </c>
      <c r="O1099" s="646" t="s">
        <v>341</v>
      </c>
      <c r="P1099" s="447"/>
      <c r="Q1099" s="447"/>
      <c r="R1099" s="447"/>
      <c r="S1099" s="447"/>
      <c r="T1099" s="447"/>
      <c r="U1099" s="447"/>
      <c r="V1099" s="447"/>
    </row>
    <row r="1100" ht="28.5" customHeight="1">
      <c r="A1100" s="563"/>
      <c r="B1100" s="447"/>
      <c r="C1100" s="447"/>
      <c r="D1100" s="427"/>
      <c r="E1100" s="494"/>
      <c r="F1100" s="839"/>
      <c r="G1100" s="645" t="s">
        <v>358</v>
      </c>
      <c r="H1100" s="565" t="s">
        <v>1386</v>
      </c>
      <c r="I1100" s="520"/>
      <c r="J1100" s="521"/>
      <c r="K1100" s="566"/>
      <c r="L1100" s="643"/>
      <c r="M1100" s="640"/>
      <c r="N1100" s="911"/>
      <c r="O1100" s="685"/>
      <c r="P1100" s="447"/>
      <c r="Q1100" s="447"/>
      <c r="R1100" s="447"/>
      <c r="S1100" s="447"/>
      <c r="T1100" s="447"/>
      <c r="U1100" s="447"/>
      <c r="V1100" s="447"/>
    </row>
    <row r="1101" ht="28.5" customHeight="1">
      <c r="A1101" s="546"/>
      <c r="B1101" s="516"/>
      <c r="C1101" s="516"/>
      <c r="D1101" s="506"/>
      <c r="E1101" s="507"/>
      <c r="F1101" s="840"/>
      <c r="G1101" s="508"/>
      <c r="H1101" s="548" t="s">
        <v>472</v>
      </c>
      <c r="I1101" s="519" t="s">
        <v>1387</v>
      </c>
      <c r="J1101" s="521"/>
      <c r="K1101" s="522">
        <v>1.12109017E8</v>
      </c>
      <c r="L1101" s="742">
        <v>1.0</v>
      </c>
      <c r="M1101" s="550" t="s">
        <v>440</v>
      </c>
      <c r="N1101" s="698">
        <v>0.001</v>
      </c>
      <c r="O1101" s="570" t="s">
        <v>464</v>
      </c>
      <c r="P1101" s="516"/>
      <c r="Q1101" s="516"/>
      <c r="R1101" s="516"/>
      <c r="S1101" s="516"/>
      <c r="T1101" s="516"/>
      <c r="U1101" s="516"/>
      <c r="V1101" s="516"/>
    </row>
    <row r="1102" ht="28.5" customHeight="1">
      <c r="A1102" s="546"/>
      <c r="B1102" s="516"/>
      <c r="C1102" s="516"/>
      <c r="D1102" s="506"/>
      <c r="E1102" s="507"/>
      <c r="F1102" s="840"/>
      <c r="G1102" s="508"/>
      <c r="H1102" s="548" t="s">
        <v>474</v>
      </c>
      <c r="I1102" s="519" t="s">
        <v>1388</v>
      </c>
      <c r="J1102" s="521"/>
      <c r="K1102" s="522">
        <v>1.12109018E8</v>
      </c>
      <c r="L1102" s="742">
        <v>1.0</v>
      </c>
      <c r="M1102" s="550" t="s">
        <v>481</v>
      </c>
      <c r="N1102" s="698">
        <v>0.002</v>
      </c>
      <c r="O1102" s="570" t="s">
        <v>341</v>
      </c>
      <c r="P1102" s="516"/>
      <c r="Q1102" s="516"/>
      <c r="R1102" s="516"/>
      <c r="S1102" s="516"/>
      <c r="T1102" s="516"/>
      <c r="U1102" s="516"/>
      <c r="V1102" s="516"/>
    </row>
    <row r="1103" ht="28.5" customHeight="1">
      <c r="A1103" s="546"/>
      <c r="B1103" s="516"/>
      <c r="C1103" s="516"/>
      <c r="D1103" s="506"/>
      <c r="E1103" s="507"/>
      <c r="F1103" s="840"/>
      <c r="G1103" s="612"/>
      <c r="H1103" s="548" t="s">
        <v>491</v>
      </c>
      <c r="I1103" s="519" t="s">
        <v>1389</v>
      </c>
      <c r="J1103" s="521"/>
      <c r="K1103" s="522">
        <v>1.12109019E8</v>
      </c>
      <c r="L1103" s="742">
        <v>1.0</v>
      </c>
      <c r="M1103" s="550" t="s">
        <v>340</v>
      </c>
      <c r="N1103" s="698">
        <v>0.002</v>
      </c>
      <c r="O1103" s="570" t="s">
        <v>464</v>
      </c>
      <c r="P1103" s="516"/>
      <c r="Q1103" s="516"/>
      <c r="R1103" s="516"/>
      <c r="S1103" s="516"/>
      <c r="T1103" s="516"/>
      <c r="U1103" s="516"/>
      <c r="V1103" s="516"/>
    </row>
    <row r="1104" ht="28.5" customHeight="1">
      <c r="A1104" s="656"/>
      <c r="B1104" s="657"/>
      <c r="C1104" s="657"/>
      <c r="D1104" s="439"/>
      <c r="E1104" s="658"/>
      <c r="F1104" s="846"/>
      <c r="G1104" s="677"/>
      <c r="H1104" s="677" t="s">
        <v>1266</v>
      </c>
      <c r="I1104" s="678" t="s">
        <v>1390</v>
      </c>
      <c r="J1104" s="176"/>
      <c r="K1104" s="771">
        <v>1.1210902E8</v>
      </c>
      <c r="L1104" s="778"/>
      <c r="M1104" s="795" t="s">
        <v>722</v>
      </c>
      <c r="N1104" s="912">
        <v>0.003</v>
      </c>
      <c r="O1104" s="863" t="s">
        <v>341</v>
      </c>
      <c r="P1104" s="447"/>
      <c r="Q1104" s="447"/>
      <c r="R1104" s="447"/>
      <c r="S1104" s="447"/>
      <c r="T1104" s="447"/>
      <c r="U1104" s="447"/>
      <c r="V1104" s="447"/>
    </row>
    <row r="1105" ht="28.5" customHeight="1">
      <c r="A1105" s="563"/>
      <c r="B1105" s="447"/>
      <c r="C1105" s="447"/>
      <c r="D1105" s="427"/>
      <c r="E1105" s="494"/>
      <c r="F1105" s="839"/>
      <c r="G1105" s="644"/>
      <c r="H1105" s="648" t="s">
        <v>1378</v>
      </c>
      <c r="I1105" s="541" t="s">
        <v>1391</v>
      </c>
      <c r="J1105" s="543"/>
      <c r="K1105" s="490">
        <v>1.12109021E8</v>
      </c>
      <c r="L1105" s="653"/>
      <c r="M1105" s="545" t="s">
        <v>481</v>
      </c>
      <c r="N1105" s="673">
        <v>0.005</v>
      </c>
      <c r="O1105" s="674" t="s">
        <v>341</v>
      </c>
      <c r="P1105" s="447"/>
      <c r="Q1105" s="447"/>
      <c r="R1105" s="447"/>
      <c r="S1105" s="447"/>
      <c r="T1105" s="447"/>
      <c r="U1105" s="447"/>
      <c r="V1105" s="447"/>
    </row>
    <row r="1106" ht="28.5" customHeight="1">
      <c r="A1106" s="563"/>
      <c r="B1106" s="447"/>
      <c r="C1106" s="447"/>
      <c r="D1106" s="427"/>
      <c r="E1106" s="494"/>
      <c r="F1106" s="839"/>
      <c r="G1106" s="644"/>
      <c r="H1106" s="645" t="s">
        <v>1380</v>
      </c>
      <c r="I1106" s="565" t="s">
        <v>1392</v>
      </c>
      <c r="J1106" s="521"/>
      <c r="K1106" s="566">
        <v>1.12109022E8</v>
      </c>
      <c r="L1106" s="643"/>
      <c r="M1106" s="640" t="s">
        <v>356</v>
      </c>
      <c r="N1106" s="647">
        <v>0.005</v>
      </c>
      <c r="O1106" s="646" t="s">
        <v>349</v>
      </c>
      <c r="P1106" s="447"/>
      <c r="Q1106" s="447"/>
      <c r="R1106" s="447"/>
      <c r="S1106" s="447"/>
      <c r="T1106" s="447"/>
      <c r="U1106" s="447"/>
      <c r="V1106" s="447"/>
    </row>
    <row r="1107" ht="28.5" customHeight="1">
      <c r="A1107" s="563"/>
      <c r="B1107" s="447"/>
      <c r="C1107" s="447"/>
      <c r="D1107" s="427"/>
      <c r="E1107" s="494"/>
      <c r="F1107" s="839"/>
      <c r="G1107" s="644"/>
      <c r="H1107" s="645" t="s">
        <v>1382</v>
      </c>
      <c r="I1107" s="565" t="s">
        <v>1393</v>
      </c>
      <c r="J1107" s="521"/>
      <c r="K1107" s="566">
        <v>1.12109023E8</v>
      </c>
      <c r="L1107" s="643"/>
      <c r="M1107" s="545" t="s">
        <v>481</v>
      </c>
      <c r="N1107" s="673">
        <v>0.005</v>
      </c>
      <c r="O1107" s="676" t="s">
        <v>349</v>
      </c>
      <c r="P1107" s="447"/>
      <c r="Q1107" s="447"/>
      <c r="R1107" s="447"/>
      <c r="S1107" s="447"/>
      <c r="T1107" s="447"/>
      <c r="U1107" s="447"/>
      <c r="V1107" s="447"/>
    </row>
    <row r="1108" ht="28.5" customHeight="1">
      <c r="A1108" s="563"/>
      <c r="B1108" s="447"/>
      <c r="C1108" s="447"/>
      <c r="D1108" s="427"/>
      <c r="E1108" s="494"/>
      <c r="F1108" s="839"/>
      <c r="G1108" s="648"/>
      <c r="H1108" s="645" t="s">
        <v>1384</v>
      </c>
      <c r="I1108" s="565" t="s">
        <v>1394</v>
      </c>
      <c r="J1108" s="521"/>
      <c r="K1108" s="566">
        <v>1.12109024E8</v>
      </c>
      <c r="L1108" s="643"/>
      <c r="M1108" s="640" t="s">
        <v>599</v>
      </c>
      <c r="N1108" s="647">
        <v>0.003</v>
      </c>
      <c r="O1108" s="646" t="s">
        <v>341</v>
      </c>
      <c r="P1108" s="447"/>
      <c r="Q1108" s="447"/>
      <c r="R1108" s="447"/>
      <c r="S1108" s="447"/>
      <c r="T1108" s="447"/>
      <c r="U1108" s="447"/>
      <c r="V1108" s="447"/>
    </row>
    <row r="1109" ht="28.5" customHeight="1">
      <c r="A1109" s="563"/>
      <c r="B1109" s="447"/>
      <c r="C1109" s="447"/>
      <c r="D1109" s="427"/>
      <c r="E1109" s="494"/>
      <c r="F1109" s="839"/>
      <c r="G1109" s="644" t="s">
        <v>360</v>
      </c>
      <c r="H1109" s="663" t="s">
        <v>1395</v>
      </c>
      <c r="I1109" s="913"/>
      <c r="J1109" s="913"/>
      <c r="K1109" s="490"/>
      <c r="L1109" s="653"/>
      <c r="M1109" s="545"/>
      <c r="N1109" s="653"/>
      <c r="O1109" s="914"/>
      <c r="P1109" s="447"/>
      <c r="Q1109" s="447"/>
      <c r="R1109" s="447"/>
      <c r="S1109" s="447"/>
      <c r="T1109" s="447"/>
      <c r="U1109" s="447"/>
      <c r="V1109" s="447"/>
    </row>
    <row r="1110" ht="28.5" customHeight="1">
      <c r="A1110" s="546"/>
      <c r="B1110" s="516"/>
      <c r="C1110" s="516"/>
      <c r="D1110" s="506"/>
      <c r="E1110" s="507"/>
      <c r="F1110" s="840"/>
      <c r="G1110" s="508"/>
      <c r="H1110" s="548" t="s">
        <v>472</v>
      </c>
      <c r="I1110" s="519" t="s">
        <v>1396</v>
      </c>
      <c r="J1110" s="521"/>
      <c r="K1110" s="522">
        <v>1.12109025E8</v>
      </c>
      <c r="L1110" s="742">
        <v>1.0</v>
      </c>
      <c r="M1110" s="550" t="s">
        <v>440</v>
      </c>
      <c r="N1110" s="698">
        <v>0.002</v>
      </c>
      <c r="O1110" s="570" t="s">
        <v>464</v>
      </c>
      <c r="P1110" s="516"/>
      <c r="Q1110" s="516"/>
      <c r="R1110" s="516"/>
      <c r="S1110" s="516"/>
      <c r="T1110" s="516"/>
      <c r="U1110" s="516"/>
      <c r="V1110" s="516"/>
    </row>
    <row r="1111" ht="28.5" customHeight="1">
      <c r="A1111" s="546"/>
      <c r="B1111" s="516"/>
      <c r="C1111" s="516"/>
      <c r="D1111" s="506"/>
      <c r="E1111" s="507"/>
      <c r="F1111" s="840"/>
      <c r="G1111" s="508"/>
      <c r="H1111" s="548" t="s">
        <v>474</v>
      </c>
      <c r="I1111" s="519" t="s">
        <v>1397</v>
      </c>
      <c r="J1111" s="521"/>
      <c r="K1111" s="522">
        <v>1.12109026E8</v>
      </c>
      <c r="L1111" s="742">
        <v>1.0</v>
      </c>
      <c r="M1111" s="550" t="s">
        <v>481</v>
      </c>
      <c r="N1111" s="698">
        <v>0.003</v>
      </c>
      <c r="O1111" s="570" t="s">
        <v>341</v>
      </c>
      <c r="P1111" s="516"/>
      <c r="Q1111" s="516"/>
      <c r="R1111" s="516"/>
      <c r="S1111" s="516"/>
      <c r="T1111" s="516"/>
      <c r="U1111" s="516"/>
      <c r="V1111" s="516"/>
    </row>
    <row r="1112" ht="28.5" customHeight="1">
      <c r="A1112" s="563"/>
      <c r="B1112" s="447"/>
      <c r="C1112" s="447"/>
      <c r="D1112" s="427"/>
      <c r="E1112" s="494"/>
      <c r="F1112" s="839"/>
      <c r="G1112" s="734" t="s">
        <v>352</v>
      </c>
      <c r="H1112" s="541"/>
      <c r="I1112" s="541"/>
      <c r="J1112" s="541"/>
      <c r="K1112" s="490"/>
      <c r="L1112" s="490"/>
      <c r="M1112" s="491"/>
      <c r="N1112" s="490"/>
      <c r="O1112" s="491"/>
      <c r="P1112" s="447"/>
      <c r="Q1112" s="447"/>
      <c r="R1112" s="447"/>
      <c r="S1112" s="447"/>
      <c r="T1112" s="447"/>
      <c r="U1112" s="447"/>
      <c r="V1112" s="447"/>
    </row>
    <row r="1113" ht="28.5" customHeight="1">
      <c r="A1113" s="546"/>
      <c r="B1113" s="516"/>
      <c r="C1113" s="516"/>
      <c r="D1113" s="506"/>
      <c r="E1113" s="507"/>
      <c r="F1113" s="854"/>
      <c r="G1113" s="548" t="s">
        <v>354</v>
      </c>
      <c r="H1113" s="915" t="s">
        <v>1398</v>
      </c>
      <c r="I1113" s="916"/>
      <c r="J1113" s="916"/>
      <c r="K1113" s="522">
        <v>2.12109006E8</v>
      </c>
      <c r="L1113" s="522">
        <v>1.0</v>
      </c>
      <c r="M1113" s="523" t="s">
        <v>440</v>
      </c>
      <c r="N1113" s="698">
        <v>0.003</v>
      </c>
      <c r="O1113" s="917" t="s">
        <v>357</v>
      </c>
      <c r="P1113" s="516"/>
      <c r="Q1113" s="516"/>
      <c r="R1113" s="516"/>
      <c r="S1113" s="516"/>
      <c r="T1113" s="516"/>
      <c r="U1113" s="516"/>
      <c r="V1113" s="516"/>
    </row>
    <row r="1114" ht="28.5" customHeight="1">
      <c r="A1114" s="546"/>
      <c r="B1114" s="516"/>
      <c r="C1114" s="516"/>
      <c r="D1114" s="506"/>
      <c r="E1114" s="507"/>
      <c r="F1114" s="854"/>
      <c r="G1114" s="548" t="s">
        <v>358</v>
      </c>
      <c r="H1114" s="519" t="s">
        <v>1399</v>
      </c>
      <c r="I1114" s="520"/>
      <c r="J1114" s="521"/>
      <c r="K1114" s="522">
        <v>2.12109007E8</v>
      </c>
      <c r="L1114" s="522">
        <v>1.0</v>
      </c>
      <c r="M1114" s="523" t="s">
        <v>440</v>
      </c>
      <c r="N1114" s="522">
        <v>0.005</v>
      </c>
      <c r="O1114" s="523" t="s">
        <v>365</v>
      </c>
      <c r="P1114" s="516"/>
      <c r="Q1114" s="516"/>
      <c r="R1114" s="516"/>
      <c r="S1114" s="516"/>
      <c r="T1114" s="516"/>
      <c r="U1114" s="516"/>
      <c r="V1114" s="516"/>
    </row>
    <row r="1115" ht="28.5" customHeight="1">
      <c r="A1115" s="563"/>
      <c r="B1115" s="447"/>
      <c r="C1115" s="447"/>
      <c r="D1115" s="427"/>
      <c r="E1115" s="494"/>
      <c r="F1115" s="435"/>
      <c r="G1115" s="731" t="s">
        <v>360</v>
      </c>
      <c r="H1115" s="663" t="s">
        <v>1400</v>
      </c>
      <c r="I1115" s="654"/>
      <c r="J1115" s="654"/>
      <c r="K1115" s="566"/>
      <c r="L1115" s="566"/>
      <c r="M1115" s="567"/>
      <c r="N1115" s="566"/>
      <c r="O1115" s="567"/>
      <c r="P1115" s="447"/>
      <c r="Q1115" s="447"/>
      <c r="R1115" s="447"/>
      <c r="S1115" s="447"/>
      <c r="T1115" s="447"/>
      <c r="U1115" s="447"/>
      <c r="V1115" s="447"/>
    </row>
    <row r="1116" ht="28.5" customHeight="1">
      <c r="A1116" s="563"/>
      <c r="B1116" s="447"/>
      <c r="C1116" s="447"/>
      <c r="D1116" s="427"/>
      <c r="E1116" s="494"/>
      <c r="F1116" s="435"/>
      <c r="G1116" s="644"/>
      <c r="H1116" s="734" t="s">
        <v>337</v>
      </c>
      <c r="I1116" s="654"/>
      <c r="J1116" s="654"/>
      <c r="K1116" s="566"/>
      <c r="L1116" s="566"/>
      <c r="M1116" s="567"/>
      <c r="N1116" s="566"/>
      <c r="O1116" s="567"/>
      <c r="P1116" s="447"/>
      <c r="Q1116" s="447"/>
      <c r="R1116" s="447"/>
      <c r="S1116" s="447"/>
      <c r="T1116" s="447"/>
      <c r="U1116" s="447"/>
      <c r="V1116" s="447"/>
    </row>
    <row r="1117" ht="28.5" customHeight="1">
      <c r="A1117" s="546"/>
      <c r="B1117" s="516"/>
      <c r="C1117" s="516"/>
      <c r="D1117" s="506"/>
      <c r="E1117" s="507"/>
      <c r="F1117" s="854"/>
      <c r="G1117" s="508"/>
      <c r="H1117" s="548" t="s">
        <v>472</v>
      </c>
      <c r="I1117" s="519" t="s">
        <v>1401</v>
      </c>
      <c r="J1117" s="521"/>
      <c r="K1117" s="522">
        <v>1.12109027E8</v>
      </c>
      <c r="L1117" s="742">
        <v>1.0</v>
      </c>
      <c r="M1117" s="550" t="s">
        <v>440</v>
      </c>
      <c r="N1117" s="698">
        <v>0.001</v>
      </c>
      <c r="O1117" s="570" t="s">
        <v>464</v>
      </c>
      <c r="P1117" s="516"/>
      <c r="Q1117" s="516"/>
      <c r="R1117" s="516"/>
      <c r="S1117" s="516"/>
      <c r="T1117" s="516"/>
      <c r="U1117" s="516"/>
      <c r="V1117" s="516"/>
    </row>
    <row r="1118" ht="28.5" customHeight="1">
      <c r="A1118" s="546"/>
      <c r="B1118" s="516"/>
      <c r="C1118" s="516"/>
      <c r="D1118" s="506"/>
      <c r="E1118" s="507"/>
      <c r="F1118" s="854"/>
      <c r="G1118" s="508"/>
      <c r="H1118" s="612" t="s">
        <v>474</v>
      </c>
      <c r="I1118" s="509" t="s">
        <v>1402</v>
      </c>
      <c r="J1118" s="511"/>
      <c r="K1118" s="512">
        <v>1.12109028E8</v>
      </c>
      <c r="L1118" s="787">
        <v>1.0</v>
      </c>
      <c r="M1118" s="562" t="s">
        <v>356</v>
      </c>
      <c r="N1118" s="726">
        <v>0.025</v>
      </c>
      <c r="O1118" s="737" t="s">
        <v>464</v>
      </c>
      <c r="P1118" s="516"/>
      <c r="Q1118" s="516"/>
      <c r="R1118" s="516"/>
      <c r="S1118" s="516"/>
      <c r="T1118" s="516"/>
      <c r="U1118" s="516"/>
      <c r="V1118" s="516"/>
    </row>
    <row r="1119" ht="28.5" customHeight="1">
      <c r="A1119" s="563"/>
      <c r="B1119" s="447"/>
      <c r="C1119" s="447"/>
      <c r="D1119" s="427"/>
      <c r="E1119" s="494"/>
      <c r="F1119" s="435"/>
      <c r="G1119" s="644"/>
      <c r="H1119" s="645" t="s">
        <v>491</v>
      </c>
      <c r="I1119" s="663" t="s">
        <v>1403</v>
      </c>
      <c r="J1119" s="639"/>
      <c r="K1119" s="566">
        <v>1.12109029E8</v>
      </c>
      <c r="L1119" s="643"/>
      <c r="M1119" s="640" t="s">
        <v>344</v>
      </c>
      <c r="N1119" s="636">
        <v>0.02</v>
      </c>
      <c r="O1119" s="646" t="s">
        <v>341</v>
      </c>
      <c r="P1119" s="447"/>
      <c r="Q1119" s="447"/>
      <c r="R1119" s="447"/>
      <c r="S1119" s="447"/>
      <c r="T1119" s="447"/>
      <c r="U1119" s="447"/>
      <c r="V1119" s="447"/>
    </row>
    <row r="1120" ht="28.5" customHeight="1">
      <c r="A1120" s="563"/>
      <c r="B1120" s="447"/>
      <c r="C1120" s="447"/>
      <c r="D1120" s="427"/>
      <c r="E1120" s="494"/>
      <c r="F1120" s="435"/>
      <c r="G1120" s="644"/>
      <c r="H1120" s="645" t="s">
        <v>1266</v>
      </c>
      <c r="I1120" s="663" t="s">
        <v>1404</v>
      </c>
      <c r="J1120" s="639"/>
      <c r="K1120" s="566">
        <v>1.1210903E8</v>
      </c>
      <c r="L1120" s="643"/>
      <c r="M1120" s="640" t="s">
        <v>398</v>
      </c>
      <c r="N1120" s="647">
        <v>0.003</v>
      </c>
      <c r="O1120" s="646" t="s">
        <v>341</v>
      </c>
      <c r="P1120" s="447"/>
      <c r="Q1120" s="447"/>
      <c r="R1120" s="447"/>
      <c r="S1120" s="447"/>
      <c r="T1120" s="447"/>
      <c r="U1120" s="447"/>
      <c r="V1120" s="447"/>
    </row>
    <row r="1121" ht="28.5" customHeight="1">
      <c r="A1121" s="563"/>
      <c r="B1121" s="447"/>
      <c r="C1121" s="447"/>
      <c r="D1121" s="427"/>
      <c r="E1121" s="494"/>
      <c r="F1121" s="435"/>
      <c r="G1121" s="644"/>
      <c r="H1121" s="645" t="s">
        <v>1378</v>
      </c>
      <c r="I1121" s="565" t="s">
        <v>1405</v>
      </c>
      <c r="J1121" s="521"/>
      <c r="K1121" s="566">
        <v>1.12109031E8</v>
      </c>
      <c r="L1121" s="643"/>
      <c r="M1121" s="640" t="s">
        <v>348</v>
      </c>
      <c r="N1121" s="647">
        <v>0.005</v>
      </c>
      <c r="O1121" s="646" t="s">
        <v>349</v>
      </c>
      <c r="P1121" s="447"/>
      <c r="Q1121" s="447"/>
      <c r="R1121" s="447"/>
      <c r="S1121" s="447"/>
      <c r="T1121" s="447"/>
      <c r="U1121" s="447"/>
      <c r="V1121" s="447"/>
    </row>
    <row r="1122" ht="28.5" customHeight="1">
      <c r="A1122" s="563"/>
      <c r="B1122" s="447"/>
      <c r="C1122" s="447"/>
      <c r="D1122" s="427"/>
      <c r="E1122" s="494"/>
      <c r="F1122" s="435"/>
      <c r="G1122" s="644"/>
      <c r="H1122" s="645" t="s">
        <v>1380</v>
      </c>
      <c r="I1122" s="565" t="s">
        <v>1406</v>
      </c>
      <c r="J1122" s="521"/>
      <c r="K1122" s="566">
        <v>1.12109032E8</v>
      </c>
      <c r="L1122" s="643"/>
      <c r="M1122" s="640" t="s">
        <v>1250</v>
      </c>
      <c r="N1122" s="647">
        <v>0.002</v>
      </c>
      <c r="O1122" s="646" t="s">
        <v>349</v>
      </c>
      <c r="P1122" s="447"/>
      <c r="Q1122" s="447"/>
      <c r="R1122" s="447"/>
      <c r="S1122" s="447"/>
      <c r="T1122" s="447"/>
      <c r="U1122" s="447"/>
      <c r="V1122" s="447"/>
    </row>
    <row r="1123" ht="28.5" customHeight="1">
      <c r="A1123" s="563"/>
      <c r="B1123" s="447"/>
      <c r="C1123" s="447"/>
      <c r="D1123" s="427"/>
      <c r="E1123" s="494"/>
      <c r="F1123" s="435"/>
      <c r="G1123" s="644"/>
      <c r="H1123" s="734" t="s">
        <v>352</v>
      </c>
      <c r="I1123" s="565"/>
      <c r="J1123" s="565"/>
      <c r="K1123" s="566"/>
      <c r="L1123" s="643"/>
      <c r="M1123" s="640"/>
      <c r="N1123" s="647"/>
      <c r="O1123" s="646"/>
      <c r="P1123" s="447"/>
      <c r="Q1123" s="447"/>
      <c r="R1123" s="447"/>
      <c r="S1123" s="447"/>
      <c r="T1123" s="447"/>
      <c r="U1123" s="447"/>
      <c r="V1123" s="447"/>
    </row>
    <row r="1124" ht="28.5" customHeight="1">
      <c r="A1124" s="563"/>
      <c r="B1124" s="447"/>
      <c r="C1124" s="447"/>
      <c r="D1124" s="427"/>
      <c r="E1124" s="494"/>
      <c r="F1124" s="435"/>
      <c r="G1124" s="644"/>
      <c r="H1124" s="645" t="s">
        <v>472</v>
      </c>
      <c r="I1124" s="565" t="s">
        <v>1407</v>
      </c>
      <c r="J1124" s="520"/>
      <c r="K1124" s="566">
        <v>2.12109008E8</v>
      </c>
      <c r="L1124" s="566"/>
      <c r="M1124" s="567" t="s">
        <v>340</v>
      </c>
      <c r="N1124" s="647">
        <v>0.002</v>
      </c>
      <c r="O1124" s="857" t="s">
        <v>357</v>
      </c>
      <c r="P1124" s="447"/>
      <c r="Q1124" s="447"/>
      <c r="R1124" s="447"/>
      <c r="S1124" s="447"/>
      <c r="T1124" s="447"/>
      <c r="U1124" s="447"/>
      <c r="V1124" s="447"/>
    </row>
    <row r="1125" ht="28.5" customHeight="1">
      <c r="A1125" s="563"/>
      <c r="B1125" s="447"/>
      <c r="C1125" s="447"/>
      <c r="D1125" s="427"/>
      <c r="E1125" s="494"/>
      <c r="F1125" s="435"/>
      <c r="G1125" s="644"/>
      <c r="H1125" s="645" t="s">
        <v>474</v>
      </c>
      <c r="I1125" s="565" t="s">
        <v>1408</v>
      </c>
      <c r="J1125" s="521"/>
      <c r="K1125" s="566">
        <v>2.12109009E8</v>
      </c>
      <c r="L1125" s="566"/>
      <c r="M1125" s="567" t="s">
        <v>422</v>
      </c>
      <c r="N1125" s="566">
        <v>0.005</v>
      </c>
      <c r="O1125" s="567" t="s">
        <v>365</v>
      </c>
      <c r="P1125" s="447"/>
      <c r="Q1125" s="447"/>
      <c r="R1125" s="447"/>
      <c r="S1125" s="447"/>
      <c r="T1125" s="447"/>
      <c r="U1125" s="447"/>
      <c r="V1125" s="447"/>
    </row>
    <row r="1126" ht="28.5" customHeight="1">
      <c r="A1126" s="563"/>
      <c r="B1126" s="447"/>
      <c r="C1126" s="447"/>
      <c r="D1126" s="427"/>
      <c r="E1126" s="494"/>
      <c r="F1126" s="435"/>
      <c r="G1126" s="644"/>
      <c r="H1126" s="648" t="s">
        <v>491</v>
      </c>
      <c r="I1126" s="541" t="s">
        <v>1409</v>
      </c>
      <c r="J1126" s="543"/>
      <c r="K1126" s="566">
        <v>2.1210901E8</v>
      </c>
      <c r="L1126" s="653"/>
      <c r="M1126" s="545" t="s">
        <v>440</v>
      </c>
      <c r="N1126" s="918">
        <v>0.003</v>
      </c>
      <c r="O1126" s="919" t="s">
        <v>357</v>
      </c>
      <c r="P1126" s="447"/>
      <c r="Q1126" s="447"/>
      <c r="R1126" s="447"/>
      <c r="S1126" s="447"/>
      <c r="T1126" s="447"/>
      <c r="U1126" s="447"/>
      <c r="V1126" s="447"/>
    </row>
    <row r="1127" ht="28.5" customHeight="1">
      <c r="A1127" s="656"/>
      <c r="B1127" s="657"/>
      <c r="C1127" s="440"/>
      <c r="D1127" s="439"/>
      <c r="E1127" s="658"/>
      <c r="F1127" s="844"/>
      <c r="G1127" s="677"/>
      <c r="H1127" s="677" t="s">
        <v>1266</v>
      </c>
      <c r="I1127" s="528" t="s">
        <v>1410</v>
      </c>
      <c r="J1127" s="530"/>
      <c r="K1127" s="531">
        <v>2.12109011E8</v>
      </c>
      <c r="L1127" s="531"/>
      <c r="M1127" s="532" t="s">
        <v>1411</v>
      </c>
      <c r="N1127" s="531">
        <v>0.005</v>
      </c>
      <c r="O1127" s="532" t="s">
        <v>365</v>
      </c>
      <c r="P1127" s="447"/>
      <c r="Q1127" s="447"/>
      <c r="R1127" s="447"/>
      <c r="S1127" s="447"/>
      <c r="T1127" s="447"/>
      <c r="U1127" s="447"/>
      <c r="V1127" s="447"/>
    </row>
    <row r="1128" ht="28.5" customHeight="1">
      <c r="A1128" s="563"/>
      <c r="B1128" s="447"/>
      <c r="C1128" s="447"/>
      <c r="D1128" s="435" t="s">
        <v>293</v>
      </c>
      <c r="E1128" s="849" t="s">
        <v>294</v>
      </c>
      <c r="F1128" s="839" t="s">
        <v>338</v>
      </c>
      <c r="G1128" s="541" t="s">
        <v>1412</v>
      </c>
      <c r="H1128" s="542"/>
      <c r="I1128" s="542"/>
      <c r="J1128" s="543"/>
      <c r="K1128" s="881"/>
      <c r="L1128" s="881"/>
      <c r="M1128" s="491"/>
      <c r="N1128" s="490"/>
      <c r="O1128" s="490"/>
      <c r="P1128" s="447"/>
      <c r="Q1128" s="447"/>
      <c r="R1128" s="447"/>
      <c r="S1128" s="447"/>
      <c r="T1128" s="447"/>
      <c r="U1128" s="447"/>
      <c r="V1128" s="447"/>
    </row>
    <row r="1129" ht="28.5" customHeight="1">
      <c r="A1129" s="563"/>
      <c r="B1129" s="447"/>
      <c r="C1129" s="447"/>
      <c r="D1129" s="427"/>
      <c r="E1129" s="174"/>
      <c r="F1129" s="839"/>
      <c r="G1129" s="734" t="s">
        <v>337</v>
      </c>
      <c r="H1129" s="545"/>
      <c r="I1129" s="545"/>
      <c r="J1129" s="491"/>
      <c r="K1129" s="920"/>
      <c r="L1129" s="920"/>
      <c r="M1129" s="567"/>
      <c r="N1129" s="566"/>
      <c r="O1129" s="566"/>
      <c r="P1129" s="447"/>
      <c r="Q1129" s="447"/>
      <c r="R1129" s="447"/>
      <c r="S1129" s="447"/>
      <c r="T1129" s="447"/>
      <c r="U1129" s="447"/>
      <c r="V1129" s="447"/>
    </row>
    <row r="1130" ht="28.5" customHeight="1">
      <c r="A1130" s="546"/>
      <c r="B1130" s="516"/>
      <c r="C1130" s="516"/>
      <c r="D1130" s="506"/>
      <c r="E1130" s="780"/>
      <c r="F1130" s="840"/>
      <c r="G1130" s="548" t="s">
        <v>354</v>
      </c>
      <c r="H1130" s="519" t="s">
        <v>1413</v>
      </c>
      <c r="I1130" s="520"/>
      <c r="J1130" s="521"/>
      <c r="K1130" s="522">
        <v>1.12110001E8</v>
      </c>
      <c r="L1130" s="522">
        <v>1.0</v>
      </c>
      <c r="M1130" s="523" t="s">
        <v>440</v>
      </c>
      <c r="N1130" s="698">
        <v>0.002</v>
      </c>
      <c r="O1130" s="570" t="s">
        <v>341</v>
      </c>
      <c r="P1130" s="516"/>
      <c r="Q1130" s="516"/>
      <c r="R1130" s="516"/>
      <c r="S1130" s="516"/>
      <c r="T1130" s="516"/>
      <c r="U1130" s="516"/>
      <c r="V1130" s="516"/>
    </row>
    <row r="1131" ht="28.5" customHeight="1">
      <c r="A1131" s="546"/>
      <c r="B1131" s="516"/>
      <c r="C1131" s="516"/>
      <c r="D1131" s="506"/>
      <c r="E1131" s="780"/>
      <c r="F1131" s="840"/>
      <c r="G1131" s="548" t="s">
        <v>358</v>
      </c>
      <c r="H1131" s="519" t="s">
        <v>1414</v>
      </c>
      <c r="I1131" s="520"/>
      <c r="J1131" s="521"/>
      <c r="K1131" s="522">
        <v>1.12110002E8</v>
      </c>
      <c r="L1131" s="522">
        <v>1.0</v>
      </c>
      <c r="M1131" s="523" t="s">
        <v>447</v>
      </c>
      <c r="N1131" s="698">
        <v>0.001</v>
      </c>
      <c r="O1131" s="570" t="s">
        <v>464</v>
      </c>
      <c r="P1131" s="516"/>
      <c r="Q1131" s="516"/>
      <c r="R1131" s="516"/>
      <c r="S1131" s="516"/>
      <c r="T1131" s="516"/>
      <c r="U1131" s="516"/>
      <c r="V1131" s="516"/>
    </row>
    <row r="1132" ht="28.5" customHeight="1">
      <c r="A1132" s="546"/>
      <c r="B1132" s="516"/>
      <c r="C1132" s="516"/>
      <c r="D1132" s="506"/>
      <c r="E1132" s="780"/>
      <c r="F1132" s="840"/>
      <c r="G1132" s="612" t="s">
        <v>360</v>
      </c>
      <c r="H1132" s="509" t="s">
        <v>1415</v>
      </c>
      <c r="I1132" s="510"/>
      <c r="J1132" s="511"/>
      <c r="K1132" s="512">
        <v>1.12110003E8</v>
      </c>
      <c r="L1132" s="512">
        <v>1.0</v>
      </c>
      <c r="M1132" s="513" t="s">
        <v>356</v>
      </c>
      <c r="N1132" s="726">
        <v>0.025</v>
      </c>
      <c r="O1132" s="737" t="s">
        <v>341</v>
      </c>
      <c r="P1132" s="516"/>
      <c r="Q1132" s="516"/>
      <c r="R1132" s="516"/>
      <c r="S1132" s="516"/>
      <c r="T1132" s="516"/>
      <c r="U1132" s="516"/>
      <c r="V1132" s="516"/>
    </row>
    <row r="1133" ht="28.5" customHeight="1">
      <c r="A1133" s="546"/>
      <c r="B1133" s="516"/>
      <c r="C1133" s="516"/>
      <c r="D1133" s="506"/>
      <c r="E1133" s="780"/>
      <c r="F1133" s="840"/>
      <c r="G1133" s="612" t="s">
        <v>362</v>
      </c>
      <c r="H1133" s="519" t="s">
        <v>1416</v>
      </c>
      <c r="I1133" s="520"/>
      <c r="J1133" s="521"/>
      <c r="K1133" s="522">
        <v>1.12110004E8</v>
      </c>
      <c r="L1133" s="512">
        <v>1.0</v>
      </c>
      <c r="M1133" s="523" t="s">
        <v>662</v>
      </c>
      <c r="N1133" s="698">
        <v>0.005</v>
      </c>
      <c r="O1133" s="736" t="s">
        <v>349</v>
      </c>
      <c r="P1133" s="516"/>
      <c r="Q1133" s="516"/>
      <c r="R1133" s="516"/>
      <c r="S1133" s="516"/>
      <c r="T1133" s="516"/>
      <c r="U1133" s="516"/>
      <c r="V1133" s="516"/>
    </row>
    <row r="1134" ht="28.5" customHeight="1">
      <c r="A1134" s="546"/>
      <c r="B1134" s="516"/>
      <c r="C1134" s="516"/>
      <c r="D1134" s="506"/>
      <c r="E1134" s="780"/>
      <c r="F1134" s="840"/>
      <c r="G1134" s="548" t="s">
        <v>374</v>
      </c>
      <c r="H1134" s="519" t="s">
        <v>1417</v>
      </c>
      <c r="I1134" s="520"/>
      <c r="J1134" s="521"/>
      <c r="K1134" s="522">
        <v>1.12110005E8</v>
      </c>
      <c r="L1134" s="512">
        <v>1.0</v>
      </c>
      <c r="M1134" s="523" t="s">
        <v>1418</v>
      </c>
      <c r="N1134" s="698">
        <v>0.002</v>
      </c>
      <c r="O1134" s="570" t="s">
        <v>341</v>
      </c>
      <c r="P1134" s="516"/>
      <c r="Q1134" s="516"/>
      <c r="R1134" s="516"/>
      <c r="S1134" s="516"/>
      <c r="T1134" s="516"/>
      <c r="U1134" s="516"/>
      <c r="V1134" s="516"/>
    </row>
    <row r="1135" ht="28.5" customHeight="1">
      <c r="A1135" s="563"/>
      <c r="B1135" s="447"/>
      <c r="C1135" s="447"/>
      <c r="D1135" s="427"/>
      <c r="E1135" s="779"/>
      <c r="F1135" s="839"/>
      <c r="G1135" s="645" t="s">
        <v>377</v>
      </c>
      <c r="H1135" s="565" t="s">
        <v>1419</v>
      </c>
      <c r="I1135" s="520"/>
      <c r="J1135" s="521"/>
      <c r="K1135" s="566">
        <v>1.12110006E8</v>
      </c>
      <c r="L1135" s="490"/>
      <c r="M1135" s="567" t="s">
        <v>440</v>
      </c>
      <c r="N1135" s="647">
        <v>0.001</v>
      </c>
      <c r="O1135" s="646" t="s">
        <v>464</v>
      </c>
      <c r="P1135" s="447"/>
      <c r="Q1135" s="447"/>
      <c r="R1135" s="447"/>
      <c r="S1135" s="447"/>
      <c r="T1135" s="447"/>
      <c r="U1135" s="447"/>
      <c r="V1135" s="447"/>
    </row>
    <row r="1136" ht="28.5" customHeight="1">
      <c r="A1136" s="546"/>
      <c r="B1136" s="516"/>
      <c r="C1136" s="516"/>
      <c r="D1136" s="506"/>
      <c r="E1136" s="780"/>
      <c r="F1136" s="840"/>
      <c r="G1136" s="548" t="s">
        <v>477</v>
      </c>
      <c r="H1136" s="519" t="s">
        <v>1420</v>
      </c>
      <c r="I1136" s="520"/>
      <c r="J1136" s="521"/>
      <c r="K1136" s="522">
        <v>1.12110007E8</v>
      </c>
      <c r="L1136" s="512">
        <v>1.0</v>
      </c>
      <c r="M1136" s="523" t="s">
        <v>440</v>
      </c>
      <c r="N1136" s="698">
        <v>0.002</v>
      </c>
      <c r="O1136" s="570" t="s">
        <v>341</v>
      </c>
      <c r="P1136" s="516"/>
      <c r="Q1136" s="516"/>
      <c r="R1136" s="516"/>
      <c r="S1136" s="516"/>
      <c r="T1136" s="516"/>
      <c r="U1136" s="516"/>
      <c r="V1136" s="516"/>
    </row>
    <row r="1137" ht="28.5" customHeight="1">
      <c r="A1137" s="563"/>
      <c r="B1137" s="447"/>
      <c r="C1137" s="447"/>
      <c r="D1137" s="427"/>
      <c r="E1137" s="779"/>
      <c r="F1137" s="839"/>
      <c r="G1137" s="645" t="s">
        <v>519</v>
      </c>
      <c r="H1137" s="565" t="s">
        <v>1421</v>
      </c>
      <c r="I1137" s="520"/>
      <c r="J1137" s="521"/>
      <c r="K1137" s="566">
        <v>1.12110008E8</v>
      </c>
      <c r="L1137" s="566"/>
      <c r="M1137" s="567" t="s">
        <v>447</v>
      </c>
      <c r="N1137" s="647">
        <v>0.002</v>
      </c>
      <c r="O1137" s="646" t="s">
        <v>464</v>
      </c>
      <c r="P1137" s="447"/>
      <c r="Q1137" s="447"/>
      <c r="R1137" s="447"/>
      <c r="S1137" s="447"/>
      <c r="T1137" s="447"/>
      <c r="U1137" s="447"/>
      <c r="V1137" s="447"/>
    </row>
    <row r="1138" ht="28.5" customHeight="1">
      <c r="A1138" s="546"/>
      <c r="B1138" s="516"/>
      <c r="C1138" s="516"/>
      <c r="D1138" s="506"/>
      <c r="E1138" s="780"/>
      <c r="F1138" s="840"/>
      <c r="G1138" s="612" t="s">
        <v>521</v>
      </c>
      <c r="H1138" s="509" t="s">
        <v>1422</v>
      </c>
      <c r="I1138" s="510"/>
      <c r="J1138" s="511"/>
      <c r="K1138" s="512">
        <v>1.12110009E8</v>
      </c>
      <c r="L1138" s="512">
        <v>1.0</v>
      </c>
      <c r="M1138" s="513" t="s">
        <v>1418</v>
      </c>
      <c r="N1138" s="726">
        <v>0.006</v>
      </c>
      <c r="O1138" s="737" t="s">
        <v>341</v>
      </c>
      <c r="P1138" s="516"/>
      <c r="Q1138" s="516"/>
      <c r="R1138" s="516"/>
      <c r="S1138" s="516"/>
      <c r="T1138" s="516"/>
      <c r="U1138" s="516"/>
      <c r="V1138" s="516"/>
    </row>
    <row r="1139" ht="28.5" customHeight="1">
      <c r="A1139" s="546"/>
      <c r="B1139" s="516"/>
      <c r="C1139" s="516"/>
      <c r="D1139" s="506"/>
      <c r="E1139" s="780"/>
      <c r="F1139" s="840"/>
      <c r="G1139" s="548" t="s">
        <v>523</v>
      </c>
      <c r="H1139" s="519" t="s">
        <v>647</v>
      </c>
      <c r="I1139" s="520"/>
      <c r="J1139" s="521"/>
      <c r="K1139" s="522">
        <v>1.1211001E8</v>
      </c>
      <c r="L1139" s="512">
        <v>1.0</v>
      </c>
      <c r="M1139" s="523" t="s">
        <v>398</v>
      </c>
      <c r="N1139" s="698">
        <v>0.005</v>
      </c>
      <c r="O1139" s="736" t="s">
        <v>349</v>
      </c>
      <c r="P1139" s="516"/>
      <c r="Q1139" s="516"/>
      <c r="R1139" s="516"/>
      <c r="S1139" s="516"/>
      <c r="T1139" s="516"/>
      <c r="U1139" s="516"/>
      <c r="V1139" s="516"/>
    </row>
    <row r="1140" ht="28.5" customHeight="1">
      <c r="A1140" s="546"/>
      <c r="B1140" s="516"/>
      <c r="C1140" s="516"/>
      <c r="D1140" s="506"/>
      <c r="E1140" s="780"/>
      <c r="F1140" s="840"/>
      <c r="G1140" s="548" t="s">
        <v>526</v>
      </c>
      <c r="H1140" s="519" t="s">
        <v>1423</v>
      </c>
      <c r="I1140" s="520"/>
      <c r="J1140" s="521"/>
      <c r="K1140" s="522">
        <v>1.12110011E8</v>
      </c>
      <c r="L1140" s="512">
        <v>1.0</v>
      </c>
      <c r="M1140" s="523" t="s">
        <v>662</v>
      </c>
      <c r="N1140" s="698">
        <v>0.001</v>
      </c>
      <c r="O1140" s="570" t="s">
        <v>464</v>
      </c>
      <c r="P1140" s="516"/>
      <c r="Q1140" s="516"/>
      <c r="R1140" s="516"/>
      <c r="S1140" s="516"/>
      <c r="T1140" s="516"/>
      <c r="U1140" s="516"/>
      <c r="V1140" s="516"/>
    </row>
    <row r="1141" ht="28.5" customHeight="1">
      <c r="A1141" s="563"/>
      <c r="B1141" s="447"/>
      <c r="C1141" s="447"/>
      <c r="D1141" s="427"/>
      <c r="E1141" s="779"/>
      <c r="F1141" s="839"/>
      <c r="G1141" s="734" t="s">
        <v>352</v>
      </c>
      <c r="H1141" s="545"/>
      <c r="I1141" s="545"/>
      <c r="J1141" s="491"/>
      <c r="K1141" s="920"/>
      <c r="L1141" s="920"/>
      <c r="M1141" s="567"/>
      <c r="N1141" s="566"/>
      <c r="O1141" s="566"/>
      <c r="P1141" s="447"/>
      <c r="Q1141" s="447"/>
      <c r="R1141" s="447"/>
      <c r="S1141" s="447"/>
      <c r="T1141" s="447"/>
      <c r="U1141" s="447"/>
      <c r="V1141" s="447"/>
    </row>
    <row r="1142" ht="28.5" customHeight="1">
      <c r="A1142" s="546"/>
      <c r="B1142" s="516"/>
      <c r="C1142" s="516"/>
      <c r="D1142" s="506"/>
      <c r="E1142" s="780"/>
      <c r="F1142" s="854"/>
      <c r="G1142" s="548" t="s">
        <v>354</v>
      </c>
      <c r="H1142" s="519" t="s">
        <v>1424</v>
      </c>
      <c r="I1142" s="520"/>
      <c r="J1142" s="521"/>
      <c r="K1142" s="522">
        <v>2.12110001E8</v>
      </c>
      <c r="L1142" s="522">
        <v>1.0</v>
      </c>
      <c r="M1142" s="523" t="s">
        <v>440</v>
      </c>
      <c r="N1142" s="698">
        <v>0.003</v>
      </c>
      <c r="O1142" s="523" t="s">
        <v>357</v>
      </c>
      <c r="P1142" s="516"/>
      <c r="Q1142" s="516"/>
      <c r="R1142" s="516"/>
      <c r="S1142" s="516"/>
      <c r="T1142" s="516"/>
      <c r="U1142" s="516"/>
      <c r="V1142" s="516"/>
    </row>
    <row r="1143" ht="28.5" customHeight="1">
      <c r="A1143" s="546"/>
      <c r="B1143" s="516"/>
      <c r="C1143" s="516"/>
      <c r="D1143" s="506"/>
      <c r="E1143" s="507"/>
      <c r="F1143" s="854"/>
      <c r="G1143" s="548" t="s">
        <v>358</v>
      </c>
      <c r="H1143" s="519" t="s">
        <v>1425</v>
      </c>
      <c r="I1143" s="520"/>
      <c r="J1143" s="521"/>
      <c r="K1143" s="522">
        <v>2.12110002E8</v>
      </c>
      <c r="L1143" s="522">
        <v>1.0</v>
      </c>
      <c r="M1143" s="523" t="s">
        <v>356</v>
      </c>
      <c r="N1143" s="698">
        <v>0.025</v>
      </c>
      <c r="O1143" s="523" t="s">
        <v>357</v>
      </c>
      <c r="P1143" s="516"/>
      <c r="Q1143" s="516"/>
      <c r="R1143" s="516"/>
      <c r="S1143" s="516"/>
      <c r="T1143" s="516"/>
      <c r="U1143" s="516"/>
      <c r="V1143" s="516"/>
    </row>
    <row r="1144" ht="28.5" customHeight="1">
      <c r="A1144" s="563"/>
      <c r="B1144" s="447"/>
      <c r="C1144" s="447"/>
      <c r="D1144" s="427"/>
      <c r="E1144" s="494"/>
      <c r="F1144" s="887" t="s">
        <v>342</v>
      </c>
      <c r="G1144" s="565" t="s">
        <v>1426</v>
      </c>
      <c r="H1144" s="520"/>
      <c r="I1144" s="520"/>
      <c r="J1144" s="521"/>
      <c r="K1144" s="920"/>
      <c r="L1144" s="920"/>
      <c r="M1144" s="567"/>
      <c r="N1144" s="566"/>
      <c r="O1144" s="566"/>
      <c r="P1144" s="447"/>
      <c r="Q1144" s="447"/>
      <c r="R1144" s="447"/>
      <c r="S1144" s="447"/>
      <c r="T1144" s="447"/>
      <c r="U1144" s="447"/>
      <c r="V1144" s="447"/>
    </row>
    <row r="1145" ht="28.5" customHeight="1">
      <c r="A1145" s="563"/>
      <c r="B1145" s="447"/>
      <c r="C1145" s="447"/>
      <c r="D1145" s="427"/>
      <c r="E1145" s="494"/>
      <c r="F1145" s="839"/>
      <c r="G1145" s="734" t="s">
        <v>337</v>
      </c>
      <c r="H1145" s="640"/>
      <c r="I1145" s="640"/>
      <c r="J1145" s="567"/>
      <c r="K1145" s="920"/>
      <c r="L1145" s="920"/>
      <c r="M1145" s="567"/>
      <c r="N1145" s="566"/>
      <c r="O1145" s="566"/>
      <c r="P1145" s="447"/>
      <c r="Q1145" s="447"/>
      <c r="R1145" s="447"/>
      <c r="S1145" s="447"/>
      <c r="T1145" s="447"/>
      <c r="U1145" s="447"/>
      <c r="V1145" s="447"/>
    </row>
    <row r="1146" ht="28.5" customHeight="1">
      <c r="A1146" s="546"/>
      <c r="B1146" s="516"/>
      <c r="C1146" s="516"/>
      <c r="D1146" s="506"/>
      <c r="E1146" s="507"/>
      <c r="F1146" s="840"/>
      <c r="G1146" s="548" t="s">
        <v>354</v>
      </c>
      <c r="H1146" s="519" t="s">
        <v>1427</v>
      </c>
      <c r="I1146" s="520"/>
      <c r="J1146" s="521"/>
      <c r="K1146" s="522">
        <v>1.12110012E8</v>
      </c>
      <c r="L1146" s="522">
        <v>1.0</v>
      </c>
      <c r="M1146" s="523" t="s">
        <v>662</v>
      </c>
      <c r="N1146" s="522">
        <v>0.001</v>
      </c>
      <c r="O1146" s="570" t="s">
        <v>464</v>
      </c>
      <c r="P1146" s="516"/>
      <c r="Q1146" s="516"/>
      <c r="R1146" s="516"/>
      <c r="S1146" s="516"/>
      <c r="T1146" s="516"/>
      <c r="U1146" s="516"/>
      <c r="V1146" s="516"/>
    </row>
    <row r="1147" ht="28.5" customHeight="1">
      <c r="A1147" s="571"/>
      <c r="B1147" s="572"/>
      <c r="C1147" s="572"/>
      <c r="D1147" s="573"/>
      <c r="E1147" s="574"/>
      <c r="F1147" s="907"/>
      <c r="G1147" s="738" t="s">
        <v>358</v>
      </c>
      <c r="H1147" s="577" t="s">
        <v>1428</v>
      </c>
      <c r="I1147" s="529"/>
      <c r="J1147" s="530"/>
      <c r="K1147" s="578">
        <v>1.12110013E8</v>
      </c>
      <c r="L1147" s="578">
        <v>1.0</v>
      </c>
      <c r="M1147" s="579" t="s">
        <v>662</v>
      </c>
      <c r="N1147" s="747">
        <v>0.002</v>
      </c>
      <c r="O1147" s="739" t="s">
        <v>341</v>
      </c>
      <c r="P1147" s="516"/>
      <c r="Q1147" s="516"/>
      <c r="R1147" s="516"/>
      <c r="S1147" s="516"/>
      <c r="T1147" s="516"/>
      <c r="U1147" s="516"/>
      <c r="V1147" s="516"/>
    </row>
    <row r="1148" ht="28.5" customHeight="1">
      <c r="A1148" s="546"/>
      <c r="B1148" s="516"/>
      <c r="C1148" s="516"/>
      <c r="D1148" s="506"/>
      <c r="E1148" s="507"/>
      <c r="F1148" s="840"/>
      <c r="G1148" s="612" t="s">
        <v>360</v>
      </c>
      <c r="H1148" s="509" t="s">
        <v>1429</v>
      </c>
      <c r="I1148" s="510"/>
      <c r="J1148" s="511"/>
      <c r="K1148" s="512">
        <v>1.12110014E8</v>
      </c>
      <c r="L1148" s="512">
        <v>1.0</v>
      </c>
      <c r="M1148" s="513" t="s">
        <v>1418</v>
      </c>
      <c r="N1148" s="726">
        <v>0.006</v>
      </c>
      <c r="O1148" s="737" t="s">
        <v>341</v>
      </c>
      <c r="P1148" s="516"/>
      <c r="Q1148" s="516"/>
      <c r="R1148" s="516"/>
      <c r="S1148" s="516"/>
      <c r="T1148" s="516"/>
      <c r="U1148" s="516"/>
      <c r="V1148" s="516"/>
    </row>
    <row r="1149" ht="28.5" customHeight="1">
      <c r="A1149" s="546"/>
      <c r="B1149" s="516"/>
      <c r="C1149" s="516"/>
      <c r="D1149" s="506"/>
      <c r="E1149" s="507"/>
      <c r="F1149" s="840"/>
      <c r="G1149" s="612" t="s">
        <v>362</v>
      </c>
      <c r="H1149" s="519" t="s">
        <v>1430</v>
      </c>
      <c r="I1149" s="520"/>
      <c r="J1149" s="521"/>
      <c r="K1149" s="522">
        <v>1.12110015E8</v>
      </c>
      <c r="L1149" s="522">
        <v>1.0</v>
      </c>
      <c r="M1149" s="523" t="s">
        <v>481</v>
      </c>
      <c r="N1149" s="698">
        <v>0.002</v>
      </c>
      <c r="O1149" s="570" t="s">
        <v>341</v>
      </c>
      <c r="P1149" s="516"/>
      <c r="Q1149" s="516"/>
      <c r="R1149" s="516"/>
      <c r="S1149" s="516"/>
      <c r="T1149" s="516"/>
      <c r="U1149" s="516"/>
      <c r="V1149" s="516"/>
    </row>
    <row r="1150" ht="28.5" customHeight="1">
      <c r="A1150" s="546"/>
      <c r="B1150" s="516"/>
      <c r="C1150" s="516"/>
      <c r="D1150" s="506"/>
      <c r="E1150" s="507"/>
      <c r="F1150" s="840"/>
      <c r="G1150" s="548" t="s">
        <v>374</v>
      </c>
      <c r="H1150" s="519" t="s">
        <v>1431</v>
      </c>
      <c r="I1150" s="520"/>
      <c r="J1150" s="521"/>
      <c r="K1150" s="522">
        <v>1.12110016E8</v>
      </c>
      <c r="L1150" s="522">
        <v>1.0</v>
      </c>
      <c r="M1150" s="523" t="s">
        <v>398</v>
      </c>
      <c r="N1150" s="698">
        <v>0.005</v>
      </c>
      <c r="O1150" s="736" t="s">
        <v>349</v>
      </c>
      <c r="P1150" s="516"/>
      <c r="Q1150" s="516"/>
      <c r="R1150" s="516"/>
      <c r="S1150" s="516"/>
      <c r="T1150" s="516"/>
      <c r="U1150" s="516"/>
      <c r="V1150" s="516"/>
    </row>
    <row r="1151" ht="28.5" customHeight="1">
      <c r="A1151" s="563"/>
      <c r="B1151" s="447"/>
      <c r="C1151" s="447"/>
      <c r="D1151" s="427"/>
      <c r="E1151" s="494"/>
      <c r="F1151" s="839"/>
      <c r="G1151" s="734" t="s">
        <v>352</v>
      </c>
      <c r="H1151" s="565"/>
      <c r="I1151" s="565"/>
      <c r="J1151" s="640"/>
      <c r="K1151" s="566"/>
      <c r="L1151" s="566"/>
      <c r="M1151" s="567"/>
      <c r="N1151" s="647"/>
      <c r="O1151" s="667"/>
      <c r="P1151" s="447"/>
      <c r="Q1151" s="447"/>
      <c r="R1151" s="447"/>
      <c r="S1151" s="447"/>
      <c r="T1151" s="447"/>
      <c r="U1151" s="447"/>
      <c r="V1151" s="447"/>
    </row>
    <row r="1152" ht="28.5" customHeight="1">
      <c r="A1152" s="546"/>
      <c r="B1152" s="516"/>
      <c r="C1152" s="505"/>
      <c r="D1152" s="506"/>
      <c r="E1152" s="507"/>
      <c r="F1152" s="854"/>
      <c r="G1152" s="548" t="s">
        <v>354</v>
      </c>
      <c r="H1152" s="519" t="s">
        <v>1432</v>
      </c>
      <c r="I1152" s="520"/>
      <c r="J1152" s="521"/>
      <c r="K1152" s="522">
        <v>2.12110003E8</v>
      </c>
      <c r="L1152" s="522">
        <v>1.0</v>
      </c>
      <c r="M1152" s="523" t="s">
        <v>440</v>
      </c>
      <c r="N1152" s="698">
        <v>0.002</v>
      </c>
      <c r="O1152" s="523" t="s">
        <v>357</v>
      </c>
      <c r="P1152" s="516"/>
      <c r="Q1152" s="516"/>
      <c r="R1152" s="516"/>
      <c r="S1152" s="516"/>
      <c r="T1152" s="516"/>
      <c r="U1152" s="516"/>
      <c r="V1152" s="516"/>
    </row>
    <row r="1153" ht="28.5" customHeight="1">
      <c r="A1153" s="546"/>
      <c r="B1153" s="516"/>
      <c r="C1153" s="516"/>
      <c r="D1153" s="506"/>
      <c r="E1153" s="507"/>
      <c r="F1153" s="854"/>
      <c r="G1153" s="548" t="s">
        <v>358</v>
      </c>
      <c r="H1153" s="519" t="s">
        <v>1433</v>
      </c>
      <c r="I1153" s="520"/>
      <c r="J1153" s="521"/>
      <c r="K1153" s="522">
        <v>2.12110004E8</v>
      </c>
      <c r="L1153" s="522">
        <v>1.0</v>
      </c>
      <c r="M1153" s="523" t="s">
        <v>662</v>
      </c>
      <c r="N1153" s="698">
        <v>0.003</v>
      </c>
      <c r="O1153" s="523" t="s">
        <v>365</v>
      </c>
      <c r="P1153" s="516"/>
      <c r="Q1153" s="516"/>
      <c r="R1153" s="516"/>
      <c r="S1153" s="516"/>
      <c r="T1153" s="516"/>
      <c r="U1153" s="516"/>
      <c r="V1153" s="516"/>
    </row>
    <row r="1154" ht="28.5" customHeight="1">
      <c r="A1154" s="546"/>
      <c r="B1154" s="516"/>
      <c r="C1154" s="516"/>
      <c r="D1154" s="506"/>
      <c r="E1154" s="507"/>
      <c r="F1154" s="854"/>
      <c r="G1154" s="612" t="s">
        <v>360</v>
      </c>
      <c r="H1154" s="509" t="s">
        <v>1434</v>
      </c>
      <c r="I1154" s="510"/>
      <c r="J1154" s="511"/>
      <c r="K1154" s="522">
        <v>2.12110005E8</v>
      </c>
      <c r="L1154" s="512">
        <v>1.0</v>
      </c>
      <c r="M1154" s="513" t="s">
        <v>1435</v>
      </c>
      <c r="N1154" s="726">
        <v>0.001</v>
      </c>
      <c r="O1154" s="513" t="s">
        <v>365</v>
      </c>
      <c r="P1154" s="516"/>
      <c r="Q1154" s="516"/>
      <c r="R1154" s="516"/>
      <c r="S1154" s="516"/>
      <c r="T1154" s="516"/>
      <c r="U1154" s="516"/>
      <c r="V1154" s="516"/>
    </row>
    <row r="1155" ht="28.5" customHeight="1">
      <c r="A1155" s="546"/>
      <c r="B1155" s="516"/>
      <c r="C1155" s="516"/>
      <c r="D1155" s="506"/>
      <c r="E1155" s="507"/>
      <c r="F1155" s="877"/>
      <c r="G1155" s="612" t="s">
        <v>362</v>
      </c>
      <c r="H1155" s="519" t="s">
        <v>1436</v>
      </c>
      <c r="I1155" s="520"/>
      <c r="J1155" s="521"/>
      <c r="K1155" s="522">
        <v>2.12110006E8</v>
      </c>
      <c r="L1155" s="522">
        <v>1.0</v>
      </c>
      <c r="M1155" s="523" t="s">
        <v>1418</v>
      </c>
      <c r="N1155" s="698">
        <v>0.002</v>
      </c>
      <c r="O1155" s="523" t="s">
        <v>365</v>
      </c>
      <c r="P1155" s="516"/>
      <c r="Q1155" s="516"/>
      <c r="R1155" s="516"/>
      <c r="S1155" s="516"/>
      <c r="T1155" s="516"/>
      <c r="U1155" s="516"/>
      <c r="V1155" s="516"/>
    </row>
    <row r="1156" ht="28.5" customHeight="1">
      <c r="A1156" s="563"/>
      <c r="B1156" s="447"/>
      <c r="C1156" s="447"/>
      <c r="D1156" s="427"/>
      <c r="E1156" s="494"/>
      <c r="F1156" s="839" t="s">
        <v>346</v>
      </c>
      <c r="G1156" s="541" t="s">
        <v>1437</v>
      </c>
      <c r="H1156" s="542"/>
      <c r="I1156" s="542"/>
      <c r="J1156" s="543"/>
      <c r="K1156" s="881"/>
      <c r="L1156" s="881"/>
      <c r="M1156" s="491"/>
      <c r="N1156" s="490"/>
      <c r="O1156" s="490"/>
      <c r="P1156" s="447"/>
      <c r="Q1156" s="447"/>
      <c r="R1156" s="447"/>
      <c r="S1156" s="447"/>
      <c r="T1156" s="447"/>
      <c r="U1156" s="447"/>
      <c r="V1156" s="447"/>
    </row>
    <row r="1157" ht="28.5" customHeight="1">
      <c r="A1157" s="563"/>
      <c r="B1157" s="447"/>
      <c r="C1157" s="447"/>
      <c r="D1157" s="427"/>
      <c r="E1157" s="494"/>
      <c r="F1157" s="839"/>
      <c r="G1157" s="734" t="s">
        <v>337</v>
      </c>
      <c r="H1157" s="603"/>
      <c r="I1157" s="603"/>
      <c r="J1157" s="652"/>
      <c r="K1157" s="881"/>
      <c r="L1157" s="881"/>
      <c r="M1157" s="491"/>
      <c r="N1157" s="490"/>
      <c r="O1157" s="490"/>
      <c r="P1157" s="447"/>
      <c r="Q1157" s="447"/>
      <c r="R1157" s="447"/>
      <c r="S1157" s="447"/>
      <c r="T1157" s="447"/>
      <c r="U1157" s="447"/>
      <c r="V1157" s="447"/>
    </row>
    <row r="1158" ht="28.5" customHeight="1">
      <c r="A1158" s="546"/>
      <c r="B1158" s="516"/>
      <c r="C1158" s="516"/>
      <c r="D1158" s="506"/>
      <c r="E1158" s="507"/>
      <c r="F1158" s="840"/>
      <c r="G1158" s="548" t="s">
        <v>354</v>
      </c>
      <c r="H1158" s="519" t="s">
        <v>1438</v>
      </c>
      <c r="I1158" s="520"/>
      <c r="J1158" s="521"/>
      <c r="K1158" s="522">
        <v>1.12110017E8</v>
      </c>
      <c r="L1158" s="522">
        <v>1.0</v>
      </c>
      <c r="M1158" s="523" t="s">
        <v>1418</v>
      </c>
      <c r="N1158" s="698">
        <v>0.005</v>
      </c>
      <c r="O1158" s="736" t="s">
        <v>349</v>
      </c>
      <c r="P1158" s="516"/>
      <c r="Q1158" s="516"/>
      <c r="R1158" s="516"/>
      <c r="S1158" s="516"/>
      <c r="T1158" s="516"/>
      <c r="U1158" s="516"/>
      <c r="V1158" s="516"/>
    </row>
    <row r="1159" ht="28.5" customHeight="1">
      <c r="A1159" s="546"/>
      <c r="B1159" s="516"/>
      <c r="C1159" s="516"/>
      <c r="D1159" s="506"/>
      <c r="E1159" s="507"/>
      <c r="F1159" s="840"/>
      <c r="G1159" s="612" t="s">
        <v>358</v>
      </c>
      <c r="H1159" s="509" t="s">
        <v>1439</v>
      </c>
      <c r="I1159" s="510"/>
      <c r="J1159" s="511"/>
      <c r="K1159" s="512">
        <v>1.12110018E8</v>
      </c>
      <c r="L1159" s="512">
        <v>1.0</v>
      </c>
      <c r="M1159" s="513" t="s">
        <v>662</v>
      </c>
      <c r="N1159" s="726">
        <v>0.001</v>
      </c>
      <c r="O1159" s="737" t="s">
        <v>464</v>
      </c>
      <c r="P1159" s="516"/>
      <c r="Q1159" s="516"/>
      <c r="R1159" s="516"/>
      <c r="S1159" s="516"/>
      <c r="T1159" s="516"/>
      <c r="U1159" s="516"/>
      <c r="V1159" s="516"/>
    </row>
    <row r="1160" ht="28.5" customHeight="1">
      <c r="A1160" s="546"/>
      <c r="B1160" s="516"/>
      <c r="C1160" s="516"/>
      <c r="D1160" s="506"/>
      <c r="E1160" s="507"/>
      <c r="F1160" s="840"/>
      <c r="G1160" s="612" t="s">
        <v>360</v>
      </c>
      <c r="H1160" s="509" t="s">
        <v>1440</v>
      </c>
      <c r="I1160" s="510"/>
      <c r="J1160" s="511"/>
      <c r="K1160" s="512">
        <v>1.12110019E8</v>
      </c>
      <c r="L1160" s="512">
        <v>1.0</v>
      </c>
      <c r="M1160" s="513" t="s">
        <v>662</v>
      </c>
      <c r="N1160" s="726">
        <v>0.002</v>
      </c>
      <c r="O1160" s="737" t="s">
        <v>341</v>
      </c>
      <c r="P1160" s="516"/>
      <c r="Q1160" s="516"/>
      <c r="R1160" s="516"/>
      <c r="S1160" s="516"/>
      <c r="T1160" s="516"/>
      <c r="U1160" s="516"/>
      <c r="V1160" s="516"/>
    </row>
    <row r="1161" ht="28.5" customHeight="1">
      <c r="A1161" s="546"/>
      <c r="B1161" s="516"/>
      <c r="C1161" s="516"/>
      <c r="D1161" s="506"/>
      <c r="E1161" s="507"/>
      <c r="F1161" s="840"/>
      <c r="G1161" s="612" t="s">
        <v>362</v>
      </c>
      <c r="H1161" s="519" t="s">
        <v>1441</v>
      </c>
      <c r="I1161" s="520"/>
      <c r="J1161" s="521"/>
      <c r="K1161" s="522">
        <v>1.1211002E8</v>
      </c>
      <c r="L1161" s="522">
        <v>1.0</v>
      </c>
      <c r="M1161" s="523" t="s">
        <v>1418</v>
      </c>
      <c r="N1161" s="698">
        <v>0.005</v>
      </c>
      <c r="O1161" s="736" t="s">
        <v>349</v>
      </c>
      <c r="P1161" s="516"/>
      <c r="Q1161" s="516"/>
      <c r="R1161" s="516"/>
      <c r="S1161" s="516"/>
      <c r="T1161" s="516"/>
      <c r="U1161" s="516"/>
      <c r="V1161" s="516"/>
    </row>
    <row r="1162" ht="28.5" customHeight="1">
      <c r="A1162" s="546"/>
      <c r="B1162" s="516"/>
      <c r="C1162" s="516"/>
      <c r="D1162" s="506"/>
      <c r="E1162" s="507"/>
      <c r="F1162" s="840"/>
      <c r="G1162" s="548" t="s">
        <v>374</v>
      </c>
      <c r="H1162" s="519" t="s">
        <v>1442</v>
      </c>
      <c r="I1162" s="520"/>
      <c r="J1162" s="521"/>
      <c r="K1162" s="522">
        <v>1.12110021E8</v>
      </c>
      <c r="L1162" s="522">
        <v>1.0</v>
      </c>
      <c r="M1162" s="523" t="s">
        <v>662</v>
      </c>
      <c r="N1162" s="698">
        <v>0.002</v>
      </c>
      <c r="O1162" s="570" t="s">
        <v>341</v>
      </c>
      <c r="P1162" s="516"/>
      <c r="Q1162" s="516"/>
      <c r="R1162" s="516"/>
      <c r="S1162" s="516"/>
      <c r="T1162" s="516"/>
      <c r="U1162" s="516"/>
      <c r="V1162" s="516"/>
    </row>
    <row r="1163" ht="28.5" customHeight="1">
      <c r="A1163" s="546"/>
      <c r="B1163" s="516"/>
      <c r="C1163" s="516"/>
      <c r="D1163" s="506"/>
      <c r="E1163" s="507"/>
      <c r="F1163" s="840"/>
      <c r="G1163" s="548" t="s">
        <v>377</v>
      </c>
      <c r="H1163" s="519" t="s">
        <v>647</v>
      </c>
      <c r="I1163" s="520"/>
      <c r="J1163" s="521"/>
      <c r="K1163" s="522">
        <v>1.12110022E8</v>
      </c>
      <c r="L1163" s="522">
        <v>1.0</v>
      </c>
      <c r="M1163" s="523" t="s">
        <v>398</v>
      </c>
      <c r="N1163" s="698">
        <v>0.005</v>
      </c>
      <c r="O1163" s="736" t="s">
        <v>349</v>
      </c>
      <c r="P1163" s="516"/>
      <c r="Q1163" s="516"/>
      <c r="R1163" s="516"/>
      <c r="S1163" s="516"/>
      <c r="T1163" s="516"/>
      <c r="U1163" s="516"/>
      <c r="V1163" s="516"/>
    </row>
    <row r="1164" ht="28.5" customHeight="1">
      <c r="A1164" s="563"/>
      <c r="B1164" s="447"/>
      <c r="C1164" s="447"/>
      <c r="D1164" s="427"/>
      <c r="E1164" s="494"/>
      <c r="F1164" s="839"/>
      <c r="G1164" s="734" t="s">
        <v>352</v>
      </c>
      <c r="H1164" s="603"/>
      <c r="I1164" s="603"/>
      <c r="J1164" s="652"/>
      <c r="K1164" s="881"/>
      <c r="L1164" s="881"/>
      <c r="M1164" s="491"/>
      <c r="N1164" s="490"/>
      <c r="O1164" s="490"/>
      <c r="P1164" s="447"/>
      <c r="Q1164" s="447"/>
      <c r="R1164" s="447"/>
      <c r="S1164" s="447"/>
      <c r="T1164" s="447"/>
      <c r="U1164" s="447"/>
      <c r="V1164" s="447"/>
    </row>
    <row r="1165" ht="28.5" customHeight="1">
      <c r="A1165" s="921"/>
      <c r="B1165" s="922"/>
      <c r="C1165" s="922"/>
      <c r="D1165" s="923"/>
      <c r="E1165" s="924"/>
      <c r="F1165" s="925"/>
      <c r="G1165" s="548" t="s">
        <v>354</v>
      </c>
      <c r="H1165" s="552" t="s">
        <v>1443</v>
      </c>
      <c r="I1165" s="553"/>
      <c r="J1165" s="554"/>
      <c r="K1165" s="522">
        <v>2.12110007E8</v>
      </c>
      <c r="L1165" s="522">
        <v>1.0</v>
      </c>
      <c r="M1165" s="523" t="s">
        <v>340</v>
      </c>
      <c r="N1165" s="522">
        <v>0.005</v>
      </c>
      <c r="O1165" s="523" t="s">
        <v>365</v>
      </c>
      <c r="P1165" s="922"/>
      <c r="Q1165" s="922"/>
      <c r="R1165" s="922"/>
      <c r="S1165" s="922"/>
      <c r="T1165" s="922"/>
      <c r="U1165" s="922"/>
      <c r="V1165" s="922"/>
    </row>
    <row r="1166" ht="28.5" customHeight="1">
      <c r="A1166" s="546"/>
      <c r="B1166" s="506"/>
      <c r="C1166" s="505"/>
      <c r="D1166" s="506"/>
      <c r="E1166" s="507"/>
      <c r="F1166" s="854"/>
      <c r="G1166" s="548" t="s">
        <v>358</v>
      </c>
      <c r="H1166" s="845" t="s">
        <v>1444</v>
      </c>
      <c r="I1166" s="520"/>
      <c r="J1166" s="521"/>
      <c r="K1166" s="522">
        <v>2.12110008E8</v>
      </c>
      <c r="L1166" s="522">
        <v>1.0</v>
      </c>
      <c r="M1166" s="523" t="s">
        <v>1418</v>
      </c>
      <c r="N1166" s="522">
        <v>0.005</v>
      </c>
      <c r="O1166" s="523" t="s">
        <v>357</v>
      </c>
      <c r="P1166" s="516"/>
      <c r="Q1166" s="516"/>
      <c r="R1166" s="516"/>
      <c r="S1166" s="516"/>
      <c r="T1166" s="516"/>
      <c r="U1166" s="516"/>
      <c r="V1166" s="516"/>
    </row>
    <row r="1167" ht="28.5" customHeight="1">
      <c r="A1167" s="656"/>
      <c r="B1167" s="657"/>
      <c r="C1167" s="440"/>
      <c r="D1167" s="439"/>
      <c r="E1167" s="658"/>
      <c r="F1167" s="844"/>
      <c r="G1167" s="659" t="s">
        <v>360</v>
      </c>
      <c r="H1167" s="678" t="s">
        <v>1445</v>
      </c>
      <c r="I1167" s="79"/>
      <c r="J1167" s="176"/>
      <c r="K1167" s="531">
        <v>2.12110009E8</v>
      </c>
      <c r="L1167" s="531"/>
      <c r="M1167" s="532" t="s">
        <v>440</v>
      </c>
      <c r="N1167" s="531">
        <v>0.002</v>
      </c>
      <c r="O1167" s="532" t="s">
        <v>365</v>
      </c>
      <c r="P1167" s="447"/>
      <c r="Q1167" s="447"/>
      <c r="R1167" s="447"/>
      <c r="S1167" s="447"/>
      <c r="T1167" s="447"/>
      <c r="U1167" s="447"/>
      <c r="V1167" s="447"/>
    </row>
    <row r="1168" ht="28.5" customHeight="1">
      <c r="A1168" s="563"/>
      <c r="B1168" s="447"/>
      <c r="C1168" s="428"/>
      <c r="D1168" s="427"/>
      <c r="E1168" s="494"/>
      <c r="F1168" s="435"/>
      <c r="G1168" s="648" t="s">
        <v>362</v>
      </c>
      <c r="H1168" s="489" t="s">
        <v>1446</v>
      </c>
      <c r="I1168" s="542"/>
      <c r="J1168" s="543"/>
      <c r="K1168" s="490">
        <v>2.1211001E8</v>
      </c>
      <c r="L1168" s="490"/>
      <c r="M1168" s="491" t="s">
        <v>447</v>
      </c>
      <c r="N1168" s="673">
        <v>0.005</v>
      </c>
      <c r="O1168" s="491" t="s">
        <v>365</v>
      </c>
      <c r="P1168" s="447"/>
      <c r="Q1168" s="447"/>
      <c r="R1168" s="447"/>
      <c r="S1168" s="447"/>
      <c r="T1168" s="447"/>
      <c r="U1168" s="447"/>
      <c r="V1168" s="447"/>
    </row>
    <row r="1169" ht="28.5" customHeight="1">
      <c r="A1169" s="563"/>
      <c r="B1169" s="447"/>
      <c r="C1169" s="428"/>
      <c r="D1169" s="427"/>
      <c r="E1169" s="494"/>
      <c r="F1169" s="435"/>
      <c r="G1169" s="645" t="s">
        <v>374</v>
      </c>
      <c r="H1169" s="639" t="s">
        <v>1447</v>
      </c>
      <c r="I1169" s="520"/>
      <c r="J1169" s="521"/>
      <c r="K1169" s="566">
        <v>2.12110011E8</v>
      </c>
      <c r="L1169" s="566"/>
      <c r="M1169" s="567" t="s">
        <v>447</v>
      </c>
      <c r="N1169" s="636">
        <v>0.006</v>
      </c>
      <c r="O1169" s="567" t="s">
        <v>395</v>
      </c>
      <c r="P1169" s="447"/>
      <c r="Q1169" s="447"/>
      <c r="R1169" s="447"/>
      <c r="S1169" s="447"/>
      <c r="T1169" s="447"/>
      <c r="U1169" s="447"/>
      <c r="V1169" s="447"/>
    </row>
    <row r="1170" ht="28.5" customHeight="1">
      <c r="A1170" s="563"/>
      <c r="B1170" s="447"/>
      <c r="C1170" s="428"/>
      <c r="D1170" s="427"/>
      <c r="E1170" s="494"/>
      <c r="F1170" s="839"/>
      <c r="G1170" s="734" t="s">
        <v>337</v>
      </c>
      <c r="H1170" s="655"/>
      <c r="I1170" s="655"/>
      <c r="J1170" s="604"/>
      <c r="K1170" s="566"/>
      <c r="L1170" s="566"/>
      <c r="M1170" s="567"/>
      <c r="N1170" s="636"/>
      <c r="O1170" s="567"/>
      <c r="P1170" s="447"/>
      <c r="Q1170" s="447"/>
      <c r="R1170" s="447"/>
      <c r="S1170" s="447"/>
      <c r="T1170" s="447"/>
      <c r="U1170" s="447"/>
      <c r="V1170" s="447"/>
    </row>
    <row r="1171" ht="28.5" customHeight="1">
      <c r="A1171" s="546"/>
      <c r="B1171" s="516"/>
      <c r="C1171" s="505"/>
      <c r="D1171" s="506"/>
      <c r="E1171" s="507"/>
      <c r="F1171" s="840"/>
      <c r="G1171" s="519" t="s">
        <v>647</v>
      </c>
      <c r="H1171" s="520"/>
      <c r="I1171" s="520"/>
      <c r="J1171" s="521"/>
      <c r="K1171" s="522">
        <v>1.12110023E8</v>
      </c>
      <c r="L1171" s="522">
        <v>1.0</v>
      </c>
      <c r="M1171" s="523" t="s">
        <v>398</v>
      </c>
      <c r="N1171" s="698">
        <v>0.005</v>
      </c>
      <c r="O1171" s="736" t="s">
        <v>349</v>
      </c>
      <c r="P1171" s="516"/>
      <c r="Q1171" s="516"/>
      <c r="R1171" s="516"/>
      <c r="S1171" s="516"/>
      <c r="T1171" s="516"/>
      <c r="U1171" s="516"/>
      <c r="V1171" s="516"/>
    </row>
    <row r="1172" ht="28.5" customHeight="1">
      <c r="A1172" s="563"/>
      <c r="B1172" s="447"/>
      <c r="C1172" s="428"/>
      <c r="D1172" s="427"/>
      <c r="E1172" s="494"/>
      <c r="F1172" s="887" t="s">
        <v>350</v>
      </c>
      <c r="G1172" s="565" t="s">
        <v>1448</v>
      </c>
      <c r="H1172" s="520"/>
      <c r="I1172" s="520"/>
      <c r="J1172" s="521"/>
      <c r="K1172" s="920"/>
      <c r="L1172" s="920"/>
      <c r="M1172" s="567"/>
      <c r="N1172" s="566"/>
      <c r="O1172" s="566"/>
      <c r="P1172" s="447"/>
      <c r="Q1172" s="447"/>
      <c r="R1172" s="447"/>
      <c r="S1172" s="447"/>
      <c r="T1172" s="447"/>
      <c r="U1172" s="447"/>
      <c r="V1172" s="447"/>
    </row>
    <row r="1173" ht="28.5" customHeight="1">
      <c r="A1173" s="563"/>
      <c r="B1173" s="447"/>
      <c r="C1173" s="428"/>
      <c r="D1173" s="427"/>
      <c r="E1173" s="494"/>
      <c r="F1173" s="839"/>
      <c r="G1173" s="734" t="s">
        <v>337</v>
      </c>
      <c r="H1173" s="565"/>
      <c r="I1173" s="565"/>
      <c r="J1173" s="640"/>
      <c r="K1173" s="920"/>
      <c r="L1173" s="920"/>
      <c r="M1173" s="567"/>
      <c r="N1173" s="566"/>
      <c r="O1173" s="566"/>
      <c r="P1173" s="447"/>
      <c r="Q1173" s="447"/>
      <c r="R1173" s="447"/>
      <c r="S1173" s="447"/>
      <c r="T1173" s="447"/>
      <c r="U1173" s="447"/>
      <c r="V1173" s="447"/>
    </row>
    <row r="1174" ht="28.5" customHeight="1">
      <c r="A1174" s="546"/>
      <c r="B1174" s="516"/>
      <c r="C1174" s="505"/>
      <c r="D1174" s="506"/>
      <c r="E1174" s="507"/>
      <c r="F1174" s="840"/>
      <c r="G1174" s="548" t="s">
        <v>354</v>
      </c>
      <c r="H1174" s="519" t="s">
        <v>1449</v>
      </c>
      <c r="I1174" s="520"/>
      <c r="J1174" s="521"/>
      <c r="K1174" s="522">
        <v>1.12110024E8</v>
      </c>
      <c r="L1174" s="522">
        <v>1.0</v>
      </c>
      <c r="M1174" s="523" t="s">
        <v>356</v>
      </c>
      <c r="N1174" s="555">
        <v>0.002</v>
      </c>
      <c r="O1174" s="570" t="s">
        <v>464</v>
      </c>
      <c r="P1174" s="516"/>
      <c r="Q1174" s="516"/>
      <c r="R1174" s="516"/>
      <c r="S1174" s="516"/>
      <c r="T1174" s="516"/>
      <c r="U1174" s="516"/>
      <c r="V1174" s="516"/>
    </row>
    <row r="1175" ht="28.5" customHeight="1">
      <c r="A1175" s="546"/>
      <c r="B1175" s="516"/>
      <c r="C1175" s="505"/>
      <c r="D1175" s="506"/>
      <c r="E1175" s="507"/>
      <c r="F1175" s="840"/>
      <c r="G1175" s="548" t="s">
        <v>358</v>
      </c>
      <c r="H1175" s="519" t="s">
        <v>1450</v>
      </c>
      <c r="I1175" s="520"/>
      <c r="J1175" s="521"/>
      <c r="K1175" s="522">
        <v>1.12110025E8</v>
      </c>
      <c r="L1175" s="522">
        <v>1.0</v>
      </c>
      <c r="M1175" s="523" t="s">
        <v>440</v>
      </c>
      <c r="N1175" s="698">
        <v>0.002</v>
      </c>
      <c r="O1175" s="736" t="s">
        <v>349</v>
      </c>
      <c r="P1175" s="516"/>
      <c r="Q1175" s="516"/>
      <c r="R1175" s="516"/>
      <c r="S1175" s="516"/>
      <c r="T1175" s="516"/>
      <c r="U1175" s="516"/>
      <c r="V1175" s="516"/>
    </row>
    <row r="1176" ht="28.5" customHeight="1">
      <c r="A1176" s="546"/>
      <c r="B1176" s="516"/>
      <c r="C1176" s="505"/>
      <c r="D1176" s="506"/>
      <c r="E1176" s="507"/>
      <c r="F1176" s="840"/>
      <c r="G1176" s="548" t="s">
        <v>360</v>
      </c>
      <c r="H1176" s="519" t="s">
        <v>1451</v>
      </c>
      <c r="I1176" s="520"/>
      <c r="J1176" s="521"/>
      <c r="K1176" s="522">
        <v>1.12110026E8</v>
      </c>
      <c r="L1176" s="522">
        <v>1.0</v>
      </c>
      <c r="M1176" s="523" t="s">
        <v>440</v>
      </c>
      <c r="N1176" s="698">
        <v>0.002</v>
      </c>
      <c r="O1176" s="570" t="s">
        <v>341</v>
      </c>
      <c r="P1176" s="516"/>
      <c r="Q1176" s="516"/>
      <c r="R1176" s="516"/>
      <c r="S1176" s="516"/>
      <c r="T1176" s="516"/>
      <c r="U1176" s="516"/>
      <c r="V1176" s="516"/>
    </row>
    <row r="1177" ht="28.5" customHeight="1">
      <c r="A1177" s="546"/>
      <c r="B1177" s="516"/>
      <c r="C1177" s="505"/>
      <c r="D1177" s="506"/>
      <c r="E1177" s="507"/>
      <c r="F1177" s="840"/>
      <c r="G1177" s="612" t="s">
        <v>362</v>
      </c>
      <c r="H1177" s="519" t="s">
        <v>1452</v>
      </c>
      <c r="I1177" s="520"/>
      <c r="J1177" s="521"/>
      <c r="K1177" s="522">
        <v>1.12110027E8</v>
      </c>
      <c r="L1177" s="522">
        <v>1.0</v>
      </c>
      <c r="M1177" s="556" t="s">
        <v>356</v>
      </c>
      <c r="N1177" s="555">
        <v>0.025</v>
      </c>
      <c r="O1177" s="570" t="s">
        <v>464</v>
      </c>
      <c r="P1177" s="516"/>
      <c r="Q1177" s="516"/>
      <c r="R1177" s="516"/>
      <c r="S1177" s="516"/>
      <c r="T1177" s="516"/>
      <c r="U1177" s="516"/>
      <c r="V1177" s="516"/>
    </row>
    <row r="1178" ht="28.5" customHeight="1">
      <c r="A1178" s="546"/>
      <c r="B1178" s="516"/>
      <c r="C1178" s="505"/>
      <c r="D1178" s="506"/>
      <c r="E1178" s="507"/>
      <c r="F1178" s="840"/>
      <c r="G1178" s="548" t="s">
        <v>374</v>
      </c>
      <c r="H1178" s="519" t="s">
        <v>1453</v>
      </c>
      <c r="I1178" s="520"/>
      <c r="J1178" s="521"/>
      <c r="K1178" s="522">
        <v>1.12110028E8</v>
      </c>
      <c r="L1178" s="522">
        <v>1.0</v>
      </c>
      <c r="M1178" s="523" t="s">
        <v>440</v>
      </c>
      <c r="N1178" s="698">
        <v>0.005</v>
      </c>
      <c r="O1178" s="736" t="s">
        <v>349</v>
      </c>
      <c r="P1178" s="516"/>
      <c r="Q1178" s="516"/>
      <c r="R1178" s="516"/>
      <c r="S1178" s="516"/>
      <c r="T1178" s="516"/>
      <c r="U1178" s="516"/>
      <c r="V1178" s="516"/>
    </row>
    <row r="1179" ht="28.5" customHeight="1">
      <c r="A1179" s="546"/>
      <c r="B1179" s="516"/>
      <c r="C1179" s="505"/>
      <c r="D1179" s="506"/>
      <c r="E1179" s="507"/>
      <c r="F1179" s="840"/>
      <c r="G1179" s="548" t="s">
        <v>377</v>
      </c>
      <c r="H1179" s="519" t="s">
        <v>1454</v>
      </c>
      <c r="I1179" s="520"/>
      <c r="J1179" s="521"/>
      <c r="K1179" s="522">
        <v>1.12110029E8</v>
      </c>
      <c r="L1179" s="522">
        <v>1.0</v>
      </c>
      <c r="M1179" s="523" t="s">
        <v>340</v>
      </c>
      <c r="N1179" s="698">
        <v>0.003</v>
      </c>
      <c r="O1179" s="570" t="s">
        <v>341</v>
      </c>
      <c r="P1179" s="516"/>
      <c r="Q1179" s="516"/>
      <c r="R1179" s="516"/>
      <c r="S1179" s="516"/>
      <c r="T1179" s="516"/>
      <c r="U1179" s="516"/>
      <c r="V1179" s="516"/>
    </row>
    <row r="1180" ht="28.5" customHeight="1">
      <c r="A1180" s="546"/>
      <c r="B1180" s="516"/>
      <c r="C1180" s="505"/>
      <c r="D1180" s="506"/>
      <c r="E1180" s="507"/>
      <c r="F1180" s="840"/>
      <c r="G1180" s="612" t="s">
        <v>477</v>
      </c>
      <c r="H1180" s="509" t="s">
        <v>647</v>
      </c>
      <c r="I1180" s="510"/>
      <c r="J1180" s="511"/>
      <c r="K1180" s="512">
        <v>1.1211003E8</v>
      </c>
      <c r="L1180" s="512">
        <v>1.0</v>
      </c>
      <c r="M1180" s="513" t="s">
        <v>398</v>
      </c>
      <c r="N1180" s="726">
        <v>0.005</v>
      </c>
      <c r="O1180" s="774" t="s">
        <v>349</v>
      </c>
      <c r="P1180" s="516"/>
      <c r="Q1180" s="516"/>
      <c r="R1180" s="516"/>
      <c r="S1180" s="516"/>
      <c r="T1180" s="516"/>
      <c r="U1180" s="516"/>
      <c r="V1180" s="516"/>
    </row>
    <row r="1181" ht="28.5" customHeight="1">
      <c r="A1181" s="563"/>
      <c r="B1181" s="447"/>
      <c r="C1181" s="428"/>
      <c r="D1181" s="427"/>
      <c r="E1181" s="494"/>
      <c r="F1181" s="839"/>
      <c r="G1181" s="734" t="s">
        <v>352</v>
      </c>
      <c r="H1181" s="565"/>
      <c r="I1181" s="565"/>
      <c r="J1181" s="640"/>
      <c r="K1181" s="920"/>
      <c r="L1181" s="920"/>
      <c r="M1181" s="567"/>
      <c r="N1181" s="566"/>
      <c r="O1181" s="566"/>
      <c r="P1181" s="447"/>
      <c r="Q1181" s="447"/>
      <c r="R1181" s="447"/>
      <c r="S1181" s="447"/>
      <c r="T1181" s="447"/>
      <c r="U1181" s="447"/>
      <c r="V1181" s="447"/>
    </row>
    <row r="1182" ht="28.5" customHeight="1">
      <c r="A1182" s="546"/>
      <c r="B1182" s="516"/>
      <c r="C1182" s="505"/>
      <c r="D1182" s="506"/>
      <c r="E1182" s="507"/>
      <c r="F1182" s="877"/>
      <c r="G1182" s="519" t="s">
        <v>1420</v>
      </c>
      <c r="H1182" s="520"/>
      <c r="I1182" s="520"/>
      <c r="J1182" s="521"/>
      <c r="K1182" s="522">
        <v>2.12110012E8</v>
      </c>
      <c r="L1182" s="522">
        <v>1.0</v>
      </c>
      <c r="M1182" s="523" t="s">
        <v>440</v>
      </c>
      <c r="N1182" s="522">
        <v>0.002</v>
      </c>
      <c r="O1182" s="523" t="s">
        <v>357</v>
      </c>
      <c r="P1182" s="516"/>
      <c r="Q1182" s="516"/>
      <c r="R1182" s="516"/>
      <c r="S1182" s="516"/>
      <c r="T1182" s="516"/>
      <c r="U1182" s="516"/>
      <c r="V1182" s="516"/>
    </row>
    <row r="1183" ht="28.5" customHeight="1">
      <c r="A1183" s="563"/>
      <c r="B1183" s="447"/>
      <c r="C1183" s="428"/>
      <c r="D1183" s="427"/>
      <c r="E1183" s="494"/>
      <c r="F1183" s="848" t="s">
        <v>379</v>
      </c>
      <c r="G1183" s="541" t="s">
        <v>1455</v>
      </c>
      <c r="H1183" s="542"/>
      <c r="I1183" s="542"/>
      <c r="J1183" s="543"/>
      <c r="K1183" s="920"/>
      <c r="L1183" s="920"/>
      <c r="M1183" s="567"/>
      <c r="N1183" s="566"/>
      <c r="O1183" s="566"/>
      <c r="P1183" s="447"/>
      <c r="Q1183" s="447"/>
      <c r="R1183" s="447"/>
      <c r="S1183" s="447"/>
      <c r="T1183" s="447"/>
      <c r="U1183" s="447"/>
      <c r="V1183" s="447"/>
    </row>
    <row r="1184" ht="28.5" customHeight="1">
      <c r="A1184" s="563"/>
      <c r="B1184" s="447"/>
      <c r="C1184" s="428"/>
      <c r="D1184" s="427"/>
      <c r="E1184" s="494"/>
      <c r="F1184" s="839"/>
      <c r="G1184" s="734" t="s">
        <v>352</v>
      </c>
      <c r="H1184" s="545"/>
      <c r="I1184" s="545"/>
      <c r="J1184" s="491"/>
      <c r="K1184" s="920"/>
      <c r="L1184" s="920"/>
      <c r="M1184" s="567"/>
      <c r="N1184" s="566"/>
      <c r="O1184" s="566"/>
      <c r="P1184" s="447"/>
      <c r="Q1184" s="447"/>
      <c r="R1184" s="447"/>
      <c r="S1184" s="447"/>
      <c r="T1184" s="447"/>
      <c r="U1184" s="447"/>
      <c r="V1184" s="447"/>
    </row>
    <row r="1185" ht="28.5" customHeight="1">
      <c r="A1185" s="546"/>
      <c r="B1185" s="516"/>
      <c r="C1185" s="505"/>
      <c r="D1185" s="506"/>
      <c r="E1185" s="507"/>
      <c r="F1185" s="854"/>
      <c r="G1185" s="548" t="s">
        <v>354</v>
      </c>
      <c r="H1185" s="519" t="s">
        <v>1456</v>
      </c>
      <c r="I1185" s="520"/>
      <c r="J1185" s="521"/>
      <c r="K1185" s="522">
        <v>2.12110013E8</v>
      </c>
      <c r="L1185" s="522">
        <v>1.0</v>
      </c>
      <c r="M1185" s="523" t="s">
        <v>440</v>
      </c>
      <c r="N1185" s="698">
        <v>0.003</v>
      </c>
      <c r="O1185" s="523" t="s">
        <v>365</v>
      </c>
      <c r="P1185" s="516"/>
      <c r="Q1185" s="516"/>
      <c r="R1185" s="516"/>
      <c r="S1185" s="516"/>
      <c r="T1185" s="516"/>
      <c r="U1185" s="516"/>
      <c r="V1185" s="516"/>
    </row>
    <row r="1186" ht="28.5" customHeight="1">
      <c r="A1186" s="546"/>
      <c r="B1186" s="516"/>
      <c r="C1186" s="505"/>
      <c r="D1186" s="506"/>
      <c r="E1186" s="507"/>
      <c r="F1186" s="854"/>
      <c r="G1186" s="548" t="s">
        <v>358</v>
      </c>
      <c r="H1186" s="519" t="s">
        <v>1457</v>
      </c>
      <c r="I1186" s="520"/>
      <c r="J1186" s="521"/>
      <c r="K1186" s="522">
        <v>2.12110014E8</v>
      </c>
      <c r="L1186" s="522">
        <v>1.0</v>
      </c>
      <c r="M1186" s="523" t="s">
        <v>440</v>
      </c>
      <c r="N1186" s="698">
        <v>0.002</v>
      </c>
      <c r="O1186" s="523" t="s">
        <v>357</v>
      </c>
      <c r="P1186" s="516"/>
      <c r="Q1186" s="516"/>
      <c r="R1186" s="516"/>
      <c r="S1186" s="516"/>
      <c r="T1186" s="516"/>
      <c r="U1186" s="516"/>
      <c r="V1186" s="516"/>
    </row>
    <row r="1187" ht="28.5" customHeight="1">
      <c r="A1187" s="546"/>
      <c r="B1187" s="516"/>
      <c r="C1187" s="505"/>
      <c r="D1187" s="506"/>
      <c r="E1187" s="507"/>
      <c r="F1187" s="840"/>
      <c r="G1187" s="548" t="s">
        <v>360</v>
      </c>
      <c r="H1187" s="552" t="s">
        <v>1458</v>
      </c>
      <c r="I1187" s="553"/>
      <c r="J1187" s="554"/>
      <c r="K1187" s="522">
        <v>2.12110015E8</v>
      </c>
      <c r="L1187" s="522">
        <v>1.0</v>
      </c>
      <c r="M1187" s="523" t="s">
        <v>440</v>
      </c>
      <c r="N1187" s="698">
        <v>0.003</v>
      </c>
      <c r="O1187" s="523" t="s">
        <v>365</v>
      </c>
      <c r="P1187" s="516"/>
      <c r="Q1187" s="516"/>
      <c r="R1187" s="516"/>
      <c r="S1187" s="516"/>
      <c r="T1187" s="516"/>
      <c r="U1187" s="516"/>
      <c r="V1187" s="516"/>
    </row>
    <row r="1188" ht="28.5" customHeight="1">
      <c r="A1188" s="563"/>
      <c r="B1188" s="447"/>
      <c r="C1188" s="428"/>
      <c r="D1188" s="427"/>
      <c r="E1188" s="494"/>
      <c r="F1188" s="851" t="s">
        <v>384</v>
      </c>
      <c r="G1188" s="565" t="s">
        <v>1459</v>
      </c>
      <c r="H1188" s="520"/>
      <c r="I1188" s="520"/>
      <c r="J1188" s="521"/>
      <c r="K1188" s="920"/>
      <c r="L1188" s="920"/>
      <c r="M1188" s="567"/>
      <c r="N1188" s="566"/>
      <c r="O1188" s="566"/>
      <c r="P1188" s="447"/>
      <c r="Q1188" s="447"/>
      <c r="R1188" s="447"/>
      <c r="S1188" s="447"/>
      <c r="T1188" s="447"/>
      <c r="U1188" s="447"/>
      <c r="V1188" s="447"/>
    </row>
    <row r="1189" ht="28.5" customHeight="1">
      <c r="A1189" s="563"/>
      <c r="B1189" s="447"/>
      <c r="C1189" s="447"/>
      <c r="D1189" s="427"/>
      <c r="E1189" s="494"/>
      <c r="F1189" s="435"/>
      <c r="G1189" s="734" t="s">
        <v>352</v>
      </c>
      <c r="H1189" s="640"/>
      <c r="I1189" s="640"/>
      <c r="J1189" s="567"/>
      <c r="K1189" s="920"/>
      <c r="L1189" s="920"/>
      <c r="M1189" s="567"/>
      <c r="N1189" s="566"/>
      <c r="O1189" s="566"/>
      <c r="P1189" s="447"/>
      <c r="Q1189" s="447"/>
      <c r="R1189" s="447"/>
      <c r="S1189" s="447"/>
      <c r="T1189" s="447"/>
      <c r="U1189" s="447"/>
      <c r="V1189" s="447"/>
    </row>
    <row r="1190" ht="28.5" customHeight="1">
      <c r="A1190" s="563"/>
      <c r="B1190" s="447"/>
      <c r="C1190" s="447"/>
      <c r="D1190" s="427"/>
      <c r="E1190" s="494"/>
      <c r="F1190" s="435"/>
      <c r="G1190" s="645" t="s">
        <v>354</v>
      </c>
      <c r="H1190" s="565" t="s">
        <v>1460</v>
      </c>
      <c r="I1190" s="520"/>
      <c r="J1190" s="521"/>
      <c r="K1190" s="566">
        <v>2.12110016E8</v>
      </c>
      <c r="L1190" s="566"/>
      <c r="M1190" s="567" t="s">
        <v>340</v>
      </c>
      <c r="N1190" s="647">
        <v>0.002</v>
      </c>
      <c r="O1190" s="567" t="s">
        <v>357</v>
      </c>
      <c r="P1190" s="447"/>
      <c r="Q1190" s="447"/>
      <c r="R1190" s="447"/>
      <c r="S1190" s="447"/>
      <c r="T1190" s="447"/>
      <c r="U1190" s="447"/>
      <c r="V1190" s="447"/>
    </row>
    <row r="1191" ht="28.5" customHeight="1">
      <c r="A1191" s="656"/>
      <c r="B1191" s="657"/>
      <c r="C1191" s="657"/>
      <c r="D1191" s="439"/>
      <c r="E1191" s="658"/>
      <c r="F1191" s="844"/>
      <c r="G1191" s="659" t="s">
        <v>358</v>
      </c>
      <c r="H1191" s="528" t="s">
        <v>1461</v>
      </c>
      <c r="I1191" s="529"/>
      <c r="J1191" s="530"/>
      <c r="K1191" s="531">
        <v>2.12110017E8</v>
      </c>
      <c r="L1191" s="531"/>
      <c r="M1191" s="532" t="s">
        <v>447</v>
      </c>
      <c r="N1191" s="683">
        <v>0.005</v>
      </c>
      <c r="O1191" s="532" t="s">
        <v>365</v>
      </c>
      <c r="P1191" s="447"/>
      <c r="Q1191" s="447"/>
      <c r="R1191" s="447"/>
      <c r="S1191" s="447"/>
      <c r="T1191" s="447"/>
      <c r="U1191" s="447"/>
      <c r="V1191" s="447"/>
    </row>
    <row r="1192" ht="28.5" customHeight="1">
      <c r="A1192" s="563"/>
      <c r="B1192" s="447"/>
      <c r="C1192" s="447"/>
      <c r="D1192" s="427"/>
      <c r="E1192" s="494"/>
      <c r="F1192" s="435"/>
      <c r="G1192" s="648" t="s">
        <v>360</v>
      </c>
      <c r="H1192" s="541" t="s">
        <v>1462</v>
      </c>
      <c r="I1192" s="542"/>
      <c r="J1192" s="543"/>
      <c r="K1192" s="490">
        <v>2.12110018E8</v>
      </c>
      <c r="L1192" s="490"/>
      <c r="M1192" s="491" t="s">
        <v>447</v>
      </c>
      <c r="N1192" s="675">
        <v>0.006</v>
      </c>
      <c r="O1192" s="491" t="s">
        <v>395</v>
      </c>
      <c r="P1192" s="447"/>
      <c r="Q1192" s="447"/>
      <c r="R1192" s="447"/>
      <c r="S1192" s="447"/>
      <c r="T1192" s="447"/>
      <c r="U1192" s="447"/>
      <c r="V1192" s="447"/>
    </row>
    <row r="1193" ht="28.5" customHeight="1">
      <c r="A1193" s="563"/>
      <c r="B1193" s="447"/>
      <c r="C1193" s="447"/>
      <c r="D1193" s="427"/>
      <c r="E1193" s="494"/>
      <c r="F1193" s="435"/>
      <c r="G1193" s="645" t="s">
        <v>362</v>
      </c>
      <c r="H1193" s="565" t="s">
        <v>1463</v>
      </c>
      <c r="I1193" s="520"/>
      <c r="J1193" s="521"/>
      <c r="K1193" s="566">
        <v>2.12110019E8</v>
      </c>
      <c r="L1193" s="566"/>
      <c r="M1193" s="567" t="s">
        <v>340</v>
      </c>
      <c r="N1193" s="647">
        <v>0.002</v>
      </c>
      <c r="O1193" s="567" t="s">
        <v>357</v>
      </c>
      <c r="P1193" s="447"/>
      <c r="Q1193" s="447"/>
      <c r="R1193" s="447"/>
      <c r="S1193" s="447"/>
      <c r="T1193" s="447"/>
      <c r="U1193" s="447"/>
      <c r="V1193" s="447"/>
    </row>
    <row r="1194" ht="28.5" customHeight="1">
      <c r="A1194" s="563"/>
      <c r="B1194" s="447"/>
      <c r="C1194" s="447"/>
      <c r="D1194" s="427"/>
      <c r="E1194" s="494"/>
      <c r="F1194" s="435"/>
      <c r="G1194" s="648" t="s">
        <v>374</v>
      </c>
      <c r="H1194" s="541" t="s">
        <v>1464</v>
      </c>
      <c r="I1194" s="542"/>
      <c r="J1194" s="543"/>
      <c r="K1194" s="566">
        <v>2.1211002E8</v>
      </c>
      <c r="L1194" s="490"/>
      <c r="M1194" s="491" t="s">
        <v>340</v>
      </c>
      <c r="N1194" s="673">
        <v>0.005</v>
      </c>
      <c r="O1194" s="491" t="s">
        <v>365</v>
      </c>
      <c r="P1194" s="447"/>
      <c r="Q1194" s="447"/>
      <c r="R1194" s="447"/>
      <c r="S1194" s="447"/>
      <c r="T1194" s="447"/>
      <c r="U1194" s="447"/>
      <c r="V1194" s="447"/>
    </row>
    <row r="1195" ht="28.5" customHeight="1">
      <c r="A1195" s="546"/>
      <c r="B1195" s="516"/>
      <c r="C1195" s="516"/>
      <c r="D1195" s="506"/>
      <c r="E1195" s="507"/>
      <c r="F1195" s="854"/>
      <c r="G1195" s="548" t="s">
        <v>377</v>
      </c>
      <c r="H1195" s="519" t="s">
        <v>1465</v>
      </c>
      <c r="I1195" s="520"/>
      <c r="J1195" s="521"/>
      <c r="K1195" s="522">
        <v>2.12110021E8</v>
      </c>
      <c r="L1195" s="522">
        <v>1.0</v>
      </c>
      <c r="M1195" s="523" t="s">
        <v>1466</v>
      </c>
      <c r="N1195" s="698">
        <v>0.005</v>
      </c>
      <c r="O1195" s="523" t="s">
        <v>365</v>
      </c>
      <c r="P1195" s="516"/>
      <c r="Q1195" s="516"/>
      <c r="R1195" s="516"/>
      <c r="S1195" s="516"/>
      <c r="T1195" s="516"/>
      <c r="U1195" s="516"/>
      <c r="V1195" s="516"/>
    </row>
    <row r="1196" ht="28.5" customHeight="1">
      <c r="A1196" s="546"/>
      <c r="B1196" s="516"/>
      <c r="C1196" s="516"/>
      <c r="D1196" s="506"/>
      <c r="E1196" s="507"/>
      <c r="F1196" s="854"/>
      <c r="G1196" s="612" t="s">
        <v>477</v>
      </c>
      <c r="H1196" s="509" t="s">
        <v>1467</v>
      </c>
      <c r="I1196" s="510"/>
      <c r="J1196" s="511"/>
      <c r="K1196" s="512">
        <v>2.12110022E8</v>
      </c>
      <c r="L1196" s="512">
        <v>1.0</v>
      </c>
      <c r="M1196" s="513" t="s">
        <v>440</v>
      </c>
      <c r="N1196" s="726">
        <v>0.002</v>
      </c>
      <c r="O1196" s="513" t="s">
        <v>357</v>
      </c>
      <c r="P1196" s="516"/>
      <c r="Q1196" s="516"/>
      <c r="R1196" s="516"/>
      <c r="S1196" s="516"/>
      <c r="T1196" s="516"/>
      <c r="U1196" s="516"/>
      <c r="V1196" s="516"/>
    </row>
    <row r="1197" ht="28.5" customHeight="1">
      <c r="A1197" s="546"/>
      <c r="B1197" s="516"/>
      <c r="C1197" s="516"/>
      <c r="D1197" s="506"/>
      <c r="E1197" s="507"/>
      <c r="F1197" s="880"/>
      <c r="G1197" s="612" t="s">
        <v>519</v>
      </c>
      <c r="H1197" s="519" t="s">
        <v>647</v>
      </c>
      <c r="I1197" s="520"/>
      <c r="J1197" s="521"/>
      <c r="K1197" s="522">
        <v>2.12110023E8</v>
      </c>
      <c r="L1197" s="522">
        <v>1.0</v>
      </c>
      <c r="M1197" s="523" t="s">
        <v>398</v>
      </c>
      <c r="N1197" s="698">
        <v>0.005</v>
      </c>
      <c r="O1197" s="523" t="s">
        <v>365</v>
      </c>
      <c r="P1197" s="516"/>
      <c r="Q1197" s="516"/>
      <c r="R1197" s="516"/>
      <c r="S1197" s="516"/>
      <c r="T1197" s="516"/>
      <c r="U1197" s="516"/>
      <c r="V1197" s="516"/>
    </row>
    <row r="1198" ht="28.5" customHeight="1">
      <c r="A1198" s="563"/>
      <c r="B1198" s="447"/>
      <c r="C1198" s="447"/>
      <c r="D1198" s="427"/>
      <c r="E1198" s="494"/>
      <c r="F1198" s="887" t="s">
        <v>391</v>
      </c>
      <c r="G1198" s="541" t="s">
        <v>1468</v>
      </c>
      <c r="H1198" s="542"/>
      <c r="I1198" s="542"/>
      <c r="J1198" s="543"/>
      <c r="K1198" s="920"/>
      <c r="L1198" s="920"/>
      <c r="M1198" s="567"/>
      <c r="N1198" s="566"/>
      <c r="O1198" s="566"/>
      <c r="P1198" s="447"/>
      <c r="Q1198" s="447"/>
      <c r="R1198" s="447"/>
      <c r="S1198" s="447"/>
      <c r="T1198" s="447"/>
      <c r="U1198" s="447"/>
      <c r="V1198" s="447"/>
    </row>
    <row r="1199" ht="28.5" customHeight="1">
      <c r="A1199" s="563"/>
      <c r="B1199" s="447"/>
      <c r="C1199" s="447"/>
      <c r="D1199" s="427"/>
      <c r="E1199" s="494"/>
      <c r="F1199" s="839"/>
      <c r="G1199" s="734" t="s">
        <v>352</v>
      </c>
      <c r="H1199" s="545"/>
      <c r="I1199" s="545"/>
      <c r="J1199" s="491"/>
      <c r="K1199" s="920"/>
      <c r="L1199" s="920"/>
      <c r="M1199" s="567"/>
      <c r="N1199" s="566"/>
      <c r="O1199" s="566"/>
      <c r="P1199" s="447"/>
      <c r="Q1199" s="447"/>
      <c r="R1199" s="447"/>
      <c r="S1199" s="447"/>
      <c r="T1199" s="447"/>
      <c r="U1199" s="447"/>
      <c r="V1199" s="447"/>
    </row>
    <row r="1200" ht="28.5" customHeight="1">
      <c r="A1200" s="546"/>
      <c r="B1200" s="516"/>
      <c r="C1200" s="516"/>
      <c r="D1200" s="506"/>
      <c r="E1200" s="507"/>
      <c r="F1200" s="854"/>
      <c r="G1200" s="548" t="s">
        <v>354</v>
      </c>
      <c r="H1200" s="519" t="s">
        <v>1469</v>
      </c>
      <c r="I1200" s="520"/>
      <c r="J1200" s="521"/>
      <c r="K1200" s="522">
        <v>2.12110024E8</v>
      </c>
      <c r="L1200" s="522">
        <v>1.0</v>
      </c>
      <c r="M1200" s="523" t="s">
        <v>440</v>
      </c>
      <c r="N1200" s="698">
        <v>0.005</v>
      </c>
      <c r="O1200" s="523" t="s">
        <v>365</v>
      </c>
      <c r="P1200" s="516"/>
      <c r="Q1200" s="516"/>
      <c r="R1200" s="516"/>
      <c r="S1200" s="516"/>
      <c r="T1200" s="516"/>
      <c r="U1200" s="516"/>
      <c r="V1200" s="516"/>
    </row>
    <row r="1201" ht="28.5" customHeight="1">
      <c r="A1201" s="546"/>
      <c r="B1201" s="516"/>
      <c r="C1201" s="516"/>
      <c r="D1201" s="506"/>
      <c r="E1201" s="507"/>
      <c r="F1201" s="854"/>
      <c r="G1201" s="548" t="s">
        <v>358</v>
      </c>
      <c r="H1201" s="519" t="s">
        <v>1470</v>
      </c>
      <c r="I1201" s="520"/>
      <c r="J1201" s="521"/>
      <c r="K1201" s="522">
        <v>2.12110025E8</v>
      </c>
      <c r="L1201" s="522">
        <v>1.0</v>
      </c>
      <c r="M1201" s="523" t="s">
        <v>440</v>
      </c>
      <c r="N1201" s="698">
        <v>0.005</v>
      </c>
      <c r="O1201" s="523" t="s">
        <v>365</v>
      </c>
      <c r="P1201" s="516"/>
      <c r="Q1201" s="516"/>
      <c r="R1201" s="516"/>
      <c r="S1201" s="516"/>
      <c r="T1201" s="516"/>
      <c r="U1201" s="516"/>
      <c r="V1201" s="516"/>
    </row>
    <row r="1202" ht="28.5" customHeight="1">
      <c r="A1202" s="546"/>
      <c r="B1202" s="516"/>
      <c r="C1202" s="516"/>
      <c r="D1202" s="506"/>
      <c r="E1202" s="507"/>
      <c r="F1202" s="877"/>
      <c r="G1202" s="548" t="s">
        <v>360</v>
      </c>
      <c r="H1202" s="519" t="s">
        <v>1471</v>
      </c>
      <c r="I1202" s="520"/>
      <c r="J1202" s="521"/>
      <c r="K1202" s="522">
        <v>2.12110026E8</v>
      </c>
      <c r="L1202" s="522">
        <v>1.0</v>
      </c>
      <c r="M1202" s="523" t="s">
        <v>440</v>
      </c>
      <c r="N1202" s="698">
        <v>0.006</v>
      </c>
      <c r="O1202" s="523" t="s">
        <v>395</v>
      </c>
      <c r="P1202" s="516"/>
      <c r="Q1202" s="516"/>
      <c r="R1202" s="516"/>
      <c r="S1202" s="516"/>
      <c r="T1202" s="516"/>
      <c r="U1202" s="516"/>
      <c r="V1202" s="516"/>
    </row>
    <row r="1203" ht="28.5" customHeight="1">
      <c r="A1203" s="926"/>
      <c r="B1203" s="478"/>
      <c r="C1203" s="478"/>
      <c r="D1203" s="437"/>
      <c r="E1203" s="927"/>
      <c r="F1203" s="839" t="s">
        <v>393</v>
      </c>
      <c r="G1203" s="541" t="s">
        <v>1472</v>
      </c>
      <c r="H1203" s="542"/>
      <c r="I1203" s="542"/>
      <c r="J1203" s="543"/>
      <c r="K1203" s="881"/>
      <c r="L1203" s="881"/>
      <c r="M1203" s="881"/>
      <c r="N1203" s="928"/>
      <c r="O1203" s="928"/>
      <c r="P1203" s="478"/>
      <c r="Q1203" s="478"/>
      <c r="R1203" s="478"/>
      <c r="S1203" s="478"/>
      <c r="T1203" s="478"/>
      <c r="U1203" s="478"/>
      <c r="V1203" s="478"/>
    </row>
    <row r="1204" ht="28.5" customHeight="1">
      <c r="A1204" s="926"/>
      <c r="B1204" s="478"/>
      <c r="C1204" s="478"/>
      <c r="D1204" s="437"/>
      <c r="E1204" s="927"/>
      <c r="F1204" s="839"/>
      <c r="G1204" s="734" t="s">
        <v>352</v>
      </c>
      <c r="H1204" s="545"/>
      <c r="I1204" s="545"/>
      <c r="J1204" s="491"/>
      <c r="K1204" s="881"/>
      <c r="L1204" s="881"/>
      <c r="M1204" s="881"/>
      <c r="N1204" s="928"/>
      <c r="O1204" s="928"/>
      <c r="P1204" s="478"/>
      <c r="Q1204" s="478"/>
      <c r="R1204" s="478"/>
      <c r="S1204" s="478"/>
      <c r="T1204" s="478"/>
      <c r="U1204" s="478"/>
      <c r="V1204" s="478"/>
    </row>
    <row r="1205" ht="28.5" customHeight="1">
      <c r="A1205" s="546"/>
      <c r="B1205" s="516"/>
      <c r="C1205" s="516"/>
      <c r="D1205" s="506"/>
      <c r="E1205" s="507"/>
      <c r="F1205" s="854"/>
      <c r="G1205" s="548" t="s">
        <v>354</v>
      </c>
      <c r="H1205" s="519" t="s">
        <v>1473</v>
      </c>
      <c r="I1205" s="520"/>
      <c r="J1205" s="521"/>
      <c r="K1205" s="522">
        <v>2.12110027E8</v>
      </c>
      <c r="L1205" s="522">
        <v>1.0</v>
      </c>
      <c r="M1205" s="523" t="s">
        <v>481</v>
      </c>
      <c r="N1205" s="698">
        <v>0.002</v>
      </c>
      <c r="O1205" s="523" t="s">
        <v>357</v>
      </c>
      <c r="P1205" s="516"/>
      <c r="Q1205" s="516"/>
      <c r="R1205" s="516"/>
      <c r="S1205" s="516"/>
      <c r="T1205" s="516"/>
      <c r="U1205" s="516"/>
      <c r="V1205" s="516"/>
    </row>
    <row r="1206" ht="28.5" customHeight="1">
      <c r="A1206" s="546"/>
      <c r="B1206" s="516"/>
      <c r="C1206" s="516"/>
      <c r="D1206" s="506"/>
      <c r="E1206" s="507"/>
      <c r="F1206" s="854"/>
      <c r="G1206" s="548" t="s">
        <v>358</v>
      </c>
      <c r="H1206" s="519" t="s">
        <v>1474</v>
      </c>
      <c r="I1206" s="520"/>
      <c r="J1206" s="521"/>
      <c r="K1206" s="522">
        <v>2.12110028E8</v>
      </c>
      <c r="L1206" s="522">
        <v>1.0</v>
      </c>
      <c r="M1206" s="523" t="s">
        <v>481</v>
      </c>
      <c r="N1206" s="698">
        <v>0.005</v>
      </c>
      <c r="O1206" s="523" t="s">
        <v>365</v>
      </c>
      <c r="P1206" s="516"/>
      <c r="Q1206" s="516"/>
      <c r="R1206" s="516"/>
      <c r="S1206" s="516"/>
      <c r="T1206" s="516"/>
      <c r="U1206" s="516"/>
      <c r="V1206" s="516"/>
    </row>
    <row r="1207" ht="28.5" customHeight="1">
      <c r="A1207" s="546"/>
      <c r="B1207" s="516"/>
      <c r="C1207" s="516"/>
      <c r="D1207" s="506"/>
      <c r="E1207" s="507"/>
      <c r="F1207" s="854"/>
      <c r="G1207" s="548" t="s">
        <v>360</v>
      </c>
      <c r="H1207" s="519" t="s">
        <v>1475</v>
      </c>
      <c r="I1207" s="520"/>
      <c r="J1207" s="521"/>
      <c r="K1207" s="522">
        <v>2.12110029E8</v>
      </c>
      <c r="L1207" s="522">
        <v>1.0</v>
      </c>
      <c r="M1207" s="523" t="s">
        <v>604</v>
      </c>
      <c r="N1207" s="698">
        <v>0.002</v>
      </c>
      <c r="O1207" s="523" t="s">
        <v>357</v>
      </c>
      <c r="P1207" s="516"/>
      <c r="Q1207" s="516"/>
      <c r="R1207" s="516"/>
      <c r="S1207" s="516"/>
      <c r="T1207" s="516"/>
      <c r="U1207" s="516"/>
      <c r="V1207" s="516"/>
    </row>
    <row r="1208" ht="28.5" customHeight="1">
      <c r="A1208" s="563"/>
      <c r="B1208" s="447"/>
      <c r="C1208" s="447"/>
      <c r="D1208" s="427"/>
      <c r="E1208" s="494"/>
      <c r="F1208" s="435"/>
      <c r="G1208" s="648" t="s">
        <v>362</v>
      </c>
      <c r="H1208" s="565" t="s">
        <v>1476</v>
      </c>
      <c r="I1208" s="520"/>
      <c r="J1208" s="521"/>
      <c r="K1208" s="566">
        <v>2.1211003E8</v>
      </c>
      <c r="L1208" s="566"/>
      <c r="M1208" s="567" t="s">
        <v>613</v>
      </c>
      <c r="N1208" s="647">
        <v>0.002</v>
      </c>
      <c r="O1208" s="567" t="s">
        <v>357</v>
      </c>
      <c r="P1208" s="447"/>
      <c r="Q1208" s="447"/>
      <c r="R1208" s="447"/>
      <c r="S1208" s="447"/>
      <c r="T1208" s="447"/>
      <c r="U1208" s="447"/>
      <c r="V1208" s="447"/>
    </row>
    <row r="1209" ht="28.5" customHeight="1">
      <c r="A1209" s="546"/>
      <c r="B1209" s="516"/>
      <c r="C1209" s="516"/>
      <c r="D1209" s="506"/>
      <c r="E1209" s="507"/>
      <c r="F1209" s="854"/>
      <c r="G1209" s="548" t="s">
        <v>374</v>
      </c>
      <c r="H1209" s="519" t="s">
        <v>1477</v>
      </c>
      <c r="I1209" s="520"/>
      <c r="J1209" s="521"/>
      <c r="K1209" s="522">
        <v>2.12110031E8</v>
      </c>
      <c r="L1209" s="522">
        <v>1.0</v>
      </c>
      <c r="M1209" s="523" t="s">
        <v>481</v>
      </c>
      <c r="N1209" s="698">
        <v>0.005</v>
      </c>
      <c r="O1209" s="523" t="s">
        <v>365</v>
      </c>
      <c r="P1209" s="516"/>
      <c r="Q1209" s="516"/>
      <c r="R1209" s="516"/>
      <c r="S1209" s="516"/>
      <c r="T1209" s="516"/>
      <c r="U1209" s="516"/>
      <c r="V1209" s="516"/>
    </row>
    <row r="1210" ht="28.5" customHeight="1">
      <c r="A1210" s="563"/>
      <c r="B1210" s="447"/>
      <c r="C1210" s="447"/>
      <c r="D1210" s="427"/>
      <c r="E1210" s="494"/>
      <c r="F1210" s="435"/>
      <c r="G1210" s="645" t="s">
        <v>377</v>
      </c>
      <c r="H1210" s="565" t="s">
        <v>1478</v>
      </c>
      <c r="I1210" s="520"/>
      <c r="J1210" s="521"/>
      <c r="K1210" s="566">
        <v>2.12110032E8</v>
      </c>
      <c r="L1210" s="566"/>
      <c r="M1210" s="567" t="s">
        <v>447</v>
      </c>
      <c r="N1210" s="647">
        <v>0.003</v>
      </c>
      <c r="O1210" s="567" t="s">
        <v>365</v>
      </c>
      <c r="P1210" s="447"/>
      <c r="Q1210" s="447"/>
      <c r="R1210" s="447"/>
      <c r="S1210" s="447"/>
      <c r="T1210" s="447"/>
      <c r="U1210" s="447"/>
      <c r="V1210" s="447"/>
    </row>
    <row r="1211" ht="28.5" customHeight="1">
      <c r="A1211" s="563"/>
      <c r="B1211" s="447"/>
      <c r="C1211" s="428"/>
      <c r="D1211" s="427"/>
      <c r="E1211" s="494"/>
      <c r="F1211" s="435"/>
      <c r="G1211" s="648" t="s">
        <v>477</v>
      </c>
      <c r="H1211" s="565" t="s">
        <v>1479</v>
      </c>
      <c r="I1211" s="520"/>
      <c r="J1211" s="521"/>
      <c r="K1211" s="566">
        <v>2.12110033E8</v>
      </c>
      <c r="L1211" s="566"/>
      <c r="M1211" s="567" t="s">
        <v>447</v>
      </c>
      <c r="N1211" s="647">
        <v>0.002</v>
      </c>
      <c r="O1211" s="567" t="s">
        <v>357</v>
      </c>
      <c r="P1211" s="447"/>
      <c r="Q1211" s="447"/>
      <c r="R1211" s="447"/>
      <c r="S1211" s="447"/>
      <c r="T1211" s="447"/>
      <c r="U1211" s="447"/>
      <c r="V1211" s="447"/>
    </row>
    <row r="1212" ht="28.5" customHeight="1">
      <c r="A1212" s="656"/>
      <c r="B1212" s="657"/>
      <c r="C1212" s="440"/>
      <c r="D1212" s="439"/>
      <c r="E1212" s="658"/>
      <c r="F1212" s="844"/>
      <c r="G1212" s="677" t="s">
        <v>519</v>
      </c>
      <c r="H1212" s="678" t="s">
        <v>1480</v>
      </c>
      <c r="I1212" s="79"/>
      <c r="J1212" s="176"/>
      <c r="K1212" s="531">
        <v>2.12110034E8</v>
      </c>
      <c r="L1212" s="531"/>
      <c r="M1212" s="532" t="s">
        <v>1481</v>
      </c>
      <c r="N1212" s="531">
        <v>0.025</v>
      </c>
      <c r="O1212" s="532" t="s">
        <v>365</v>
      </c>
      <c r="P1212" s="447"/>
      <c r="Q1212" s="447"/>
      <c r="R1212" s="447"/>
      <c r="S1212" s="447"/>
      <c r="T1212" s="447"/>
      <c r="U1212" s="447"/>
      <c r="V1212" s="447"/>
    </row>
    <row r="1213" ht="28.5" customHeight="1">
      <c r="A1213" s="563"/>
      <c r="B1213" s="447"/>
      <c r="C1213" s="428"/>
      <c r="D1213" s="427"/>
      <c r="E1213" s="494"/>
      <c r="F1213" s="435"/>
      <c r="G1213" s="648" t="s">
        <v>521</v>
      </c>
      <c r="H1213" s="541" t="s">
        <v>1482</v>
      </c>
      <c r="I1213" s="542"/>
      <c r="J1213" s="543"/>
      <c r="K1213" s="490">
        <v>2.12110035E8</v>
      </c>
      <c r="L1213" s="490"/>
      <c r="M1213" s="491" t="s">
        <v>447</v>
      </c>
      <c r="N1213" s="673">
        <v>0.002</v>
      </c>
      <c r="O1213" s="491" t="s">
        <v>357</v>
      </c>
      <c r="P1213" s="447"/>
      <c r="Q1213" s="447"/>
      <c r="R1213" s="447"/>
      <c r="S1213" s="447"/>
      <c r="T1213" s="447"/>
      <c r="U1213" s="447"/>
      <c r="V1213" s="447"/>
    </row>
    <row r="1214" ht="28.5" customHeight="1">
      <c r="A1214" s="563"/>
      <c r="B1214" s="447"/>
      <c r="C1214" s="428"/>
      <c r="D1214" s="427"/>
      <c r="E1214" s="494"/>
      <c r="F1214" s="435"/>
      <c r="G1214" s="644" t="s">
        <v>523</v>
      </c>
      <c r="H1214" s="541" t="s">
        <v>1483</v>
      </c>
      <c r="I1214" s="542"/>
      <c r="J1214" s="543"/>
      <c r="K1214" s="566">
        <v>2.12110036E8</v>
      </c>
      <c r="L1214" s="566"/>
      <c r="M1214" s="491" t="s">
        <v>356</v>
      </c>
      <c r="N1214" s="490">
        <v>0.025</v>
      </c>
      <c r="O1214" s="491" t="s">
        <v>365</v>
      </c>
      <c r="P1214" s="447"/>
      <c r="Q1214" s="447"/>
      <c r="R1214" s="447"/>
      <c r="S1214" s="447"/>
      <c r="T1214" s="447"/>
      <c r="U1214" s="447"/>
      <c r="V1214" s="447"/>
    </row>
    <row r="1215" ht="28.5" customHeight="1">
      <c r="A1215" s="563"/>
      <c r="B1215" s="447"/>
      <c r="C1215" s="428"/>
      <c r="D1215" s="427"/>
      <c r="E1215" s="494"/>
      <c r="F1215" s="435"/>
      <c r="G1215" s="645" t="s">
        <v>526</v>
      </c>
      <c r="H1215" s="565" t="s">
        <v>1484</v>
      </c>
      <c r="I1215" s="520"/>
      <c r="J1215" s="521"/>
      <c r="K1215" s="566">
        <v>2.12110037E8</v>
      </c>
      <c r="L1215" s="566"/>
      <c r="M1215" s="567" t="s">
        <v>599</v>
      </c>
      <c r="N1215" s="647">
        <v>0.002</v>
      </c>
      <c r="O1215" s="567" t="s">
        <v>357</v>
      </c>
      <c r="P1215" s="447"/>
      <c r="Q1215" s="447"/>
      <c r="R1215" s="447"/>
      <c r="S1215" s="447"/>
      <c r="T1215" s="447"/>
      <c r="U1215" s="447"/>
      <c r="V1215" s="447"/>
    </row>
    <row r="1216" ht="28.5" customHeight="1">
      <c r="A1216" s="546"/>
      <c r="B1216" s="516"/>
      <c r="C1216" s="505"/>
      <c r="D1216" s="506"/>
      <c r="E1216" s="507"/>
      <c r="F1216" s="854"/>
      <c r="G1216" s="548" t="s">
        <v>528</v>
      </c>
      <c r="H1216" s="519" t="s">
        <v>647</v>
      </c>
      <c r="I1216" s="520"/>
      <c r="J1216" s="521"/>
      <c r="K1216" s="522">
        <v>2.12110038E8</v>
      </c>
      <c r="L1216" s="522">
        <v>1.0</v>
      </c>
      <c r="M1216" s="523" t="s">
        <v>398</v>
      </c>
      <c r="N1216" s="522">
        <v>0.005</v>
      </c>
      <c r="O1216" s="523" t="s">
        <v>365</v>
      </c>
      <c r="P1216" s="516"/>
      <c r="Q1216" s="516"/>
      <c r="R1216" s="516"/>
      <c r="S1216" s="516"/>
      <c r="T1216" s="516"/>
      <c r="U1216" s="516"/>
      <c r="V1216" s="516"/>
    </row>
    <row r="1217" ht="28.5" customHeight="1">
      <c r="A1217" s="563"/>
      <c r="B1217" s="447"/>
      <c r="C1217" s="428"/>
      <c r="D1217" s="427"/>
      <c r="E1217" s="494"/>
      <c r="F1217" s="435"/>
      <c r="G1217" s="648" t="s">
        <v>530</v>
      </c>
      <c r="H1217" s="541" t="s">
        <v>1485</v>
      </c>
      <c r="I1217" s="542"/>
      <c r="J1217" s="543"/>
      <c r="K1217" s="566">
        <v>2.12110039E8</v>
      </c>
      <c r="L1217" s="566"/>
      <c r="M1217" s="491" t="s">
        <v>447</v>
      </c>
      <c r="N1217" s="490">
        <v>0.005</v>
      </c>
      <c r="O1217" s="491" t="s">
        <v>365</v>
      </c>
      <c r="P1217" s="447"/>
      <c r="Q1217" s="447"/>
      <c r="R1217" s="447"/>
      <c r="S1217" s="447"/>
      <c r="T1217" s="447"/>
      <c r="U1217" s="447"/>
      <c r="V1217" s="447"/>
    </row>
    <row r="1218" ht="28.5" customHeight="1">
      <c r="A1218" s="563"/>
      <c r="B1218" s="447"/>
      <c r="C1218" s="428"/>
      <c r="D1218" s="485"/>
      <c r="E1218" s="486"/>
      <c r="F1218" s="852"/>
      <c r="G1218" s="645" t="s">
        <v>532</v>
      </c>
      <c r="H1218" s="565" t="s">
        <v>1486</v>
      </c>
      <c r="I1218" s="520"/>
      <c r="J1218" s="521"/>
      <c r="K1218" s="566">
        <v>2.1211004E8</v>
      </c>
      <c r="L1218" s="566"/>
      <c r="M1218" s="567" t="s">
        <v>447</v>
      </c>
      <c r="N1218" s="566">
        <v>0.006</v>
      </c>
      <c r="O1218" s="567" t="s">
        <v>395</v>
      </c>
      <c r="P1218" s="447"/>
      <c r="Q1218" s="447"/>
      <c r="R1218" s="447"/>
      <c r="S1218" s="447"/>
      <c r="T1218" s="447"/>
      <c r="U1218" s="447"/>
      <c r="V1218" s="447"/>
    </row>
    <row r="1219" ht="28.5" customHeight="1">
      <c r="A1219" s="926"/>
      <c r="B1219" s="478"/>
      <c r="C1219" s="478"/>
      <c r="D1219" s="427" t="s">
        <v>295</v>
      </c>
      <c r="E1219" s="849" t="s">
        <v>296</v>
      </c>
      <c r="F1219" s="839" t="s">
        <v>338</v>
      </c>
      <c r="G1219" s="541" t="s">
        <v>1487</v>
      </c>
      <c r="H1219" s="542"/>
      <c r="I1219" s="542"/>
      <c r="J1219" s="543"/>
      <c r="K1219" s="881"/>
      <c r="L1219" s="881"/>
      <c r="M1219" s="881"/>
      <c r="N1219" s="928"/>
      <c r="O1219" s="929"/>
      <c r="P1219" s="478"/>
      <c r="Q1219" s="478"/>
      <c r="R1219" s="478"/>
      <c r="S1219" s="478"/>
      <c r="T1219" s="478"/>
      <c r="U1219" s="478"/>
      <c r="V1219" s="478"/>
    </row>
    <row r="1220" ht="28.5" customHeight="1">
      <c r="A1220" s="926"/>
      <c r="B1220" s="478"/>
      <c r="C1220" s="478"/>
      <c r="D1220" s="427"/>
      <c r="E1220" s="174"/>
      <c r="F1220" s="839"/>
      <c r="G1220" s="734" t="s">
        <v>337</v>
      </c>
      <c r="H1220" s="541"/>
      <c r="I1220" s="541"/>
      <c r="J1220" s="545"/>
      <c r="K1220" s="881"/>
      <c r="L1220" s="881"/>
      <c r="M1220" s="881"/>
      <c r="N1220" s="928"/>
      <c r="O1220" s="929"/>
      <c r="P1220" s="478"/>
      <c r="Q1220" s="478"/>
      <c r="R1220" s="478"/>
      <c r="S1220" s="478"/>
      <c r="T1220" s="478"/>
      <c r="U1220" s="478"/>
      <c r="V1220" s="478"/>
    </row>
    <row r="1221" ht="28.5" customHeight="1">
      <c r="A1221" s="926"/>
      <c r="B1221" s="478"/>
      <c r="C1221" s="478"/>
      <c r="D1221" s="427"/>
      <c r="E1221" s="174"/>
      <c r="F1221" s="839"/>
      <c r="G1221" s="731" t="s">
        <v>354</v>
      </c>
      <c r="H1221" s="565" t="s">
        <v>1488</v>
      </c>
      <c r="I1221" s="520"/>
      <c r="J1221" s="521"/>
      <c r="K1221" s="930"/>
      <c r="L1221" s="931"/>
      <c r="M1221" s="640"/>
      <c r="N1221" s="643"/>
      <c r="O1221" s="667"/>
      <c r="P1221" s="478"/>
      <c r="Q1221" s="478"/>
      <c r="R1221" s="478"/>
      <c r="S1221" s="478"/>
      <c r="T1221" s="478"/>
      <c r="U1221" s="478"/>
      <c r="V1221" s="478"/>
    </row>
    <row r="1222" ht="28.5" customHeight="1">
      <c r="A1222" s="921"/>
      <c r="B1222" s="922"/>
      <c r="C1222" s="922"/>
      <c r="D1222" s="506"/>
      <c r="E1222" s="174"/>
      <c r="F1222" s="840"/>
      <c r="G1222" s="508"/>
      <c r="H1222" s="548" t="s">
        <v>472</v>
      </c>
      <c r="I1222" s="915" t="s">
        <v>1489</v>
      </c>
      <c r="J1222" s="725"/>
      <c r="K1222" s="522">
        <v>1.12111001E8</v>
      </c>
      <c r="L1222" s="742">
        <v>1.0</v>
      </c>
      <c r="M1222" s="550" t="s">
        <v>398</v>
      </c>
      <c r="N1222" s="698">
        <v>0.001</v>
      </c>
      <c r="O1222" s="570" t="s">
        <v>464</v>
      </c>
      <c r="P1222" s="922"/>
      <c r="Q1222" s="922"/>
      <c r="R1222" s="922"/>
      <c r="S1222" s="922"/>
      <c r="T1222" s="922"/>
      <c r="U1222" s="922"/>
      <c r="V1222" s="922"/>
    </row>
    <row r="1223" ht="28.5" customHeight="1">
      <c r="A1223" s="921"/>
      <c r="B1223" s="922"/>
      <c r="C1223" s="922"/>
      <c r="D1223" s="506"/>
      <c r="E1223" s="174"/>
      <c r="F1223" s="840"/>
      <c r="G1223" s="508"/>
      <c r="H1223" s="548" t="s">
        <v>474</v>
      </c>
      <c r="I1223" s="519" t="s">
        <v>1490</v>
      </c>
      <c r="J1223" s="521"/>
      <c r="K1223" s="522">
        <v>1.12111002E8</v>
      </c>
      <c r="L1223" s="742">
        <v>1.0</v>
      </c>
      <c r="M1223" s="550" t="s">
        <v>356</v>
      </c>
      <c r="N1223" s="549">
        <v>0.01</v>
      </c>
      <c r="O1223" s="570" t="s">
        <v>341</v>
      </c>
      <c r="P1223" s="922"/>
      <c r="Q1223" s="922"/>
      <c r="R1223" s="922"/>
      <c r="S1223" s="922"/>
      <c r="T1223" s="922"/>
      <c r="U1223" s="922"/>
      <c r="V1223" s="922"/>
    </row>
    <row r="1224" ht="28.5" customHeight="1">
      <c r="A1224" s="921"/>
      <c r="B1224" s="922"/>
      <c r="C1224" s="922"/>
      <c r="D1224" s="506"/>
      <c r="E1224" s="174"/>
      <c r="F1224" s="840"/>
      <c r="G1224" s="508"/>
      <c r="H1224" s="548" t="s">
        <v>491</v>
      </c>
      <c r="I1224" s="519" t="s">
        <v>1491</v>
      </c>
      <c r="J1224" s="521"/>
      <c r="K1224" s="522">
        <v>1.12111003E8</v>
      </c>
      <c r="L1224" s="742">
        <v>1.0</v>
      </c>
      <c r="M1224" s="550" t="s">
        <v>440</v>
      </c>
      <c r="N1224" s="698">
        <v>0.005</v>
      </c>
      <c r="O1224" s="736" t="s">
        <v>349</v>
      </c>
      <c r="P1224" s="922"/>
      <c r="Q1224" s="922"/>
      <c r="R1224" s="922"/>
      <c r="S1224" s="922"/>
      <c r="T1224" s="922"/>
      <c r="U1224" s="922"/>
      <c r="V1224" s="922"/>
    </row>
    <row r="1225" ht="28.5" customHeight="1">
      <c r="A1225" s="921"/>
      <c r="B1225" s="922"/>
      <c r="C1225" s="922"/>
      <c r="D1225" s="506"/>
      <c r="E1225" s="174"/>
      <c r="F1225" s="840"/>
      <c r="G1225" s="508"/>
      <c r="H1225" s="612" t="s">
        <v>1266</v>
      </c>
      <c r="I1225" s="509" t="s">
        <v>1492</v>
      </c>
      <c r="J1225" s="511"/>
      <c r="K1225" s="512">
        <v>1.12111004E8</v>
      </c>
      <c r="L1225" s="787">
        <v>1.0</v>
      </c>
      <c r="M1225" s="562" t="s">
        <v>340</v>
      </c>
      <c r="N1225" s="726">
        <v>0.003</v>
      </c>
      <c r="O1225" s="737" t="s">
        <v>341</v>
      </c>
      <c r="P1225" s="922"/>
      <c r="Q1225" s="922"/>
      <c r="R1225" s="922"/>
      <c r="S1225" s="922"/>
      <c r="T1225" s="922"/>
      <c r="U1225" s="922"/>
      <c r="V1225" s="922"/>
    </row>
    <row r="1226" ht="28.5" customHeight="1">
      <c r="A1226" s="921"/>
      <c r="B1226" s="922"/>
      <c r="C1226" s="922"/>
      <c r="D1226" s="506"/>
      <c r="E1226" s="174"/>
      <c r="F1226" s="840"/>
      <c r="G1226" s="508"/>
      <c r="H1226" s="548" t="s">
        <v>1378</v>
      </c>
      <c r="I1226" s="519" t="s">
        <v>1493</v>
      </c>
      <c r="J1226" s="521"/>
      <c r="K1226" s="522">
        <v>1.12111005E8</v>
      </c>
      <c r="L1226" s="742">
        <v>1.0</v>
      </c>
      <c r="M1226" s="550" t="s">
        <v>440</v>
      </c>
      <c r="N1226" s="698">
        <v>0.003</v>
      </c>
      <c r="O1226" s="736" t="s">
        <v>349</v>
      </c>
      <c r="P1226" s="922"/>
      <c r="Q1226" s="922"/>
      <c r="R1226" s="922"/>
      <c r="S1226" s="922"/>
      <c r="T1226" s="922"/>
      <c r="U1226" s="922"/>
      <c r="V1226" s="922"/>
    </row>
    <row r="1227" ht="28.5" customHeight="1">
      <c r="A1227" s="921"/>
      <c r="B1227" s="922"/>
      <c r="C1227" s="922"/>
      <c r="D1227" s="506"/>
      <c r="E1227" s="174"/>
      <c r="F1227" s="840"/>
      <c r="G1227" s="508"/>
      <c r="H1227" s="548" t="s">
        <v>1380</v>
      </c>
      <c r="I1227" s="519" t="s">
        <v>1494</v>
      </c>
      <c r="J1227" s="521"/>
      <c r="K1227" s="522">
        <v>1.12111006E8</v>
      </c>
      <c r="L1227" s="742">
        <v>1.0</v>
      </c>
      <c r="M1227" s="835" t="s">
        <v>340</v>
      </c>
      <c r="N1227" s="698">
        <v>0.003</v>
      </c>
      <c r="O1227" s="570" t="s">
        <v>341</v>
      </c>
      <c r="P1227" s="922"/>
      <c r="Q1227" s="922"/>
      <c r="R1227" s="922"/>
      <c r="S1227" s="922"/>
      <c r="T1227" s="922"/>
      <c r="U1227" s="922"/>
      <c r="V1227" s="922"/>
    </row>
    <row r="1228" ht="28.5" customHeight="1">
      <c r="A1228" s="921"/>
      <c r="B1228" s="922"/>
      <c r="C1228" s="922"/>
      <c r="D1228" s="506"/>
      <c r="E1228" s="174"/>
      <c r="F1228" s="840"/>
      <c r="G1228" s="508"/>
      <c r="H1228" s="548" t="s">
        <v>1382</v>
      </c>
      <c r="I1228" s="519" t="s">
        <v>1495</v>
      </c>
      <c r="J1228" s="521"/>
      <c r="K1228" s="522">
        <v>1.12111007E8</v>
      </c>
      <c r="L1228" s="742">
        <v>1.0</v>
      </c>
      <c r="M1228" s="550" t="s">
        <v>398</v>
      </c>
      <c r="N1228" s="698">
        <v>0.005</v>
      </c>
      <c r="O1228" s="570" t="s">
        <v>341</v>
      </c>
      <c r="P1228" s="922"/>
      <c r="Q1228" s="922"/>
      <c r="R1228" s="922"/>
      <c r="S1228" s="922"/>
      <c r="T1228" s="922"/>
      <c r="U1228" s="922"/>
      <c r="V1228" s="922"/>
    </row>
    <row r="1229" ht="28.5" customHeight="1">
      <c r="A1229" s="563"/>
      <c r="B1229" s="447"/>
      <c r="C1229" s="447"/>
      <c r="D1229" s="427"/>
      <c r="E1229" s="174"/>
      <c r="F1229" s="435"/>
      <c r="G1229" s="731" t="s">
        <v>354</v>
      </c>
      <c r="H1229" s="565" t="s">
        <v>1496</v>
      </c>
      <c r="I1229" s="520"/>
      <c r="J1229" s="521"/>
      <c r="K1229" s="920"/>
      <c r="L1229" s="920"/>
      <c r="M1229" s="567"/>
      <c r="N1229" s="566"/>
      <c r="O1229" s="566"/>
      <c r="P1229" s="447"/>
      <c r="Q1229" s="447"/>
      <c r="R1229" s="447"/>
      <c r="S1229" s="447"/>
      <c r="T1229" s="447"/>
      <c r="U1229" s="447"/>
      <c r="V1229" s="447"/>
    </row>
    <row r="1230" ht="28.5" customHeight="1">
      <c r="A1230" s="563"/>
      <c r="B1230" s="447"/>
      <c r="C1230" s="447"/>
      <c r="D1230" s="427"/>
      <c r="E1230" s="932"/>
      <c r="F1230" s="435"/>
      <c r="G1230" s="644"/>
      <c r="H1230" s="734" t="s">
        <v>337</v>
      </c>
      <c r="I1230" s="565"/>
      <c r="J1230" s="640"/>
      <c r="K1230" s="920"/>
      <c r="L1230" s="920"/>
      <c r="M1230" s="567"/>
      <c r="N1230" s="566"/>
      <c r="O1230" s="566"/>
      <c r="P1230" s="447"/>
      <c r="Q1230" s="447"/>
      <c r="R1230" s="447"/>
      <c r="S1230" s="447"/>
      <c r="T1230" s="447"/>
      <c r="U1230" s="447"/>
      <c r="V1230" s="447"/>
    </row>
    <row r="1231" ht="28.5" customHeight="1">
      <c r="A1231" s="546"/>
      <c r="B1231" s="516"/>
      <c r="C1231" s="516"/>
      <c r="D1231" s="506"/>
      <c r="E1231" s="933"/>
      <c r="F1231" s="854"/>
      <c r="G1231" s="508"/>
      <c r="H1231" s="519" t="s">
        <v>1497</v>
      </c>
      <c r="I1231" s="520"/>
      <c r="J1231" s="521"/>
      <c r="K1231" s="522">
        <v>1.12111008E8</v>
      </c>
      <c r="L1231" s="742">
        <v>1.0</v>
      </c>
      <c r="M1231" s="550" t="s">
        <v>440</v>
      </c>
      <c r="N1231" s="698">
        <v>0.003</v>
      </c>
      <c r="O1231" s="570" t="s">
        <v>341</v>
      </c>
      <c r="P1231" s="516"/>
      <c r="Q1231" s="516"/>
      <c r="R1231" s="516"/>
      <c r="S1231" s="516"/>
      <c r="T1231" s="516"/>
      <c r="U1231" s="516"/>
      <c r="V1231" s="516"/>
    </row>
    <row r="1232" ht="28.5" customHeight="1">
      <c r="A1232" s="563"/>
      <c r="B1232" s="447"/>
      <c r="C1232" s="447"/>
      <c r="D1232" s="427"/>
      <c r="E1232" s="932"/>
      <c r="F1232" s="435"/>
      <c r="G1232" s="644"/>
      <c r="H1232" s="734" t="s">
        <v>352</v>
      </c>
      <c r="I1232" s="565"/>
      <c r="J1232" s="640"/>
      <c r="K1232" s="920"/>
      <c r="L1232" s="920"/>
      <c r="M1232" s="567"/>
      <c r="N1232" s="566"/>
      <c r="O1232" s="566"/>
      <c r="P1232" s="447"/>
      <c r="Q1232" s="447"/>
      <c r="R1232" s="447"/>
      <c r="S1232" s="447"/>
      <c r="T1232" s="447"/>
      <c r="U1232" s="447"/>
      <c r="V1232" s="447"/>
    </row>
    <row r="1233" ht="28.5" customHeight="1">
      <c r="A1233" s="546"/>
      <c r="B1233" s="516"/>
      <c r="C1233" s="516"/>
      <c r="D1233" s="506"/>
      <c r="E1233" s="507"/>
      <c r="F1233" s="854"/>
      <c r="G1233" s="508"/>
      <c r="H1233" s="508" t="s">
        <v>472</v>
      </c>
      <c r="I1233" s="519" t="s">
        <v>1498</v>
      </c>
      <c r="J1233" s="521"/>
      <c r="K1233" s="522">
        <v>2.12111001E8</v>
      </c>
      <c r="L1233" s="522">
        <v>1.0</v>
      </c>
      <c r="M1233" s="523" t="s">
        <v>422</v>
      </c>
      <c r="N1233" s="698">
        <v>0.005</v>
      </c>
      <c r="O1233" s="736" t="s">
        <v>357</v>
      </c>
      <c r="P1233" s="516"/>
      <c r="Q1233" s="516"/>
      <c r="R1233" s="516"/>
      <c r="S1233" s="516"/>
      <c r="T1233" s="516"/>
      <c r="U1233" s="516"/>
      <c r="V1233" s="516"/>
    </row>
    <row r="1234" ht="28.5" customHeight="1">
      <c r="A1234" s="546"/>
      <c r="B1234" s="516"/>
      <c r="C1234" s="516"/>
      <c r="D1234" s="506"/>
      <c r="E1234" s="507"/>
      <c r="F1234" s="854"/>
      <c r="G1234" s="508"/>
      <c r="H1234" s="548" t="s">
        <v>474</v>
      </c>
      <c r="I1234" s="519" t="s">
        <v>1499</v>
      </c>
      <c r="J1234" s="521"/>
      <c r="K1234" s="522">
        <v>2.12111002E8</v>
      </c>
      <c r="L1234" s="522">
        <v>1.0</v>
      </c>
      <c r="M1234" s="523" t="s">
        <v>422</v>
      </c>
      <c r="N1234" s="698">
        <v>0.006</v>
      </c>
      <c r="O1234" s="523" t="s">
        <v>365</v>
      </c>
      <c r="P1234" s="516"/>
      <c r="Q1234" s="516"/>
      <c r="R1234" s="516"/>
      <c r="S1234" s="516"/>
      <c r="T1234" s="516"/>
      <c r="U1234" s="516"/>
      <c r="V1234" s="516"/>
    </row>
    <row r="1235" ht="28.5" customHeight="1">
      <c r="A1235" s="571"/>
      <c r="B1235" s="572"/>
      <c r="C1235" s="572"/>
      <c r="D1235" s="573"/>
      <c r="E1235" s="574"/>
      <c r="F1235" s="934"/>
      <c r="G1235" s="757"/>
      <c r="H1235" s="738" t="s">
        <v>491</v>
      </c>
      <c r="I1235" s="577" t="s">
        <v>1500</v>
      </c>
      <c r="J1235" s="530"/>
      <c r="K1235" s="578">
        <v>2.12111003E8</v>
      </c>
      <c r="L1235" s="578">
        <v>1.0</v>
      </c>
      <c r="M1235" s="579" t="s">
        <v>447</v>
      </c>
      <c r="N1235" s="747">
        <v>0.002</v>
      </c>
      <c r="O1235" s="579" t="s">
        <v>357</v>
      </c>
      <c r="P1235" s="516"/>
      <c r="Q1235" s="516"/>
      <c r="R1235" s="516"/>
      <c r="S1235" s="516"/>
      <c r="T1235" s="516"/>
      <c r="U1235" s="516"/>
      <c r="V1235" s="516"/>
    </row>
    <row r="1236" ht="28.5" customHeight="1">
      <c r="A1236" s="563"/>
      <c r="B1236" s="447"/>
      <c r="C1236" s="447"/>
      <c r="D1236" s="427"/>
      <c r="E1236" s="494"/>
      <c r="F1236" s="435"/>
      <c r="G1236" s="644" t="s">
        <v>358</v>
      </c>
      <c r="H1236" s="541" t="s">
        <v>1501</v>
      </c>
      <c r="I1236" s="542"/>
      <c r="J1236" s="543"/>
      <c r="K1236" s="881"/>
      <c r="L1236" s="881"/>
      <c r="M1236" s="491"/>
      <c r="N1236" s="490"/>
      <c r="O1236" s="490"/>
      <c r="P1236" s="447"/>
      <c r="Q1236" s="447"/>
      <c r="R1236" s="447"/>
      <c r="S1236" s="447"/>
      <c r="T1236" s="447"/>
      <c r="U1236" s="447"/>
      <c r="V1236" s="447"/>
    </row>
    <row r="1237" ht="28.5" customHeight="1">
      <c r="A1237" s="563"/>
      <c r="B1237" s="447"/>
      <c r="C1237" s="447"/>
      <c r="D1237" s="427"/>
      <c r="E1237" s="494"/>
      <c r="F1237" s="435"/>
      <c r="G1237" s="644"/>
      <c r="H1237" s="734" t="s">
        <v>337</v>
      </c>
      <c r="I1237" s="565"/>
      <c r="J1237" s="640"/>
      <c r="K1237" s="920"/>
      <c r="L1237" s="920"/>
      <c r="M1237" s="567"/>
      <c r="N1237" s="566"/>
      <c r="O1237" s="566"/>
      <c r="P1237" s="447"/>
      <c r="Q1237" s="447"/>
      <c r="R1237" s="447"/>
      <c r="S1237" s="447"/>
      <c r="T1237" s="447"/>
      <c r="U1237" s="447"/>
      <c r="V1237" s="447"/>
    </row>
    <row r="1238" ht="28.5" customHeight="1">
      <c r="A1238" s="546"/>
      <c r="B1238" s="516"/>
      <c r="C1238" s="516"/>
      <c r="D1238" s="506"/>
      <c r="E1238" s="507"/>
      <c r="F1238" s="854"/>
      <c r="G1238" s="508"/>
      <c r="H1238" s="548" t="s">
        <v>472</v>
      </c>
      <c r="I1238" s="519" t="s">
        <v>1502</v>
      </c>
      <c r="J1238" s="521"/>
      <c r="K1238" s="522">
        <v>1.12111009E8</v>
      </c>
      <c r="L1238" s="742">
        <v>1.0</v>
      </c>
      <c r="M1238" s="550" t="s">
        <v>356</v>
      </c>
      <c r="N1238" s="698">
        <v>0.002</v>
      </c>
      <c r="O1238" s="570" t="s">
        <v>341</v>
      </c>
      <c r="P1238" s="516"/>
      <c r="Q1238" s="516"/>
      <c r="R1238" s="516"/>
      <c r="S1238" s="516"/>
      <c r="T1238" s="516"/>
      <c r="U1238" s="516"/>
      <c r="V1238" s="516"/>
    </row>
    <row r="1239" ht="28.5" customHeight="1">
      <c r="A1239" s="546"/>
      <c r="B1239" s="516"/>
      <c r="C1239" s="516"/>
      <c r="D1239" s="506"/>
      <c r="E1239" s="507"/>
      <c r="F1239" s="854"/>
      <c r="G1239" s="508"/>
      <c r="H1239" s="548" t="s">
        <v>474</v>
      </c>
      <c r="I1239" s="519" t="s">
        <v>1503</v>
      </c>
      <c r="J1239" s="521"/>
      <c r="K1239" s="522">
        <v>1.1211101E8</v>
      </c>
      <c r="L1239" s="742">
        <v>1.0</v>
      </c>
      <c r="M1239" s="550" t="s">
        <v>662</v>
      </c>
      <c r="N1239" s="698">
        <v>0.003</v>
      </c>
      <c r="O1239" s="736" t="s">
        <v>349</v>
      </c>
      <c r="P1239" s="516"/>
      <c r="Q1239" s="516"/>
      <c r="R1239" s="516"/>
      <c r="S1239" s="516"/>
      <c r="T1239" s="516"/>
      <c r="U1239" s="516"/>
      <c r="V1239" s="516"/>
    </row>
    <row r="1240" ht="28.5" customHeight="1">
      <c r="A1240" s="546"/>
      <c r="B1240" s="516"/>
      <c r="C1240" s="516"/>
      <c r="D1240" s="506"/>
      <c r="E1240" s="507"/>
      <c r="F1240" s="854"/>
      <c r="G1240" s="508"/>
      <c r="H1240" s="548" t="s">
        <v>491</v>
      </c>
      <c r="I1240" s="519" t="s">
        <v>1504</v>
      </c>
      <c r="J1240" s="521"/>
      <c r="K1240" s="522">
        <v>1.12111011E8</v>
      </c>
      <c r="L1240" s="742">
        <v>1.0</v>
      </c>
      <c r="M1240" s="550" t="s">
        <v>340</v>
      </c>
      <c r="N1240" s="698">
        <v>0.002</v>
      </c>
      <c r="O1240" s="570" t="s">
        <v>341</v>
      </c>
      <c r="P1240" s="516"/>
      <c r="Q1240" s="516"/>
      <c r="R1240" s="516"/>
      <c r="S1240" s="516"/>
      <c r="T1240" s="516"/>
      <c r="U1240" s="516"/>
      <c r="V1240" s="516"/>
    </row>
    <row r="1241" ht="28.5" customHeight="1">
      <c r="A1241" s="546"/>
      <c r="B1241" s="516"/>
      <c r="C1241" s="516"/>
      <c r="D1241" s="506"/>
      <c r="E1241" s="507"/>
      <c r="F1241" s="854"/>
      <c r="G1241" s="508"/>
      <c r="H1241" s="612" t="s">
        <v>1266</v>
      </c>
      <c r="I1241" s="509" t="s">
        <v>1505</v>
      </c>
      <c r="J1241" s="511"/>
      <c r="K1241" s="512">
        <v>1.12111012E8</v>
      </c>
      <c r="L1241" s="787">
        <v>1.0</v>
      </c>
      <c r="M1241" s="562" t="s">
        <v>447</v>
      </c>
      <c r="N1241" s="726">
        <v>0.003</v>
      </c>
      <c r="O1241" s="774" t="s">
        <v>349</v>
      </c>
      <c r="P1241" s="516"/>
      <c r="Q1241" s="516"/>
      <c r="R1241" s="516"/>
      <c r="S1241" s="516"/>
      <c r="T1241" s="516"/>
      <c r="U1241" s="516"/>
      <c r="V1241" s="516"/>
    </row>
    <row r="1242" ht="28.5" customHeight="1">
      <c r="A1242" s="546"/>
      <c r="B1242" s="516"/>
      <c r="C1242" s="516"/>
      <c r="D1242" s="506"/>
      <c r="E1242" s="507"/>
      <c r="F1242" s="854"/>
      <c r="G1242" s="508"/>
      <c r="H1242" s="548" t="s">
        <v>1378</v>
      </c>
      <c r="I1242" s="519" t="s">
        <v>1506</v>
      </c>
      <c r="J1242" s="521"/>
      <c r="K1242" s="522">
        <v>1.12111013E8</v>
      </c>
      <c r="L1242" s="742">
        <v>1.0</v>
      </c>
      <c r="M1242" s="550" t="s">
        <v>1507</v>
      </c>
      <c r="N1242" s="698">
        <v>0.002</v>
      </c>
      <c r="O1242" s="570" t="s">
        <v>341</v>
      </c>
      <c r="P1242" s="516"/>
      <c r="Q1242" s="516"/>
      <c r="R1242" s="516"/>
      <c r="S1242" s="516"/>
      <c r="T1242" s="516"/>
      <c r="U1242" s="516"/>
      <c r="V1242" s="516"/>
    </row>
    <row r="1243" ht="28.5" customHeight="1">
      <c r="A1243" s="563"/>
      <c r="B1243" s="447"/>
      <c r="C1243" s="447"/>
      <c r="D1243" s="427"/>
      <c r="E1243" s="494"/>
      <c r="F1243" s="435"/>
      <c r="G1243" s="644"/>
      <c r="H1243" s="734" t="s">
        <v>352</v>
      </c>
      <c r="I1243" s="565"/>
      <c r="J1243" s="640"/>
      <c r="K1243" s="920"/>
      <c r="L1243" s="920"/>
      <c r="M1243" s="567"/>
      <c r="N1243" s="566"/>
      <c r="O1243" s="566"/>
      <c r="P1243" s="447"/>
      <c r="Q1243" s="447"/>
      <c r="R1243" s="447"/>
      <c r="S1243" s="447"/>
      <c r="T1243" s="447"/>
      <c r="U1243" s="447"/>
      <c r="V1243" s="447"/>
    </row>
    <row r="1244" ht="28.5" customHeight="1">
      <c r="A1244" s="546"/>
      <c r="B1244" s="516"/>
      <c r="C1244" s="516"/>
      <c r="D1244" s="506"/>
      <c r="E1244" s="507"/>
      <c r="F1244" s="854"/>
      <c r="G1244" s="508"/>
      <c r="H1244" s="508" t="s">
        <v>472</v>
      </c>
      <c r="I1244" s="519" t="s">
        <v>1508</v>
      </c>
      <c r="J1244" s="521"/>
      <c r="K1244" s="522">
        <v>2.12111004E8</v>
      </c>
      <c r="L1244" s="522">
        <v>1.0</v>
      </c>
      <c r="M1244" s="523" t="s">
        <v>662</v>
      </c>
      <c r="N1244" s="698">
        <v>0.005</v>
      </c>
      <c r="O1244" s="523" t="s">
        <v>365</v>
      </c>
      <c r="P1244" s="516"/>
      <c r="Q1244" s="516"/>
      <c r="R1244" s="516"/>
      <c r="S1244" s="516"/>
      <c r="T1244" s="516"/>
      <c r="U1244" s="516"/>
      <c r="V1244" s="516"/>
    </row>
    <row r="1245" ht="28.5" customHeight="1">
      <c r="A1245" s="563"/>
      <c r="B1245" s="447"/>
      <c r="C1245" s="447"/>
      <c r="D1245" s="427"/>
      <c r="E1245" s="494"/>
      <c r="F1245" s="435"/>
      <c r="G1245" s="644"/>
      <c r="H1245" s="645" t="s">
        <v>474</v>
      </c>
      <c r="I1245" s="565" t="s">
        <v>1509</v>
      </c>
      <c r="J1245" s="521"/>
      <c r="K1245" s="566">
        <v>2.12111005E8</v>
      </c>
      <c r="L1245" s="566"/>
      <c r="M1245" s="567" t="s">
        <v>447</v>
      </c>
      <c r="N1245" s="647">
        <v>0.003</v>
      </c>
      <c r="O1245" s="567" t="s">
        <v>357</v>
      </c>
      <c r="P1245" s="447"/>
      <c r="Q1245" s="447"/>
      <c r="R1245" s="447"/>
      <c r="S1245" s="447"/>
      <c r="T1245" s="447"/>
      <c r="U1245" s="447"/>
      <c r="V1245" s="447"/>
    </row>
    <row r="1246" ht="28.5" customHeight="1">
      <c r="A1246" s="563"/>
      <c r="B1246" s="447"/>
      <c r="C1246" s="447"/>
      <c r="D1246" s="427"/>
      <c r="E1246" s="494"/>
      <c r="F1246" s="435"/>
      <c r="G1246" s="644"/>
      <c r="H1246" s="645" t="s">
        <v>491</v>
      </c>
      <c r="I1246" s="565" t="s">
        <v>1510</v>
      </c>
      <c r="J1246" s="521"/>
      <c r="K1246" s="566">
        <v>2.12111006E8</v>
      </c>
      <c r="L1246" s="566"/>
      <c r="M1246" s="567" t="s">
        <v>447</v>
      </c>
      <c r="N1246" s="647">
        <v>0.005</v>
      </c>
      <c r="O1246" s="567" t="s">
        <v>365</v>
      </c>
      <c r="P1246" s="447"/>
      <c r="Q1246" s="447"/>
      <c r="R1246" s="447"/>
      <c r="S1246" s="447"/>
      <c r="T1246" s="447"/>
      <c r="U1246" s="447"/>
      <c r="V1246" s="447"/>
    </row>
    <row r="1247" ht="28.5" customHeight="1">
      <c r="A1247" s="563"/>
      <c r="B1247" s="447"/>
      <c r="C1247" s="447"/>
      <c r="D1247" s="427"/>
      <c r="E1247" s="494"/>
      <c r="F1247" s="435"/>
      <c r="G1247" s="731" t="s">
        <v>360</v>
      </c>
      <c r="H1247" s="565" t="s">
        <v>1511</v>
      </c>
      <c r="I1247" s="520"/>
      <c r="J1247" s="521"/>
      <c r="K1247" s="920"/>
      <c r="L1247" s="920"/>
      <c r="M1247" s="567"/>
      <c r="N1247" s="647"/>
      <c r="O1247" s="566"/>
      <c r="P1247" s="447"/>
      <c r="Q1247" s="447"/>
      <c r="R1247" s="447"/>
      <c r="S1247" s="447"/>
      <c r="T1247" s="447"/>
      <c r="U1247" s="447"/>
      <c r="V1247" s="447"/>
    </row>
    <row r="1248" ht="28.5" customHeight="1">
      <c r="A1248" s="563"/>
      <c r="B1248" s="447"/>
      <c r="C1248" s="447"/>
      <c r="D1248" s="427"/>
      <c r="E1248" s="494"/>
      <c r="F1248" s="435"/>
      <c r="G1248" s="644"/>
      <c r="H1248" s="734" t="s">
        <v>337</v>
      </c>
      <c r="I1248" s="565"/>
      <c r="J1248" s="640"/>
      <c r="K1248" s="920"/>
      <c r="L1248" s="920"/>
      <c r="M1248" s="567"/>
      <c r="N1248" s="647"/>
      <c r="O1248" s="566"/>
      <c r="P1248" s="447"/>
      <c r="Q1248" s="447"/>
      <c r="R1248" s="447"/>
      <c r="S1248" s="447"/>
      <c r="T1248" s="447"/>
      <c r="U1248" s="447"/>
      <c r="V1248" s="447"/>
    </row>
    <row r="1249" ht="28.5" customHeight="1">
      <c r="A1249" s="546"/>
      <c r="B1249" s="516"/>
      <c r="C1249" s="516"/>
      <c r="D1249" s="506"/>
      <c r="E1249" s="507"/>
      <c r="F1249" s="854"/>
      <c r="G1249" s="508"/>
      <c r="H1249" s="548" t="s">
        <v>472</v>
      </c>
      <c r="I1249" s="519" t="s">
        <v>1512</v>
      </c>
      <c r="J1249" s="521"/>
      <c r="K1249" s="522">
        <v>1.12111014E8</v>
      </c>
      <c r="L1249" s="742">
        <v>1.0</v>
      </c>
      <c r="M1249" s="550" t="s">
        <v>340</v>
      </c>
      <c r="N1249" s="522">
        <v>0.003</v>
      </c>
      <c r="O1249" s="736" t="s">
        <v>349</v>
      </c>
      <c r="P1249" s="516"/>
      <c r="Q1249" s="516"/>
      <c r="R1249" s="516"/>
      <c r="S1249" s="516"/>
      <c r="T1249" s="516"/>
      <c r="U1249" s="516"/>
      <c r="V1249" s="516"/>
    </row>
    <row r="1250" ht="28.5" customHeight="1">
      <c r="A1250" s="546"/>
      <c r="B1250" s="516"/>
      <c r="C1250" s="516"/>
      <c r="D1250" s="506"/>
      <c r="E1250" s="507"/>
      <c r="F1250" s="854"/>
      <c r="G1250" s="508"/>
      <c r="H1250" s="605" t="s">
        <v>474</v>
      </c>
      <c r="I1250" s="552" t="s">
        <v>1513</v>
      </c>
      <c r="J1250" s="554"/>
      <c r="K1250" s="522">
        <v>1.12111015E8</v>
      </c>
      <c r="L1250" s="784">
        <v>1.0</v>
      </c>
      <c r="M1250" s="558" t="s">
        <v>413</v>
      </c>
      <c r="N1250" s="798">
        <v>0.02</v>
      </c>
      <c r="O1250" s="570" t="s">
        <v>341</v>
      </c>
      <c r="P1250" s="516"/>
      <c r="Q1250" s="516"/>
      <c r="R1250" s="516"/>
      <c r="S1250" s="516"/>
      <c r="T1250" s="516"/>
      <c r="U1250" s="516"/>
      <c r="V1250" s="516"/>
    </row>
    <row r="1251" ht="28.5" customHeight="1">
      <c r="A1251" s="563"/>
      <c r="B1251" s="447"/>
      <c r="C1251" s="447"/>
      <c r="D1251" s="427"/>
      <c r="E1251" s="494"/>
      <c r="F1251" s="435"/>
      <c r="G1251" s="644"/>
      <c r="H1251" s="734" t="s">
        <v>352</v>
      </c>
      <c r="I1251" s="565"/>
      <c r="J1251" s="640"/>
      <c r="K1251" s="920"/>
      <c r="L1251" s="920"/>
      <c r="M1251" s="567"/>
      <c r="N1251" s="647"/>
      <c r="O1251" s="566"/>
      <c r="P1251" s="447"/>
      <c r="Q1251" s="447"/>
      <c r="R1251" s="447"/>
      <c r="S1251" s="447"/>
      <c r="T1251" s="447"/>
      <c r="U1251" s="447"/>
      <c r="V1251" s="447"/>
    </row>
    <row r="1252" ht="28.5" customHeight="1">
      <c r="A1252" s="546"/>
      <c r="B1252" s="516"/>
      <c r="C1252" s="516"/>
      <c r="D1252" s="506"/>
      <c r="E1252" s="507"/>
      <c r="F1252" s="854"/>
      <c r="G1252" s="508"/>
      <c r="H1252" s="548" t="s">
        <v>472</v>
      </c>
      <c r="I1252" s="519" t="s">
        <v>1514</v>
      </c>
      <c r="J1252" s="521"/>
      <c r="K1252" s="522">
        <v>2.12111007E8</v>
      </c>
      <c r="L1252" s="522">
        <v>1.0</v>
      </c>
      <c r="M1252" s="523" t="s">
        <v>344</v>
      </c>
      <c r="N1252" s="698">
        <v>0.005</v>
      </c>
      <c r="O1252" s="523" t="s">
        <v>357</v>
      </c>
      <c r="P1252" s="516"/>
      <c r="Q1252" s="516"/>
      <c r="R1252" s="516"/>
      <c r="S1252" s="516"/>
      <c r="T1252" s="516"/>
      <c r="U1252" s="516"/>
      <c r="V1252" s="516"/>
    </row>
    <row r="1253" ht="28.5" customHeight="1">
      <c r="A1253" s="546"/>
      <c r="B1253" s="516"/>
      <c r="C1253" s="516"/>
      <c r="D1253" s="506"/>
      <c r="E1253" s="507"/>
      <c r="F1253" s="854"/>
      <c r="G1253" s="508"/>
      <c r="H1253" s="548" t="s">
        <v>474</v>
      </c>
      <c r="I1253" s="519" t="s">
        <v>1515</v>
      </c>
      <c r="J1253" s="521"/>
      <c r="K1253" s="522">
        <v>2.12111008E8</v>
      </c>
      <c r="L1253" s="522">
        <v>1.0</v>
      </c>
      <c r="M1253" s="523" t="s">
        <v>447</v>
      </c>
      <c r="N1253" s="698">
        <v>0.003</v>
      </c>
      <c r="O1253" s="523" t="s">
        <v>365</v>
      </c>
      <c r="P1253" s="516"/>
      <c r="Q1253" s="516"/>
      <c r="R1253" s="516"/>
      <c r="S1253" s="516"/>
      <c r="T1253" s="516"/>
      <c r="U1253" s="516"/>
      <c r="V1253" s="516"/>
    </row>
    <row r="1254" ht="28.5" customHeight="1">
      <c r="A1254" s="546"/>
      <c r="B1254" s="516"/>
      <c r="C1254" s="516"/>
      <c r="D1254" s="506"/>
      <c r="E1254" s="507"/>
      <c r="F1254" s="854"/>
      <c r="G1254" s="508"/>
      <c r="H1254" s="548" t="s">
        <v>1516</v>
      </c>
      <c r="I1254" s="519" t="s">
        <v>1517</v>
      </c>
      <c r="J1254" s="521"/>
      <c r="K1254" s="522">
        <v>2.12111009E8</v>
      </c>
      <c r="L1254" s="522">
        <v>1.0</v>
      </c>
      <c r="M1254" s="523" t="s">
        <v>447</v>
      </c>
      <c r="N1254" s="522">
        <v>0.006</v>
      </c>
      <c r="O1254" s="764" t="s">
        <v>357</v>
      </c>
      <c r="P1254" s="516"/>
      <c r="Q1254" s="516"/>
      <c r="R1254" s="516"/>
      <c r="S1254" s="516"/>
      <c r="T1254" s="516"/>
      <c r="U1254" s="516"/>
      <c r="V1254" s="516"/>
    </row>
    <row r="1255" ht="28.5" customHeight="1">
      <c r="A1255" s="546"/>
      <c r="B1255" s="516"/>
      <c r="C1255" s="516"/>
      <c r="D1255" s="506"/>
      <c r="E1255" s="507"/>
      <c r="F1255" s="854"/>
      <c r="G1255" s="508"/>
      <c r="H1255" s="612" t="s">
        <v>1266</v>
      </c>
      <c r="I1255" s="519" t="s">
        <v>1518</v>
      </c>
      <c r="J1255" s="521"/>
      <c r="K1255" s="522">
        <v>2.1211101E8</v>
      </c>
      <c r="L1255" s="522">
        <v>1.0</v>
      </c>
      <c r="M1255" s="523" t="s">
        <v>340</v>
      </c>
      <c r="N1255" s="522">
        <v>0.006</v>
      </c>
      <c r="O1255" s="523" t="s">
        <v>365</v>
      </c>
      <c r="P1255" s="516"/>
      <c r="Q1255" s="516"/>
      <c r="R1255" s="516"/>
      <c r="S1255" s="516"/>
      <c r="T1255" s="516"/>
      <c r="U1255" s="516"/>
      <c r="V1255" s="516"/>
    </row>
    <row r="1256" ht="28.5" customHeight="1">
      <c r="A1256" s="571"/>
      <c r="B1256" s="572"/>
      <c r="C1256" s="572"/>
      <c r="D1256" s="573"/>
      <c r="E1256" s="574"/>
      <c r="F1256" s="934"/>
      <c r="G1256" s="757"/>
      <c r="H1256" s="757" t="s">
        <v>1378</v>
      </c>
      <c r="I1256" s="758" t="s">
        <v>1519</v>
      </c>
      <c r="J1256" s="289"/>
      <c r="K1256" s="578">
        <v>2.12111011E8</v>
      </c>
      <c r="L1256" s="759">
        <v>1.0</v>
      </c>
      <c r="M1256" s="760" t="s">
        <v>344</v>
      </c>
      <c r="N1256" s="935">
        <v>0.01</v>
      </c>
      <c r="O1256" s="571" t="s">
        <v>357</v>
      </c>
      <c r="P1256" s="516"/>
      <c r="Q1256" s="516"/>
      <c r="R1256" s="516"/>
      <c r="S1256" s="516"/>
      <c r="T1256" s="516"/>
      <c r="U1256" s="516"/>
      <c r="V1256" s="516"/>
    </row>
    <row r="1257" ht="28.5" customHeight="1">
      <c r="A1257" s="546"/>
      <c r="B1257" s="516"/>
      <c r="C1257" s="516"/>
      <c r="D1257" s="506"/>
      <c r="E1257" s="507"/>
      <c r="F1257" s="854"/>
      <c r="G1257" s="508"/>
      <c r="H1257" s="612" t="s">
        <v>1380</v>
      </c>
      <c r="I1257" s="509" t="s">
        <v>1520</v>
      </c>
      <c r="J1257" s="511"/>
      <c r="K1257" s="512">
        <v>2.12111012E8</v>
      </c>
      <c r="L1257" s="512">
        <v>1.0</v>
      </c>
      <c r="M1257" s="513" t="s">
        <v>447</v>
      </c>
      <c r="N1257" s="512">
        <v>0.006</v>
      </c>
      <c r="O1257" s="810" t="s">
        <v>357</v>
      </c>
      <c r="P1257" s="516"/>
      <c r="Q1257" s="516"/>
      <c r="R1257" s="516"/>
      <c r="S1257" s="516"/>
      <c r="T1257" s="516"/>
      <c r="U1257" s="516"/>
      <c r="V1257" s="516"/>
    </row>
    <row r="1258" ht="28.5" customHeight="1">
      <c r="A1258" s="546"/>
      <c r="B1258" s="516"/>
      <c r="C1258" s="516"/>
      <c r="D1258" s="506"/>
      <c r="E1258" s="507"/>
      <c r="F1258" s="854"/>
      <c r="G1258" s="508"/>
      <c r="H1258" s="548" t="s">
        <v>1382</v>
      </c>
      <c r="I1258" s="519" t="s">
        <v>1521</v>
      </c>
      <c r="J1258" s="521"/>
      <c r="K1258" s="522">
        <v>2.12111013E8</v>
      </c>
      <c r="L1258" s="522">
        <v>1.0</v>
      </c>
      <c r="M1258" s="523" t="s">
        <v>447</v>
      </c>
      <c r="N1258" s="522">
        <v>0.006</v>
      </c>
      <c r="O1258" s="523" t="s">
        <v>365</v>
      </c>
      <c r="P1258" s="516"/>
      <c r="Q1258" s="516"/>
      <c r="R1258" s="516"/>
      <c r="S1258" s="516"/>
      <c r="T1258" s="516"/>
      <c r="U1258" s="516"/>
      <c r="V1258" s="516"/>
    </row>
    <row r="1259" ht="28.5" customHeight="1">
      <c r="A1259" s="546"/>
      <c r="B1259" s="516"/>
      <c r="C1259" s="516"/>
      <c r="D1259" s="506"/>
      <c r="E1259" s="507"/>
      <c r="F1259" s="854"/>
      <c r="G1259" s="508"/>
      <c r="H1259" s="508" t="s">
        <v>1384</v>
      </c>
      <c r="I1259" s="519" t="s">
        <v>1522</v>
      </c>
      <c r="J1259" s="521"/>
      <c r="K1259" s="522">
        <v>2.12111014E8</v>
      </c>
      <c r="L1259" s="522">
        <v>1.0</v>
      </c>
      <c r="M1259" s="523" t="s">
        <v>422</v>
      </c>
      <c r="N1259" s="522">
        <v>0.005</v>
      </c>
      <c r="O1259" s="764" t="s">
        <v>357</v>
      </c>
      <c r="P1259" s="516"/>
      <c r="Q1259" s="516"/>
      <c r="R1259" s="516"/>
      <c r="S1259" s="516"/>
      <c r="T1259" s="516"/>
      <c r="U1259" s="516"/>
      <c r="V1259" s="516"/>
    </row>
    <row r="1260" ht="28.5" customHeight="1">
      <c r="A1260" s="546"/>
      <c r="B1260" s="516"/>
      <c r="C1260" s="516"/>
      <c r="D1260" s="506"/>
      <c r="E1260" s="507"/>
      <c r="F1260" s="854"/>
      <c r="G1260" s="612"/>
      <c r="H1260" s="548" t="s">
        <v>1523</v>
      </c>
      <c r="I1260" s="519" t="s">
        <v>1524</v>
      </c>
      <c r="J1260" s="521"/>
      <c r="K1260" s="522">
        <v>2.12111015E8</v>
      </c>
      <c r="L1260" s="522">
        <v>1.0</v>
      </c>
      <c r="M1260" s="523" t="s">
        <v>422</v>
      </c>
      <c r="N1260" s="522">
        <v>0.006</v>
      </c>
      <c r="O1260" s="523" t="s">
        <v>395</v>
      </c>
      <c r="P1260" s="516"/>
      <c r="Q1260" s="516"/>
      <c r="R1260" s="516"/>
      <c r="S1260" s="516"/>
      <c r="T1260" s="516"/>
      <c r="U1260" s="516"/>
      <c r="V1260" s="516"/>
    </row>
    <row r="1261" ht="28.5" customHeight="1">
      <c r="A1261" s="563"/>
      <c r="B1261" s="447"/>
      <c r="C1261" s="447"/>
      <c r="D1261" s="427"/>
      <c r="E1261" s="494"/>
      <c r="F1261" s="435"/>
      <c r="G1261" s="644" t="s">
        <v>362</v>
      </c>
      <c r="H1261" s="541" t="s">
        <v>1525</v>
      </c>
      <c r="I1261" s="542"/>
      <c r="J1261" s="543"/>
      <c r="K1261" s="881"/>
      <c r="L1261" s="881"/>
      <c r="M1261" s="491"/>
      <c r="N1261" s="490"/>
      <c r="O1261" s="490"/>
      <c r="P1261" s="447"/>
      <c r="Q1261" s="447"/>
      <c r="R1261" s="447"/>
      <c r="S1261" s="447"/>
      <c r="T1261" s="447"/>
      <c r="U1261" s="447"/>
      <c r="V1261" s="447"/>
    </row>
    <row r="1262" ht="28.5" customHeight="1">
      <c r="A1262" s="563"/>
      <c r="B1262" s="447"/>
      <c r="C1262" s="447"/>
      <c r="D1262" s="427"/>
      <c r="E1262" s="494"/>
      <c r="F1262" s="435"/>
      <c r="G1262" s="644"/>
      <c r="H1262" s="734" t="s">
        <v>352</v>
      </c>
      <c r="I1262" s="541"/>
      <c r="J1262" s="545"/>
      <c r="K1262" s="881"/>
      <c r="L1262" s="881"/>
      <c r="M1262" s="491"/>
      <c r="N1262" s="490"/>
      <c r="O1262" s="490"/>
      <c r="P1262" s="447"/>
      <c r="Q1262" s="447"/>
      <c r="R1262" s="447"/>
      <c r="S1262" s="447"/>
      <c r="T1262" s="447"/>
      <c r="U1262" s="447"/>
      <c r="V1262" s="447"/>
    </row>
    <row r="1263" ht="28.5" customHeight="1">
      <c r="A1263" s="546"/>
      <c r="B1263" s="516"/>
      <c r="C1263" s="516"/>
      <c r="D1263" s="506"/>
      <c r="E1263" s="507"/>
      <c r="F1263" s="854"/>
      <c r="G1263" s="508"/>
      <c r="H1263" s="548" t="s">
        <v>472</v>
      </c>
      <c r="I1263" s="519" t="s">
        <v>1526</v>
      </c>
      <c r="J1263" s="521"/>
      <c r="K1263" s="522">
        <v>2.12111016E8</v>
      </c>
      <c r="L1263" s="522">
        <v>1.0</v>
      </c>
      <c r="M1263" s="523" t="s">
        <v>599</v>
      </c>
      <c r="N1263" s="625">
        <v>0.01</v>
      </c>
      <c r="O1263" s="523" t="s">
        <v>395</v>
      </c>
      <c r="P1263" s="516"/>
      <c r="Q1263" s="516"/>
      <c r="R1263" s="516"/>
      <c r="S1263" s="516"/>
      <c r="T1263" s="516"/>
      <c r="U1263" s="516"/>
      <c r="V1263" s="516"/>
    </row>
    <row r="1264" ht="28.5" customHeight="1">
      <c r="A1264" s="546"/>
      <c r="B1264" s="516"/>
      <c r="C1264" s="516"/>
      <c r="D1264" s="506"/>
      <c r="E1264" s="507"/>
      <c r="F1264" s="854"/>
      <c r="G1264" s="508"/>
      <c r="H1264" s="548" t="s">
        <v>474</v>
      </c>
      <c r="I1264" s="519" t="s">
        <v>1527</v>
      </c>
      <c r="J1264" s="521"/>
      <c r="K1264" s="522">
        <v>2.12111017E8</v>
      </c>
      <c r="L1264" s="522">
        <v>1.0</v>
      </c>
      <c r="M1264" s="523" t="s">
        <v>422</v>
      </c>
      <c r="N1264" s="522">
        <v>0.005</v>
      </c>
      <c r="O1264" s="523" t="s">
        <v>365</v>
      </c>
      <c r="P1264" s="516"/>
      <c r="Q1264" s="516"/>
      <c r="R1264" s="516"/>
      <c r="S1264" s="516"/>
      <c r="T1264" s="516"/>
      <c r="U1264" s="516"/>
      <c r="V1264" s="516"/>
    </row>
    <row r="1265" ht="28.5" customHeight="1">
      <c r="A1265" s="546"/>
      <c r="B1265" s="516"/>
      <c r="C1265" s="516"/>
      <c r="D1265" s="506"/>
      <c r="E1265" s="507"/>
      <c r="F1265" s="854"/>
      <c r="G1265" s="508"/>
      <c r="H1265" s="548" t="s">
        <v>491</v>
      </c>
      <c r="I1265" s="519" t="s">
        <v>1528</v>
      </c>
      <c r="J1265" s="521"/>
      <c r="K1265" s="522">
        <v>2.12111018E8</v>
      </c>
      <c r="L1265" s="522">
        <v>1.0</v>
      </c>
      <c r="M1265" s="523" t="s">
        <v>422</v>
      </c>
      <c r="N1265" s="625">
        <v>0.01</v>
      </c>
      <c r="O1265" s="523" t="s">
        <v>395</v>
      </c>
      <c r="P1265" s="516"/>
      <c r="Q1265" s="516"/>
      <c r="R1265" s="516"/>
      <c r="S1265" s="516"/>
      <c r="T1265" s="516"/>
      <c r="U1265" s="516"/>
      <c r="V1265" s="516"/>
    </row>
    <row r="1266" ht="28.5" customHeight="1">
      <c r="A1266" s="546"/>
      <c r="B1266" s="516"/>
      <c r="C1266" s="516"/>
      <c r="D1266" s="506"/>
      <c r="E1266" s="507"/>
      <c r="F1266" s="854"/>
      <c r="G1266" s="508"/>
      <c r="H1266" s="548" t="s">
        <v>1266</v>
      </c>
      <c r="I1266" s="519" t="s">
        <v>1529</v>
      </c>
      <c r="J1266" s="521"/>
      <c r="K1266" s="522">
        <v>2.12111019E8</v>
      </c>
      <c r="L1266" s="522">
        <v>1.0</v>
      </c>
      <c r="M1266" s="523" t="s">
        <v>599</v>
      </c>
      <c r="N1266" s="698">
        <v>0.002</v>
      </c>
      <c r="O1266" s="764" t="s">
        <v>357</v>
      </c>
      <c r="P1266" s="516"/>
      <c r="Q1266" s="516"/>
      <c r="R1266" s="516"/>
      <c r="S1266" s="516"/>
      <c r="T1266" s="516"/>
      <c r="U1266" s="516"/>
      <c r="V1266" s="516"/>
    </row>
    <row r="1267" ht="28.5" customHeight="1">
      <c r="A1267" s="546"/>
      <c r="B1267" s="516"/>
      <c r="C1267" s="516"/>
      <c r="D1267" s="506"/>
      <c r="E1267" s="507"/>
      <c r="F1267" s="880"/>
      <c r="G1267" s="612"/>
      <c r="H1267" s="548" t="s">
        <v>1378</v>
      </c>
      <c r="I1267" s="519" t="s">
        <v>1530</v>
      </c>
      <c r="J1267" s="521"/>
      <c r="K1267" s="522">
        <v>2.1211102E8</v>
      </c>
      <c r="L1267" s="522">
        <v>1.0</v>
      </c>
      <c r="M1267" s="523" t="s">
        <v>662</v>
      </c>
      <c r="N1267" s="698">
        <v>0.003</v>
      </c>
      <c r="O1267" s="523" t="s">
        <v>365</v>
      </c>
      <c r="P1267" s="516"/>
      <c r="Q1267" s="516"/>
      <c r="R1267" s="516"/>
      <c r="S1267" s="516"/>
      <c r="T1267" s="516"/>
      <c r="U1267" s="516"/>
      <c r="V1267" s="516"/>
    </row>
    <row r="1268" ht="28.5" customHeight="1">
      <c r="A1268" s="563"/>
      <c r="B1268" s="447"/>
      <c r="C1268" s="447"/>
      <c r="D1268" s="427"/>
      <c r="E1268" s="494"/>
      <c r="F1268" s="887" t="s">
        <v>342</v>
      </c>
      <c r="G1268" s="565" t="s">
        <v>1531</v>
      </c>
      <c r="H1268" s="520"/>
      <c r="I1268" s="520"/>
      <c r="J1268" s="521"/>
      <c r="K1268" s="920"/>
      <c r="L1268" s="920"/>
      <c r="M1268" s="567"/>
      <c r="N1268" s="566"/>
      <c r="O1268" s="604"/>
      <c r="P1268" s="447"/>
      <c r="Q1268" s="447"/>
      <c r="R1268" s="447"/>
      <c r="S1268" s="447"/>
      <c r="T1268" s="447"/>
      <c r="U1268" s="447"/>
      <c r="V1268" s="447"/>
    </row>
    <row r="1269" ht="28.5" customHeight="1">
      <c r="A1269" s="563"/>
      <c r="B1269" s="447"/>
      <c r="C1269" s="447"/>
      <c r="D1269" s="427"/>
      <c r="E1269" s="494"/>
      <c r="F1269" s="839"/>
      <c r="G1269" s="734" t="s">
        <v>337</v>
      </c>
      <c r="H1269" s="565"/>
      <c r="I1269" s="565"/>
      <c r="J1269" s="640"/>
      <c r="K1269" s="920"/>
      <c r="L1269" s="920"/>
      <c r="M1269" s="567"/>
      <c r="N1269" s="566"/>
      <c r="O1269" s="604"/>
      <c r="P1269" s="447"/>
      <c r="Q1269" s="447"/>
      <c r="R1269" s="447"/>
      <c r="S1269" s="447"/>
      <c r="T1269" s="447"/>
      <c r="U1269" s="447"/>
      <c r="V1269" s="447"/>
    </row>
    <row r="1270" ht="28.5" customHeight="1">
      <c r="A1270" s="546"/>
      <c r="B1270" s="516"/>
      <c r="C1270" s="516"/>
      <c r="D1270" s="506"/>
      <c r="E1270" s="507"/>
      <c r="F1270" s="840"/>
      <c r="G1270" s="548" t="s">
        <v>354</v>
      </c>
      <c r="H1270" s="519" t="s">
        <v>1532</v>
      </c>
      <c r="I1270" s="520"/>
      <c r="J1270" s="521"/>
      <c r="K1270" s="512">
        <v>1.12111016E8</v>
      </c>
      <c r="L1270" s="787">
        <v>1.0</v>
      </c>
      <c r="M1270" s="550" t="s">
        <v>340</v>
      </c>
      <c r="N1270" s="698">
        <v>0.005</v>
      </c>
      <c r="O1270" s="570" t="s">
        <v>341</v>
      </c>
      <c r="P1270" s="516"/>
      <c r="Q1270" s="516"/>
      <c r="R1270" s="516"/>
      <c r="S1270" s="516"/>
      <c r="T1270" s="516"/>
      <c r="U1270" s="516"/>
      <c r="V1270" s="516"/>
    </row>
    <row r="1271" ht="28.5" customHeight="1">
      <c r="A1271" s="546"/>
      <c r="B1271" s="516"/>
      <c r="C1271" s="516"/>
      <c r="D1271" s="506"/>
      <c r="E1271" s="507"/>
      <c r="F1271" s="840"/>
      <c r="G1271" s="612" t="s">
        <v>358</v>
      </c>
      <c r="H1271" s="509" t="s">
        <v>1533</v>
      </c>
      <c r="I1271" s="510"/>
      <c r="J1271" s="511"/>
      <c r="K1271" s="720">
        <v>1.12111017E8</v>
      </c>
      <c r="L1271" s="855">
        <v>1.0</v>
      </c>
      <c r="M1271" s="562" t="s">
        <v>481</v>
      </c>
      <c r="N1271" s="847">
        <v>0.005</v>
      </c>
      <c r="O1271" s="774" t="s">
        <v>349</v>
      </c>
      <c r="P1271" s="516"/>
      <c r="Q1271" s="516"/>
      <c r="R1271" s="516"/>
      <c r="S1271" s="516"/>
      <c r="T1271" s="516"/>
      <c r="U1271" s="516"/>
      <c r="V1271" s="516"/>
    </row>
    <row r="1272" ht="28.5" customHeight="1">
      <c r="A1272" s="546"/>
      <c r="B1272" s="516"/>
      <c r="C1272" s="516"/>
      <c r="D1272" s="506"/>
      <c r="E1272" s="507"/>
      <c r="F1272" s="840"/>
      <c r="G1272" s="612" t="s">
        <v>360</v>
      </c>
      <c r="H1272" s="509" t="s">
        <v>1534</v>
      </c>
      <c r="I1272" s="510"/>
      <c r="J1272" s="511"/>
      <c r="K1272" s="522">
        <v>1.12111018E8</v>
      </c>
      <c r="L1272" s="787">
        <v>1.0</v>
      </c>
      <c r="M1272" s="806" t="s">
        <v>447</v>
      </c>
      <c r="N1272" s="503">
        <v>0.005</v>
      </c>
      <c r="O1272" s="808" t="s">
        <v>341</v>
      </c>
      <c r="P1272" s="516"/>
      <c r="Q1272" s="516"/>
      <c r="R1272" s="516"/>
      <c r="S1272" s="516"/>
      <c r="T1272" s="516"/>
      <c r="U1272" s="516"/>
      <c r="V1272" s="516"/>
    </row>
    <row r="1273" ht="28.5" customHeight="1">
      <c r="A1273" s="546"/>
      <c r="B1273" s="516"/>
      <c r="C1273" s="516"/>
      <c r="D1273" s="506"/>
      <c r="E1273" s="507"/>
      <c r="F1273" s="840"/>
      <c r="G1273" s="548" t="s">
        <v>362</v>
      </c>
      <c r="H1273" s="519" t="s">
        <v>1535</v>
      </c>
      <c r="I1273" s="520"/>
      <c r="J1273" s="521"/>
      <c r="K1273" s="522">
        <v>1.12111019E8</v>
      </c>
      <c r="L1273" s="742">
        <v>1.0</v>
      </c>
      <c r="M1273" s="550" t="s">
        <v>422</v>
      </c>
      <c r="N1273" s="936">
        <v>0.006</v>
      </c>
      <c r="O1273" s="736" t="s">
        <v>349</v>
      </c>
      <c r="P1273" s="516"/>
      <c r="Q1273" s="516"/>
      <c r="R1273" s="516"/>
      <c r="S1273" s="516"/>
      <c r="T1273" s="516"/>
      <c r="U1273" s="516"/>
      <c r="V1273" s="516"/>
    </row>
    <row r="1274" ht="28.5" customHeight="1">
      <c r="A1274" s="563"/>
      <c r="B1274" s="447"/>
      <c r="C1274" s="447"/>
      <c r="D1274" s="427"/>
      <c r="E1274" s="494"/>
      <c r="F1274" s="839"/>
      <c r="G1274" s="734" t="s">
        <v>352</v>
      </c>
      <c r="H1274" s="541"/>
      <c r="I1274" s="541"/>
      <c r="J1274" s="545"/>
      <c r="K1274" s="881"/>
      <c r="L1274" s="881"/>
      <c r="M1274" s="491"/>
      <c r="N1274" s="490"/>
      <c r="O1274" s="741"/>
      <c r="P1274" s="447"/>
      <c r="Q1274" s="447"/>
      <c r="R1274" s="447"/>
      <c r="S1274" s="447"/>
      <c r="T1274" s="447"/>
      <c r="U1274" s="447"/>
      <c r="V1274" s="447"/>
    </row>
    <row r="1275" ht="28.5" customHeight="1">
      <c r="A1275" s="546"/>
      <c r="B1275" s="516"/>
      <c r="C1275" s="516"/>
      <c r="D1275" s="506"/>
      <c r="E1275" s="507"/>
      <c r="F1275" s="854"/>
      <c r="G1275" s="548" t="s">
        <v>354</v>
      </c>
      <c r="H1275" s="519" t="s">
        <v>1536</v>
      </c>
      <c r="I1275" s="520"/>
      <c r="J1275" s="521"/>
      <c r="K1275" s="522">
        <v>2.12111021E8</v>
      </c>
      <c r="L1275" s="522">
        <v>1.0</v>
      </c>
      <c r="M1275" s="523" t="s">
        <v>340</v>
      </c>
      <c r="N1275" s="698">
        <v>0.002</v>
      </c>
      <c r="O1275" s="764" t="s">
        <v>357</v>
      </c>
      <c r="P1275" s="516"/>
      <c r="Q1275" s="516"/>
      <c r="R1275" s="516"/>
      <c r="S1275" s="516"/>
      <c r="T1275" s="516"/>
      <c r="U1275" s="516"/>
      <c r="V1275" s="516"/>
    </row>
    <row r="1276" ht="28.5" customHeight="1">
      <c r="A1276" s="571"/>
      <c r="B1276" s="572"/>
      <c r="C1276" s="572"/>
      <c r="D1276" s="573"/>
      <c r="E1276" s="574"/>
      <c r="F1276" s="934"/>
      <c r="G1276" s="738" t="s">
        <v>358</v>
      </c>
      <c r="H1276" s="577" t="s">
        <v>1537</v>
      </c>
      <c r="I1276" s="529"/>
      <c r="J1276" s="530"/>
      <c r="K1276" s="578">
        <v>2.12111022E8</v>
      </c>
      <c r="L1276" s="578">
        <v>1.0</v>
      </c>
      <c r="M1276" s="579" t="s">
        <v>481</v>
      </c>
      <c r="N1276" s="578">
        <v>0.005</v>
      </c>
      <c r="O1276" s="579" t="s">
        <v>365</v>
      </c>
      <c r="P1276" s="516"/>
      <c r="Q1276" s="516"/>
      <c r="R1276" s="516"/>
      <c r="S1276" s="516"/>
      <c r="T1276" s="516"/>
      <c r="U1276" s="516"/>
      <c r="V1276" s="516"/>
    </row>
    <row r="1277" ht="28.5" customHeight="1">
      <c r="A1277" s="546"/>
      <c r="B1277" s="516"/>
      <c r="C1277" s="516"/>
      <c r="D1277" s="506"/>
      <c r="E1277" s="507"/>
      <c r="F1277" s="854"/>
      <c r="G1277" s="612" t="s">
        <v>360</v>
      </c>
      <c r="H1277" s="509" t="s">
        <v>1538</v>
      </c>
      <c r="I1277" s="510"/>
      <c r="J1277" s="511"/>
      <c r="K1277" s="512">
        <v>2.12111023E8</v>
      </c>
      <c r="L1277" s="512">
        <v>1.0</v>
      </c>
      <c r="M1277" s="513" t="s">
        <v>447</v>
      </c>
      <c r="N1277" s="512">
        <v>0.006</v>
      </c>
      <c r="O1277" s="513" t="s">
        <v>365</v>
      </c>
      <c r="P1277" s="516"/>
      <c r="Q1277" s="516"/>
      <c r="R1277" s="516"/>
      <c r="S1277" s="516"/>
      <c r="T1277" s="516"/>
      <c r="U1277" s="516"/>
      <c r="V1277" s="516"/>
    </row>
    <row r="1278" ht="28.5" customHeight="1">
      <c r="A1278" s="546"/>
      <c r="B1278" s="516"/>
      <c r="C1278" s="516"/>
      <c r="D1278" s="506"/>
      <c r="E1278" s="507"/>
      <c r="F1278" s="854"/>
      <c r="G1278" s="508" t="s">
        <v>362</v>
      </c>
      <c r="H1278" s="552" t="s">
        <v>1539</v>
      </c>
      <c r="I1278" s="553"/>
      <c r="J1278" s="554"/>
      <c r="K1278" s="555">
        <v>2.12111024E8</v>
      </c>
      <c r="L1278" s="555">
        <v>1.0</v>
      </c>
      <c r="M1278" s="556" t="s">
        <v>422</v>
      </c>
      <c r="N1278" s="555">
        <v>0.006</v>
      </c>
      <c r="O1278" s="556" t="s">
        <v>365</v>
      </c>
      <c r="P1278" s="516"/>
      <c r="Q1278" s="516"/>
      <c r="R1278" s="516"/>
      <c r="S1278" s="516"/>
      <c r="T1278" s="516"/>
      <c r="U1278" s="516"/>
      <c r="V1278" s="516"/>
    </row>
    <row r="1279" ht="28.5" customHeight="1">
      <c r="A1279" s="546"/>
      <c r="B1279" s="516"/>
      <c r="C1279" s="516"/>
      <c r="D1279" s="506"/>
      <c r="E1279" s="507"/>
      <c r="F1279" s="854"/>
      <c r="G1279" s="548" t="s">
        <v>374</v>
      </c>
      <c r="H1279" s="519" t="s">
        <v>1540</v>
      </c>
      <c r="I1279" s="520"/>
      <c r="J1279" s="521"/>
      <c r="K1279" s="522">
        <v>2.12111025E8</v>
      </c>
      <c r="L1279" s="522">
        <v>1.0</v>
      </c>
      <c r="M1279" s="523" t="s">
        <v>662</v>
      </c>
      <c r="N1279" s="522">
        <v>0.005</v>
      </c>
      <c r="O1279" s="523" t="s">
        <v>365</v>
      </c>
      <c r="P1279" s="516"/>
      <c r="Q1279" s="516"/>
      <c r="R1279" s="516"/>
      <c r="S1279" s="516"/>
      <c r="T1279" s="516"/>
      <c r="U1279" s="516"/>
      <c r="V1279" s="516"/>
    </row>
    <row r="1280" ht="28.5" customHeight="1">
      <c r="A1280" s="546"/>
      <c r="B1280" s="516"/>
      <c r="C1280" s="516"/>
      <c r="D1280" s="506"/>
      <c r="E1280" s="507"/>
      <c r="F1280" s="854"/>
      <c r="G1280" s="548" t="s">
        <v>377</v>
      </c>
      <c r="H1280" s="519" t="s">
        <v>1541</v>
      </c>
      <c r="I1280" s="520"/>
      <c r="J1280" s="521"/>
      <c r="K1280" s="522">
        <v>2.12111026E8</v>
      </c>
      <c r="L1280" s="522">
        <v>1.0</v>
      </c>
      <c r="M1280" s="523" t="s">
        <v>552</v>
      </c>
      <c r="N1280" s="522">
        <v>0.006</v>
      </c>
      <c r="O1280" s="764" t="s">
        <v>357</v>
      </c>
      <c r="P1280" s="516"/>
      <c r="Q1280" s="516"/>
      <c r="R1280" s="516"/>
      <c r="S1280" s="516"/>
      <c r="T1280" s="516"/>
      <c r="U1280" s="516"/>
      <c r="V1280" s="516"/>
    </row>
    <row r="1281" ht="28.5" customHeight="1">
      <c r="A1281" s="546"/>
      <c r="B1281" s="516"/>
      <c r="C1281" s="516"/>
      <c r="D1281" s="506"/>
      <c r="E1281" s="507"/>
      <c r="F1281" s="854"/>
      <c r="G1281" s="548" t="s">
        <v>477</v>
      </c>
      <c r="H1281" s="519" t="s">
        <v>1542</v>
      </c>
      <c r="I1281" s="520"/>
      <c r="J1281" s="521"/>
      <c r="K1281" s="522">
        <v>2.12111027E8</v>
      </c>
      <c r="L1281" s="522">
        <v>1.0</v>
      </c>
      <c r="M1281" s="523" t="s">
        <v>552</v>
      </c>
      <c r="N1281" s="522">
        <v>0.006</v>
      </c>
      <c r="O1281" s="764" t="s">
        <v>357</v>
      </c>
      <c r="P1281" s="516"/>
      <c r="Q1281" s="516"/>
      <c r="R1281" s="516"/>
      <c r="S1281" s="516"/>
      <c r="T1281" s="516"/>
      <c r="U1281" s="516"/>
      <c r="V1281" s="516"/>
    </row>
    <row r="1282" ht="28.5" customHeight="1">
      <c r="A1282" s="546"/>
      <c r="B1282" s="516"/>
      <c r="C1282" s="516"/>
      <c r="D1282" s="506"/>
      <c r="E1282" s="507"/>
      <c r="F1282" s="854"/>
      <c r="G1282" s="548" t="s">
        <v>519</v>
      </c>
      <c r="H1282" s="519" t="s">
        <v>1517</v>
      </c>
      <c r="I1282" s="520"/>
      <c r="J1282" s="521"/>
      <c r="K1282" s="522">
        <v>2.12111028E8</v>
      </c>
      <c r="L1282" s="522">
        <v>1.0</v>
      </c>
      <c r="M1282" s="523" t="s">
        <v>552</v>
      </c>
      <c r="N1282" s="625">
        <v>0.05</v>
      </c>
      <c r="O1282" s="764" t="s">
        <v>357</v>
      </c>
      <c r="P1282" s="516"/>
      <c r="Q1282" s="516"/>
      <c r="R1282" s="516"/>
      <c r="S1282" s="516"/>
      <c r="T1282" s="516"/>
      <c r="U1282" s="516"/>
      <c r="V1282" s="516"/>
    </row>
    <row r="1283" ht="28.5" customHeight="1">
      <c r="A1283" s="563"/>
      <c r="B1283" s="447"/>
      <c r="C1283" s="447"/>
      <c r="D1283" s="427"/>
      <c r="E1283" s="494"/>
      <c r="F1283" s="435"/>
      <c r="G1283" s="645" t="s">
        <v>521</v>
      </c>
      <c r="H1283" s="565" t="s">
        <v>1543</v>
      </c>
      <c r="I1283" s="520"/>
      <c r="J1283" s="521"/>
      <c r="K1283" s="566">
        <v>2.12111029E8</v>
      </c>
      <c r="L1283" s="566"/>
      <c r="M1283" s="567" t="s">
        <v>552</v>
      </c>
      <c r="N1283" s="566">
        <v>0.006</v>
      </c>
      <c r="O1283" s="567" t="s">
        <v>365</v>
      </c>
      <c r="P1283" s="447"/>
      <c r="Q1283" s="447"/>
      <c r="R1283" s="447"/>
      <c r="S1283" s="447"/>
      <c r="T1283" s="447"/>
      <c r="U1283" s="447"/>
      <c r="V1283" s="447"/>
    </row>
    <row r="1284" ht="28.5" customHeight="1">
      <c r="A1284" s="563"/>
      <c r="B1284" s="447"/>
      <c r="C1284" s="447"/>
      <c r="D1284" s="427"/>
      <c r="E1284" s="494"/>
      <c r="F1284" s="435"/>
      <c r="G1284" s="645" t="s">
        <v>523</v>
      </c>
      <c r="H1284" s="565" t="s">
        <v>1544</v>
      </c>
      <c r="I1284" s="520"/>
      <c r="J1284" s="521"/>
      <c r="K1284" s="566">
        <v>2.1211103E8</v>
      </c>
      <c r="L1284" s="566"/>
      <c r="M1284" s="567" t="s">
        <v>552</v>
      </c>
      <c r="N1284" s="568">
        <v>0.01</v>
      </c>
      <c r="O1284" s="567" t="s">
        <v>395</v>
      </c>
      <c r="P1284" s="447"/>
      <c r="Q1284" s="447"/>
      <c r="R1284" s="447"/>
      <c r="S1284" s="447"/>
      <c r="T1284" s="447"/>
      <c r="U1284" s="447"/>
      <c r="V1284" s="447"/>
    </row>
    <row r="1285" ht="28.5" customHeight="1">
      <c r="A1285" s="546"/>
      <c r="B1285" s="516"/>
      <c r="C1285" s="516"/>
      <c r="D1285" s="506"/>
      <c r="E1285" s="507"/>
      <c r="F1285" s="854"/>
      <c r="G1285" s="548" t="s">
        <v>526</v>
      </c>
      <c r="H1285" s="519" t="s">
        <v>1520</v>
      </c>
      <c r="I1285" s="520"/>
      <c r="J1285" s="521"/>
      <c r="K1285" s="522">
        <v>2.12111031E8</v>
      </c>
      <c r="L1285" s="522">
        <v>1.0</v>
      </c>
      <c r="M1285" s="523" t="s">
        <v>447</v>
      </c>
      <c r="N1285" s="522">
        <v>0.006</v>
      </c>
      <c r="O1285" s="764" t="s">
        <v>357</v>
      </c>
      <c r="P1285" s="516"/>
      <c r="Q1285" s="516"/>
      <c r="R1285" s="516"/>
      <c r="S1285" s="516"/>
      <c r="T1285" s="516"/>
      <c r="U1285" s="516"/>
      <c r="V1285" s="516"/>
    </row>
    <row r="1286" ht="28.5" customHeight="1">
      <c r="A1286" s="546"/>
      <c r="B1286" s="516"/>
      <c r="C1286" s="516"/>
      <c r="D1286" s="506"/>
      <c r="E1286" s="507"/>
      <c r="F1286" s="854"/>
      <c r="G1286" s="548" t="s">
        <v>528</v>
      </c>
      <c r="H1286" s="519" t="s">
        <v>1545</v>
      </c>
      <c r="I1286" s="520"/>
      <c r="J1286" s="521"/>
      <c r="K1286" s="522">
        <v>2.12111032E8</v>
      </c>
      <c r="L1286" s="522">
        <v>1.0</v>
      </c>
      <c r="M1286" s="523" t="s">
        <v>447</v>
      </c>
      <c r="N1286" s="625">
        <v>0.007</v>
      </c>
      <c r="O1286" s="764" t="s">
        <v>365</v>
      </c>
      <c r="P1286" s="516"/>
      <c r="Q1286" s="516"/>
      <c r="R1286" s="516"/>
      <c r="S1286" s="516"/>
      <c r="T1286" s="516"/>
      <c r="U1286" s="516"/>
      <c r="V1286" s="516"/>
    </row>
    <row r="1287" ht="28.5" customHeight="1">
      <c r="A1287" s="546"/>
      <c r="B1287" s="516"/>
      <c r="C1287" s="516"/>
      <c r="D1287" s="506"/>
      <c r="E1287" s="507"/>
      <c r="F1287" s="854"/>
      <c r="G1287" s="548" t="s">
        <v>530</v>
      </c>
      <c r="H1287" s="519" t="s">
        <v>1546</v>
      </c>
      <c r="I1287" s="520"/>
      <c r="J1287" s="521"/>
      <c r="K1287" s="522">
        <v>2.12111033E8</v>
      </c>
      <c r="L1287" s="522">
        <v>1.0</v>
      </c>
      <c r="M1287" s="523" t="s">
        <v>1547</v>
      </c>
      <c r="N1287" s="625">
        <v>0.05</v>
      </c>
      <c r="O1287" s="523" t="s">
        <v>365</v>
      </c>
      <c r="P1287" s="516"/>
      <c r="Q1287" s="516"/>
      <c r="R1287" s="516"/>
      <c r="S1287" s="516"/>
      <c r="T1287" s="516"/>
      <c r="U1287" s="516"/>
      <c r="V1287" s="516"/>
    </row>
    <row r="1288" ht="28.5" customHeight="1">
      <c r="A1288" s="546"/>
      <c r="B1288" s="516"/>
      <c r="C1288" s="516"/>
      <c r="D1288" s="506"/>
      <c r="E1288" s="507"/>
      <c r="F1288" s="854"/>
      <c r="G1288" s="548" t="s">
        <v>532</v>
      </c>
      <c r="H1288" s="519" t="s">
        <v>1548</v>
      </c>
      <c r="I1288" s="520"/>
      <c r="J1288" s="521"/>
      <c r="K1288" s="522">
        <v>2.12111034E8</v>
      </c>
      <c r="L1288" s="522">
        <v>1.0</v>
      </c>
      <c r="M1288" s="523" t="s">
        <v>398</v>
      </c>
      <c r="N1288" s="625">
        <v>0.03</v>
      </c>
      <c r="O1288" s="764" t="s">
        <v>357</v>
      </c>
      <c r="P1288" s="516"/>
      <c r="Q1288" s="516"/>
      <c r="R1288" s="516"/>
      <c r="S1288" s="516"/>
      <c r="T1288" s="516"/>
      <c r="U1288" s="516"/>
      <c r="V1288" s="516"/>
    </row>
    <row r="1289" ht="28.5" customHeight="1">
      <c r="A1289" s="546"/>
      <c r="B1289" s="516"/>
      <c r="C1289" s="516"/>
      <c r="D1289" s="506"/>
      <c r="E1289" s="507"/>
      <c r="F1289" s="854"/>
      <c r="G1289" s="548" t="s">
        <v>534</v>
      </c>
      <c r="H1289" s="519" t="s">
        <v>1549</v>
      </c>
      <c r="I1289" s="520"/>
      <c r="J1289" s="521"/>
      <c r="K1289" s="522">
        <v>2.12111035E8</v>
      </c>
      <c r="L1289" s="522">
        <v>1.0</v>
      </c>
      <c r="M1289" s="523" t="s">
        <v>458</v>
      </c>
      <c r="N1289" s="522">
        <v>0.005</v>
      </c>
      <c r="O1289" s="523" t="s">
        <v>365</v>
      </c>
      <c r="P1289" s="516"/>
      <c r="Q1289" s="516"/>
      <c r="R1289" s="516"/>
      <c r="S1289" s="516"/>
      <c r="T1289" s="516"/>
      <c r="U1289" s="516"/>
      <c r="V1289" s="516"/>
    </row>
    <row r="1290" ht="28.5" customHeight="1">
      <c r="A1290" s="563"/>
      <c r="B1290" s="447"/>
      <c r="C1290" s="447"/>
      <c r="D1290" s="427"/>
      <c r="E1290" s="494"/>
      <c r="F1290" s="435"/>
      <c r="G1290" s="645" t="s">
        <v>536</v>
      </c>
      <c r="H1290" s="565" t="s">
        <v>1550</v>
      </c>
      <c r="I1290" s="520"/>
      <c r="J1290" s="521"/>
      <c r="K1290" s="566">
        <v>2.12111036E8</v>
      </c>
      <c r="L1290" s="566"/>
      <c r="M1290" s="567" t="s">
        <v>458</v>
      </c>
      <c r="N1290" s="566">
        <v>0.005</v>
      </c>
      <c r="O1290" s="567" t="s">
        <v>395</v>
      </c>
      <c r="P1290" s="447"/>
      <c r="Q1290" s="447"/>
      <c r="R1290" s="447"/>
      <c r="S1290" s="447"/>
      <c r="T1290" s="447"/>
      <c r="U1290" s="447"/>
      <c r="V1290" s="447"/>
    </row>
    <row r="1291" ht="28.5" customHeight="1">
      <c r="A1291" s="563"/>
      <c r="B1291" s="447"/>
      <c r="C1291" s="447"/>
      <c r="D1291" s="427"/>
      <c r="E1291" s="494"/>
      <c r="F1291" s="435"/>
      <c r="G1291" s="645" t="s">
        <v>540</v>
      </c>
      <c r="H1291" s="565" t="s">
        <v>1551</v>
      </c>
      <c r="I1291" s="520"/>
      <c r="J1291" s="521"/>
      <c r="K1291" s="566">
        <v>2.12111037E8</v>
      </c>
      <c r="L1291" s="566"/>
      <c r="M1291" s="567" t="s">
        <v>458</v>
      </c>
      <c r="N1291" s="566">
        <v>0.005</v>
      </c>
      <c r="O1291" s="604" t="s">
        <v>357</v>
      </c>
      <c r="P1291" s="447"/>
      <c r="Q1291" s="447"/>
      <c r="R1291" s="447"/>
      <c r="S1291" s="447"/>
      <c r="T1291" s="447"/>
      <c r="U1291" s="447"/>
      <c r="V1291" s="447"/>
    </row>
    <row r="1292" ht="28.5" customHeight="1">
      <c r="A1292" s="546"/>
      <c r="B1292" s="516"/>
      <c r="C1292" s="505"/>
      <c r="D1292" s="878"/>
      <c r="E1292" s="879"/>
      <c r="F1292" s="880"/>
      <c r="G1292" s="548" t="s">
        <v>542</v>
      </c>
      <c r="H1292" s="519" t="s">
        <v>647</v>
      </c>
      <c r="I1292" s="520"/>
      <c r="J1292" s="521"/>
      <c r="K1292" s="522">
        <v>2.12111038E8</v>
      </c>
      <c r="L1292" s="522">
        <v>1.0</v>
      </c>
      <c r="M1292" s="523" t="s">
        <v>398</v>
      </c>
      <c r="N1292" s="522">
        <v>0.005</v>
      </c>
      <c r="O1292" s="523" t="s">
        <v>365</v>
      </c>
      <c r="P1292" s="516"/>
      <c r="Q1292" s="516"/>
      <c r="R1292" s="516"/>
      <c r="S1292" s="516"/>
      <c r="T1292" s="516"/>
      <c r="U1292" s="516"/>
      <c r="V1292" s="516"/>
    </row>
    <row r="1293" ht="28.5" customHeight="1">
      <c r="A1293" s="563"/>
      <c r="B1293" s="447"/>
      <c r="C1293" s="447"/>
      <c r="D1293" s="427" t="s">
        <v>297</v>
      </c>
      <c r="E1293" s="641" t="s">
        <v>298</v>
      </c>
      <c r="F1293" s="887" t="s">
        <v>338</v>
      </c>
      <c r="G1293" s="663" t="s">
        <v>1552</v>
      </c>
      <c r="H1293" s="663"/>
      <c r="I1293" s="663"/>
      <c r="J1293" s="664"/>
      <c r="K1293" s="920"/>
      <c r="L1293" s="920"/>
      <c r="M1293" s="567"/>
      <c r="N1293" s="566"/>
      <c r="O1293" s="604"/>
      <c r="P1293" s="447"/>
      <c r="Q1293" s="447"/>
      <c r="R1293" s="447"/>
      <c r="S1293" s="447"/>
      <c r="T1293" s="447"/>
      <c r="U1293" s="447"/>
      <c r="V1293" s="447"/>
    </row>
    <row r="1294" ht="28.5" customHeight="1">
      <c r="A1294" s="563"/>
      <c r="B1294" s="447"/>
      <c r="C1294" s="447"/>
      <c r="D1294" s="427"/>
      <c r="E1294" s="641"/>
      <c r="F1294" s="839"/>
      <c r="G1294" s="734" t="s">
        <v>337</v>
      </c>
      <c r="H1294" s="663"/>
      <c r="I1294" s="663"/>
      <c r="J1294" s="663"/>
      <c r="K1294" s="920"/>
      <c r="L1294" s="920"/>
      <c r="M1294" s="567"/>
      <c r="N1294" s="566"/>
      <c r="O1294" s="604"/>
      <c r="P1294" s="447"/>
      <c r="Q1294" s="447"/>
      <c r="R1294" s="447"/>
      <c r="S1294" s="447"/>
      <c r="T1294" s="447"/>
      <c r="U1294" s="447"/>
      <c r="V1294" s="447"/>
    </row>
    <row r="1295" ht="28.5" customHeight="1">
      <c r="A1295" s="546"/>
      <c r="B1295" s="516"/>
      <c r="C1295" s="516"/>
      <c r="D1295" s="506"/>
      <c r="E1295" s="859"/>
      <c r="F1295" s="840"/>
      <c r="G1295" s="548" t="s">
        <v>354</v>
      </c>
      <c r="H1295" s="519" t="s">
        <v>1553</v>
      </c>
      <c r="I1295" s="520"/>
      <c r="J1295" s="521"/>
      <c r="K1295" s="522">
        <v>1.12112001E8</v>
      </c>
      <c r="L1295" s="522">
        <v>1.0</v>
      </c>
      <c r="M1295" s="523" t="s">
        <v>481</v>
      </c>
      <c r="N1295" s="742">
        <v>0.002</v>
      </c>
      <c r="O1295" s="570" t="s">
        <v>464</v>
      </c>
      <c r="P1295" s="516"/>
      <c r="Q1295" s="516"/>
      <c r="R1295" s="516"/>
      <c r="S1295" s="516"/>
      <c r="T1295" s="516"/>
      <c r="U1295" s="516"/>
      <c r="V1295" s="516"/>
    </row>
    <row r="1296" ht="28.5" customHeight="1">
      <c r="A1296" s="546"/>
      <c r="B1296" s="516"/>
      <c r="C1296" s="516"/>
      <c r="D1296" s="506"/>
      <c r="E1296" s="859"/>
      <c r="F1296" s="840"/>
      <c r="G1296" s="548" t="s">
        <v>358</v>
      </c>
      <c r="H1296" s="519" t="s">
        <v>1554</v>
      </c>
      <c r="I1296" s="520"/>
      <c r="J1296" s="521"/>
      <c r="K1296" s="522">
        <v>1.12112002E8</v>
      </c>
      <c r="L1296" s="522">
        <v>1.0</v>
      </c>
      <c r="M1296" s="523" t="s">
        <v>662</v>
      </c>
      <c r="N1296" s="742">
        <v>0.005</v>
      </c>
      <c r="O1296" s="570" t="s">
        <v>341</v>
      </c>
      <c r="P1296" s="516"/>
      <c r="Q1296" s="516"/>
      <c r="R1296" s="516"/>
      <c r="S1296" s="516"/>
      <c r="T1296" s="516"/>
      <c r="U1296" s="516"/>
      <c r="V1296" s="516"/>
    </row>
    <row r="1297" ht="28.5" customHeight="1">
      <c r="A1297" s="546"/>
      <c r="B1297" s="516"/>
      <c r="C1297" s="516"/>
      <c r="D1297" s="506"/>
      <c r="E1297" s="859"/>
      <c r="F1297" s="840"/>
      <c r="G1297" s="612" t="s">
        <v>360</v>
      </c>
      <c r="H1297" s="519" t="s">
        <v>1555</v>
      </c>
      <c r="I1297" s="520"/>
      <c r="J1297" s="559"/>
      <c r="K1297" s="522">
        <v>1.12112003E8</v>
      </c>
      <c r="L1297" s="522"/>
      <c r="M1297" s="523" t="s">
        <v>481</v>
      </c>
      <c r="N1297" s="522">
        <v>0.005</v>
      </c>
      <c r="O1297" s="525" t="s">
        <v>349</v>
      </c>
      <c r="P1297" s="516"/>
      <c r="Q1297" s="516"/>
      <c r="R1297" s="516"/>
      <c r="S1297" s="516"/>
      <c r="T1297" s="516"/>
      <c r="U1297" s="516"/>
      <c r="V1297" s="516"/>
    </row>
    <row r="1298" ht="28.5" customHeight="1">
      <c r="A1298" s="546"/>
      <c r="B1298" s="516"/>
      <c r="C1298" s="516"/>
      <c r="D1298" s="506"/>
      <c r="E1298" s="859"/>
      <c r="F1298" s="840"/>
      <c r="G1298" s="612" t="s">
        <v>362</v>
      </c>
      <c r="H1298" s="509" t="s">
        <v>1556</v>
      </c>
      <c r="I1298" s="510"/>
      <c r="J1298" s="511"/>
      <c r="K1298" s="522">
        <v>1.12112004E8</v>
      </c>
      <c r="L1298" s="512">
        <v>1.0</v>
      </c>
      <c r="M1298" s="513" t="s">
        <v>662</v>
      </c>
      <c r="N1298" s="787">
        <v>0.002</v>
      </c>
      <c r="O1298" s="737" t="s">
        <v>341</v>
      </c>
      <c r="P1298" s="516"/>
      <c r="Q1298" s="516"/>
      <c r="R1298" s="516"/>
      <c r="S1298" s="516"/>
      <c r="T1298" s="516"/>
      <c r="U1298" s="516"/>
      <c r="V1298" s="516"/>
    </row>
    <row r="1299" ht="28.5" customHeight="1">
      <c r="A1299" s="563"/>
      <c r="B1299" s="447"/>
      <c r="C1299" s="447"/>
      <c r="D1299" s="427"/>
      <c r="E1299" s="641"/>
      <c r="F1299" s="839"/>
      <c r="G1299" s="645" t="s">
        <v>374</v>
      </c>
      <c r="H1299" s="565" t="s">
        <v>1557</v>
      </c>
      <c r="I1299" s="520"/>
      <c r="J1299" s="521"/>
      <c r="K1299" s="566">
        <v>1.12112005E8</v>
      </c>
      <c r="L1299" s="566"/>
      <c r="M1299" s="567" t="s">
        <v>599</v>
      </c>
      <c r="N1299" s="643">
        <v>0.002</v>
      </c>
      <c r="O1299" s="646" t="s">
        <v>464</v>
      </c>
      <c r="P1299" s="447"/>
      <c r="Q1299" s="447"/>
      <c r="R1299" s="447"/>
      <c r="S1299" s="447"/>
      <c r="T1299" s="447"/>
      <c r="U1299" s="447"/>
      <c r="V1299" s="447"/>
    </row>
    <row r="1300" ht="28.5" customHeight="1">
      <c r="A1300" s="571"/>
      <c r="B1300" s="572"/>
      <c r="C1300" s="572"/>
      <c r="D1300" s="573"/>
      <c r="E1300" s="937"/>
      <c r="F1300" s="907"/>
      <c r="G1300" s="738" t="s">
        <v>377</v>
      </c>
      <c r="H1300" s="577" t="s">
        <v>639</v>
      </c>
      <c r="I1300" s="529"/>
      <c r="J1300" s="530"/>
      <c r="K1300" s="578">
        <v>1.12112006E8</v>
      </c>
      <c r="L1300" s="578">
        <v>1.0</v>
      </c>
      <c r="M1300" s="579" t="s">
        <v>398</v>
      </c>
      <c r="N1300" s="792">
        <v>0.005</v>
      </c>
      <c r="O1300" s="794" t="s">
        <v>349</v>
      </c>
      <c r="P1300" s="516"/>
      <c r="Q1300" s="516"/>
      <c r="R1300" s="516"/>
      <c r="S1300" s="516"/>
      <c r="T1300" s="516"/>
      <c r="U1300" s="516"/>
      <c r="V1300" s="516"/>
    </row>
    <row r="1301" ht="28.5" customHeight="1">
      <c r="A1301" s="563"/>
      <c r="B1301" s="447"/>
      <c r="C1301" s="447"/>
      <c r="D1301" s="427"/>
      <c r="E1301" s="641"/>
      <c r="F1301" s="839"/>
      <c r="G1301" s="734" t="s">
        <v>352</v>
      </c>
      <c r="H1301" s="642"/>
      <c r="I1301" s="642"/>
      <c r="J1301" s="642"/>
      <c r="K1301" s="881"/>
      <c r="L1301" s="881"/>
      <c r="M1301" s="491"/>
      <c r="N1301" s="490"/>
      <c r="O1301" s="741"/>
      <c r="P1301" s="447"/>
      <c r="Q1301" s="447"/>
      <c r="R1301" s="447"/>
      <c r="S1301" s="447"/>
      <c r="T1301" s="447"/>
      <c r="U1301" s="447"/>
      <c r="V1301" s="447"/>
    </row>
    <row r="1302" ht="28.5" customHeight="1">
      <c r="A1302" s="563"/>
      <c r="B1302" s="447"/>
      <c r="C1302" s="447"/>
      <c r="D1302" s="427"/>
      <c r="E1302" s="494"/>
      <c r="F1302" s="435"/>
      <c r="G1302" s="645" t="s">
        <v>354</v>
      </c>
      <c r="H1302" s="565" t="s">
        <v>1558</v>
      </c>
      <c r="I1302" s="520"/>
      <c r="J1302" s="520"/>
      <c r="K1302" s="566">
        <v>2.12112001E8</v>
      </c>
      <c r="L1302" s="566"/>
      <c r="M1302" s="567" t="s">
        <v>422</v>
      </c>
      <c r="N1302" s="566">
        <v>0.005</v>
      </c>
      <c r="O1302" s="567" t="s">
        <v>365</v>
      </c>
      <c r="P1302" s="447"/>
      <c r="Q1302" s="447"/>
      <c r="R1302" s="447"/>
      <c r="S1302" s="447"/>
      <c r="T1302" s="447"/>
      <c r="U1302" s="447"/>
      <c r="V1302" s="447"/>
    </row>
    <row r="1303" ht="28.5" customHeight="1">
      <c r="A1303" s="563"/>
      <c r="B1303" s="447"/>
      <c r="C1303" s="447"/>
      <c r="D1303" s="427"/>
      <c r="E1303" s="494"/>
      <c r="F1303" s="435"/>
      <c r="G1303" s="645" t="s">
        <v>358</v>
      </c>
      <c r="H1303" s="565" t="s">
        <v>1559</v>
      </c>
      <c r="I1303" s="520"/>
      <c r="J1303" s="520"/>
      <c r="K1303" s="566">
        <v>2.12112002E8</v>
      </c>
      <c r="L1303" s="566"/>
      <c r="M1303" s="567" t="s">
        <v>422</v>
      </c>
      <c r="N1303" s="568">
        <v>0.01</v>
      </c>
      <c r="O1303" s="567" t="s">
        <v>395</v>
      </c>
      <c r="P1303" s="447"/>
      <c r="Q1303" s="447"/>
      <c r="R1303" s="447"/>
      <c r="S1303" s="447"/>
      <c r="T1303" s="447"/>
      <c r="U1303" s="447"/>
      <c r="V1303" s="447"/>
    </row>
    <row r="1304" ht="28.5" customHeight="1">
      <c r="A1304" s="563"/>
      <c r="B1304" s="447"/>
      <c r="C1304" s="447"/>
      <c r="D1304" s="427"/>
      <c r="E1304" s="494"/>
      <c r="F1304" s="435"/>
      <c r="G1304" s="648" t="s">
        <v>360</v>
      </c>
      <c r="H1304" s="541" t="s">
        <v>1560</v>
      </c>
      <c r="I1304" s="542"/>
      <c r="J1304" s="542"/>
      <c r="K1304" s="490">
        <v>2.12112003E8</v>
      </c>
      <c r="L1304" s="490"/>
      <c r="M1304" s="491" t="s">
        <v>422</v>
      </c>
      <c r="N1304" s="490">
        <v>0.002</v>
      </c>
      <c r="O1304" s="741" t="s">
        <v>357</v>
      </c>
      <c r="P1304" s="447"/>
      <c r="Q1304" s="447"/>
      <c r="R1304" s="447"/>
      <c r="S1304" s="447"/>
      <c r="T1304" s="447"/>
      <c r="U1304" s="447"/>
      <c r="V1304" s="447"/>
    </row>
    <row r="1305" ht="28.5" customHeight="1">
      <c r="A1305" s="563"/>
      <c r="B1305" s="447"/>
      <c r="C1305" s="447"/>
      <c r="D1305" s="427"/>
      <c r="E1305" s="494"/>
      <c r="F1305" s="435"/>
      <c r="G1305" s="648" t="s">
        <v>362</v>
      </c>
      <c r="H1305" s="565" t="s">
        <v>1561</v>
      </c>
      <c r="I1305" s="520"/>
      <c r="J1305" s="520"/>
      <c r="K1305" s="566">
        <v>2.12112004E8</v>
      </c>
      <c r="L1305" s="566"/>
      <c r="M1305" s="567" t="s">
        <v>422</v>
      </c>
      <c r="N1305" s="566">
        <v>0.003</v>
      </c>
      <c r="O1305" s="567" t="s">
        <v>365</v>
      </c>
      <c r="P1305" s="447"/>
      <c r="Q1305" s="447"/>
      <c r="R1305" s="447"/>
      <c r="S1305" s="447"/>
      <c r="T1305" s="447"/>
      <c r="U1305" s="447"/>
      <c r="V1305" s="447"/>
    </row>
    <row r="1306" ht="28.5" customHeight="1">
      <c r="A1306" s="563"/>
      <c r="B1306" s="447"/>
      <c r="C1306" s="447"/>
      <c r="D1306" s="427"/>
      <c r="E1306" s="494"/>
      <c r="F1306" s="435"/>
      <c r="G1306" s="645" t="s">
        <v>374</v>
      </c>
      <c r="H1306" s="565" t="s">
        <v>1562</v>
      </c>
      <c r="I1306" s="520"/>
      <c r="J1306" s="520"/>
      <c r="K1306" s="566">
        <v>2.12112005E8</v>
      </c>
      <c r="L1306" s="566"/>
      <c r="M1306" s="567" t="s">
        <v>422</v>
      </c>
      <c r="N1306" s="566">
        <v>0.002</v>
      </c>
      <c r="O1306" s="604" t="s">
        <v>357</v>
      </c>
      <c r="P1306" s="447"/>
      <c r="Q1306" s="447"/>
      <c r="R1306" s="447"/>
      <c r="S1306" s="447"/>
      <c r="T1306" s="447"/>
      <c r="U1306" s="447"/>
      <c r="V1306" s="447"/>
    </row>
    <row r="1307" ht="28.5" customHeight="1">
      <c r="A1307" s="563"/>
      <c r="B1307" s="447"/>
      <c r="C1307" s="447"/>
      <c r="D1307" s="427"/>
      <c r="E1307" s="494"/>
      <c r="F1307" s="852"/>
      <c r="G1307" s="645" t="s">
        <v>377</v>
      </c>
      <c r="H1307" s="565" t="s">
        <v>1563</v>
      </c>
      <c r="I1307" s="520"/>
      <c r="J1307" s="520"/>
      <c r="K1307" s="566">
        <v>2.12112006E8</v>
      </c>
      <c r="L1307" s="566"/>
      <c r="M1307" s="567" t="s">
        <v>422</v>
      </c>
      <c r="N1307" s="566">
        <v>0.003</v>
      </c>
      <c r="O1307" s="567" t="s">
        <v>365</v>
      </c>
      <c r="P1307" s="447"/>
      <c r="Q1307" s="447"/>
      <c r="R1307" s="447"/>
      <c r="S1307" s="447"/>
      <c r="T1307" s="447"/>
      <c r="U1307" s="447"/>
      <c r="V1307" s="447"/>
    </row>
    <row r="1308" ht="28.5" customHeight="1">
      <c r="A1308" s="563"/>
      <c r="B1308" s="447"/>
      <c r="C1308" s="447"/>
      <c r="D1308" s="427"/>
      <c r="E1308" s="494"/>
      <c r="F1308" s="839" t="s">
        <v>342</v>
      </c>
      <c r="G1308" s="541" t="s">
        <v>1564</v>
      </c>
      <c r="H1308" s="542"/>
      <c r="I1308" s="542"/>
      <c r="J1308" s="542"/>
      <c r="K1308" s="920"/>
      <c r="L1308" s="920"/>
      <c r="M1308" s="567"/>
      <c r="N1308" s="566"/>
      <c r="O1308" s="604"/>
      <c r="P1308" s="447"/>
      <c r="Q1308" s="447"/>
      <c r="R1308" s="447"/>
      <c r="S1308" s="447"/>
      <c r="T1308" s="447"/>
      <c r="U1308" s="447"/>
      <c r="V1308" s="447"/>
    </row>
    <row r="1309" ht="28.5" customHeight="1">
      <c r="A1309" s="563"/>
      <c r="B1309" s="447"/>
      <c r="C1309" s="447"/>
      <c r="D1309" s="427"/>
      <c r="E1309" s="494"/>
      <c r="F1309" s="839"/>
      <c r="G1309" s="734" t="s">
        <v>337</v>
      </c>
      <c r="H1309" s="541"/>
      <c r="I1309" s="541"/>
      <c r="J1309" s="541"/>
      <c r="K1309" s="920"/>
      <c r="L1309" s="920"/>
      <c r="M1309" s="567"/>
      <c r="N1309" s="566"/>
      <c r="O1309" s="604"/>
      <c r="P1309" s="447"/>
      <c r="Q1309" s="447"/>
      <c r="R1309" s="447"/>
      <c r="S1309" s="447"/>
      <c r="T1309" s="447"/>
      <c r="U1309" s="447"/>
      <c r="V1309" s="447"/>
    </row>
    <row r="1310" ht="28.5" customHeight="1">
      <c r="A1310" s="546"/>
      <c r="B1310" s="516"/>
      <c r="C1310" s="516"/>
      <c r="D1310" s="506"/>
      <c r="E1310" s="507"/>
      <c r="F1310" s="840"/>
      <c r="G1310" s="548" t="s">
        <v>354</v>
      </c>
      <c r="H1310" s="519" t="s">
        <v>1565</v>
      </c>
      <c r="I1310" s="520"/>
      <c r="J1310" s="521"/>
      <c r="K1310" s="522">
        <v>1.12112007E8</v>
      </c>
      <c r="L1310" s="522">
        <v>1.0</v>
      </c>
      <c r="M1310" s="523" t="s">
        <v>481</v>
      </c>
      <c r="N1310" s="742">
        <v>0.005</v>
      </c>
      <c r="O1310" s="570" t="s">
        <v>341</v>
      </c>
      <c r="P1310" s="516"/>
      <c r="Q1310" s="516"/>
      <c r="R1310" s="516"/>
      <c r="S1310" s="516"/>
      <c r="T1310" s="516"/>
      <c r="U1310" s="516"/>
      <c r="V1310" s="516"/>
    </row>
    <row r="1311" ht="28.5" customHeight="1">
      <c r="A1311" s="546"/>
      <c r="B1311" s="516"/>
      <c r="C1311" s="516"/>
      <c r="D1311" s="506"/>
      <c r="E1311" s="507"/>
      <c r="F1311" s="840"/>
      <c r="G1311" s="548" t="s">
        <v>358</v>
      </c>
      <c r="H1311" s="519" t="s">
        <v>1566</v>
      </c>
      <c r="I1311" s="520"/>
      <c r="J1311" s="521"/>
      <c r="K1311" s="522">
        <v>1.12112008E8</v>
      </c>
      <c r="L1311" s="522">
        <v>1.0</v>
      </c>
      <c r="M1311" s="523" t="s">
        <v>662</v>
      </c>
      <c r="N1311" s="742">
        <v>0.005</v>
      </c>
      <c r="O1311" s="525" t="s">
        <v>349</v>
      </c>
      <c r="P1311" s="516"/>
      <c r="Q1311" s="516"/>
      <c r="R1311" s="516"/>
      <c r="S1311" s="516"/>
      <c r="T1311" s="516"/>
      <c r="U1311" s="516"/>
      <c r="V1311" s="516"/>
    </row>
    <row r="1312" ht="28.5" customHeight="1">
      <c r="A1312" s="546"/>
      <c r="B1312" s="516"/>
      <c r="C1312" s="516"/>
      <c r="D1312" s="506"/>
      <c r="E1312" s="507"/>
      <c r="F1312" s="840"/>
      <c r="G1312" s="612" t="s">
        <v>360</v>
      </c>
      <c r="H1312" s="519" t="s">
        <v>1567</v>
      </c>
      <c r="I1312" s="520"/>
      <c r="J1312" s="521"/>
      <c r="K1312" s="522">
        <v>1.12112009E8</v>
      </c>
      <c r="L1312" s="522">
        <v>1.0</v>
      </c>
      <c r="M1312" s="523" t="s">
        <v>662</v>
      </c>
      <c r="N1312" s="742">
        <v>0.002</v>
      </c>
      <c r="O1312" s="570" t="s">
        <v>341</v>
      </c>
      <c r="P1312" s="516"/>
      <c r="Q1312" s="516"/>
      <c r="R1312" s="516"/>
      <c r="S1312" s="516"/>
      <c r="T1312" s="516"/>
      <c r="U1312" s="516"/>
      <c r="V1312" s="516"/>
    </row>
    <row r="1313" ht="28.5" customHeight="1">
      <c r="A1313" s="563"/>
      <c r="B1313" s="447"/>
      <c r="C1313" s="447"/>
      <c r="D1313" s="427"/>
      <c r="E1313" s="494"/>
      <c r="F1313" s="839"/>
      <c r="G1313" s="648" t="s">
        <v>362</v>
      </c>
      <c r="H1313" s="565" t="s">
        <v>1568</v>
      </c>
      <c r="I1313" s="520"/>
      <c r="J1313" s="521"/>
      <c r="K1313" s="566">
        <v>1.1211201E8</v>
      </c>
      <c r="L1313" s="566"/>
      <c r="M1313" s="567" t="s">
        <v>599</v>
      </c>
      <c r="N1313" s="643">
        <v>0.002</v>
      </c>
      <c r="O1313" s="646" t="s">
        <v>464</v>
      </c>
      <c r="P1313" s="447"/>
      <c r="Q1313" s="447"/>
      <c r="R1313" s="447"/>
      <c r="S1313" s="447"/>
      <c r="T1313" s="447"/>
      <c r="U1313" s="447"/>
      <c r="V1313" s="447"/>
    </row>
    <row r="1314" ht="28.5" customHeight="1">
      <c r="A1314" s="546"/>
      <c r="B1314" s="516"/>
      <c r="C1314" s="516"/>
      <c r="D1314" s="506"/>
      <c r="E1314" s="507"/>
      <c r="F1314" s="840"/>
      <c r="G1314" s="738" t="s">
        <v>374</v>
      </c>
      <c r="H1314" s="577" t="s">
        <v>647</v>
      </c>
      <c r="I1314" s="529"/>
      <c r="J1314" s="530"/>
      <c r="K1314" s="578">
        <v>1.12112011E8</v>
      </c>
      <c r="L1314" s="522">
        <v>1.0</v>
      </c>
      <c r="M1314" s="579" t="s">
        <v>398</v>
      </c>
      <c r="N1314" s="792">
        <v>0.005</v>
      </c>
      <c r="O1314" s="794" t="s">
        <v>349</v>
      </c>
      <c r="P1314" s="516"/>
      <c r="Q1314" s="516"/>
      <c r="R1314" s="516"/>
      <c r="S1314" s="516"/>
      <c r="T1314" s="516"/>
      <c r="U1314" s="516"/>
      <c r="V1314" s="516"/>
    </row>
    <row r="1315" ht="28.5" customHeight="1">
      <c r="A1315" s="563"/>
      <c r="B1315" s="447"/>
      <c r="C1315" s="447"/>
      <c r="D1315" s="427"/>
      <c r="E1315" s="494"/>
      <c r="F1315" s="839"/>
      <c r="G1315" s="734" t="s">
        <v>352</v>
      </c>
      <c r="H1315" s="541"/>
      <c r="I1315" s="541"/>
      <c r="J1315" s="541"/>
      <c r="K1315" s="920"/>
      <c r="L1315" s="920"/>
      <c r="M1315" s="567"/>
      <c r="N1315" s="566"/>
      <c r="O1315" s="604"/>
      <c r="P1315" s="447"/>
      <c r="Q1315" s="447"/>
      <c r="R1315" s="447"/>
      <c r="S1315" s="447"/>
      <c r="T1315" s="447"/>
      <c r="U1315" s="447"/>
      <c r="V1315" s="447"/>
    </row>
    <row r="1316" ht="28.5" customHeight="1">
      <c r="A1316" s="563"/>
      <c r="B1316" s="447"/>
      <c r="C1316" s="447"/>
      <c r="D1316" s="427"/>
      <c r="E1316" s="494"/>
      <c r="F1316" s="435"/>
      <c r="G1316" s="645" t="s">
        <v>354</v>
      </c>
      <c r="H1316" s="565" t="s">
        <v>1569</v>
      </c>
      <c r="I1316" s="520"/>
      <c r="J1316" s="520"/>
      <c r="K1316" s="566">
        <v>2.12112007E8</v>
      </c>
      <c r="L1316" s="566"/>
      <c r="M1316" s="567" t="s">
        <v>481</v>
      </c>
      <c r="N1316" s="566">
        <v>0.005</v>
      </c>
      <c r="O1316" s="604" t="s">
        <v>357</v>
      </c>
      <c r="P1316" s="447"/>
      <c r="Q1316" s="447"/>
      <c r="R1316" s="447"/>
      <c r="S1316" s="447"/>
      <c r="T1316" s="447"/>
      <c r="U1316" s="447"/>
      <c r="V1316" s="447"/>
    </row>
    <row r="1317" ht="28.5" customHeight="1">
      <c r="A1317" s="563"/>
      <c r="B1317" s="447"/>
      <c r="C1317" s="447"/>
      <c r="D1317" s="427"/>
      <c r="E1317" s="494"/>
      <c r="F1317" s="435"/>
      <c r="G1317" s="645" t="s">
        <v>358</v>
      </c>
      <c r="H1317" s="565" t="s">
        <v>1570</v>
      </c>
      <c r="I1317" s="520"/>
      <c r="J1317" s="520"/>
      <c r="K1317" s="566">
        <v>2.12112008E8</v>
      </c>
      <c r="L1317" s="566"/>
      <c r="M1317" s="567" t="s">
        <v>440</v>
      </c>
      <c r="N1317" s="566">
        <v>0.005</v>
      </c>
      <c r="O1317" s="567" t="s">
        <v>357</v>
      </c>
      <c r="P1317" s="447"/>
      <c r="Q1317" s="447"/>
      <c r="R1317" s="447"/>
      <c r="S1317" s="447"/>
      <c r="T1317" s="447"/>
      <c r="U1317" s="447"/>
      <c r="V1317" s="447"/>
    </row>
    <row r="1318" ht="28.5" customHeight="1">
      <c r="A1318" s="656"/>
      <c r="B1318" s="657"/>
      <c r="C1318" s="657"/>
      <c r="D1318" s="439"/>
      <c r="E1318" s="658"/>
      <c r="F1318" s="844"/>
      <c r="G1318" s="677" t="s">
        <v>360</v>
      </c>
      <c r="H1318" s="678" t="s">
        <v>1571</v>
      </c>
      <c r="I1318" s="79"/>
      <c r="J1318" s="79"/>
      <c r="K1318" s="771">
        <v>2.12112009E8</v>
      </c>
      <c r="L1318" s="771"/>
      <c r="M1318" s="772" t="s">
        <v>662</v>
      </c>
      <c r="N1318" s="771">
        <v>0.005</v>
      </c>
      <c r="O1318" s="772" t="s">
        <v>365</v>
      </c>
      <c r="P1318" s="447"/>
      <c r="Q1318" s="447"/>
      <c r="R1318" s="447"/>
      <c r="S1318" s="447"/>
      <c r="T1318" s="447"/>
      <c r="U1318" s="447"/>
      <c r="V1318" s="447"/>
    </row>
    <row r="1319" ht="28.5" customHeight="1">
      <c r="A1319" s="563"/>
      <c r="B1319" s="447"/>
      <c r="C1319" s="447"/>
      <c r="D1319" s="427"/>
      <c r="E1319" s="494"/>
      <c r="F1319" s="435"/>
      <c r="G1319" s="648" t="s">
        <v>362</v>
      </c>
      <c r="H1319" s="541" t="s">
        <v>1572</v>
      </c>
      <c r="I1319" s="542"/>
      <c r="J1319" s="542"/>
      <c r="K1319" s="490">
        <v>2.1211201E8</v>
      </c>
      <c r="L1319" s="490"/>
      <c r="M1319" s="491" t="s">
        <v>422</v>
      </c>
      <c r="N1319" s="490">
        <v>0.005</v>
      </c>
      <c r="O1319" s="491" t="s">
        <v>365</v>
      </c>
      <c r="P1319" s="447"/>
      <c r="Q1319" s="447"/>
      <c r="R1319" s="447"/>
      <c r="S1319" s="447"/>
      <c r="T1319" s="447"/>
      <c r="U1319" s="447"/>
      <c r="V1319" s="447"/>
    </row>
    <row r="1320" ht="28.5" customHeight="1">
      <c r="A1320" s="563"/>
      <c r="B1320" s="447"/>
      <c r="C1320" s="447"/>
      <c r="D1320" s="427"/>
      <c r="E1320" s="494"/>
      <c r="F1320" s="435"/>
      <c r="G1320" s="645" t="s">
        <v>374</v>
      </c>
      <c r="H1320" s="565" t="s">
        <v>1573</v>
      </c>
      <c r="I1320" s="520"/>
      <c r="J1320" s="520"/>
      <c r="K1320" s="566">
        <v>2.12112011E8</v>
      </c>
      <c r="L1320" s="566"/>
      <c r="M1320" s="567" t="s">
        <v>422</v>
      </c>
      <c r="N1320" s="568">
        <v>0.01</v>
      </c>
      <c r="O1320" s="567" t="s">
        <v>395</v>
      </c>
      <c r="P1320" s="447"/>
      <c r="Q1320" s="447"/>
      <c r="R1320" s="447"/>
      <c r="S1320" s="447"/>
      <c r="T1320" s="447"/>
      <c r="U1320" s="447"/>
      <c r="V1320" s="447"/>
    </row>
    <row r="1321" ht="28.5" customHeight="1">
      <c r="A1321" s="563"/>
      <c r="B1321" s="447"/>
      <c r="C1321" s="447"/>
      <c r="D1321" s="427"/>
      <c r="E1321" s="494"/>
      <c r="F1321" s="435"/>
      <c r="G1321" s="648" t="s">
        <v>377</v>
      </c>
      <c r="H1321" s="541" t="s">
        <v>1574</v>
      </c>
      <c r="I1321" s="542"/>
      <c r="J1321" s="542"/>
      <c r="K1321" s="490">
        <v>2.12112012E8</v>
      </c>
      <c r="L1321" s="566"/>
      <c r="M1321" s="491" t="s">
        <v>422</v>
      </c>
      <c r="N1321" s="648">
        <v>0.002</v>
      </c>
      <c r="O1321" s="741" t="s">
        <v>357</v>
      </c>
      <c r="P1321" s="447"/>
      <c r="Q1321" s="447"/>
      <c r="R1321" s="447"/>
      <c r="S1321" s="447"/>
      <c r="T1321" s="447"/>
      <c r="U1321" s="447"/>
      <c r="V1321" s="447"/>
    </row>
    <row r="1322" ht="28.5" customHeight="1">
      <c r="A1322" s="563"/>
      <c r="B1322" s="447"/>
      <c r="C1322" s="447"/>
      <c r="D1322" s="427"/>
      <c r="E1322" s="494"/>
      <c r="F1322" s="435"/>
      <c r="G1322" s="648" t="s">
        <v>477</v>
      </c>
      <c r="H1322" s="541" t="s">
        <v>1575</v>
      </c>
      <c r="I1322" s="542"/>
      <c r="J1322" s="542"/>
      <c r="K1322" s="490">
        <v>2.12112013E8</v>
      </c>
      <c r="L1322" s="490"/>
      <c r="M1322" s="491" t="s">
        <v>422</v>
      </c>
      <c r="N1322" s="490">
        <v>0.003</v>
      </c>
      <c r="O1322" s="491" t="s">
        <v>365</v>
      </c>
      <c r="P1322" s="447"/>
      <c r="Q1322" s="447"/>
      <c r="R1322" s="447"/>
      <c r="S1322" s="447"/>
      <c r="T1322" s="447"/>
      <c r="U1322" s="447"/>
      <c r="V1322" s="447"/>
    </row>
    <row r="1323" ht="28.5" customHeight="1">
      <c r="A1323" s="563"/>
      <c r="B1323" s="447"/>
      <c r="C1323" s="447"/>
      <c r="D1323" s="427"/>
      <c r="E1323" s="494"/>
      <c r="F1323" s="435"/>
      <c r="G1323" s="648" t="s">
        <v>519</v>
      </c>
      <c r="H1323" s="565" t="s">
        <v>1576</v>
      </c>
      <c r="I1323" s="520"/>
      <c r="J1323" s="520"/>
      <c r="K1323" s="566">
        <v>2.12112014E8</v>
      </c>
      <c r="L1323" s="566"/>
      <c r="M1323" s="567" t="s">
        <v>422</v>
      </c>
      <c r="N1323" s="566">
        <v>0.002</v>
      </c>
      <c r="O1323" s="604" t="s">
        <v>357</v>
      </c>
      <c r="P1323" s="447"/>
      <c r="Q1323" s="447"/>
      <c r="R1323" s="447"/>
      <c r="S1323" s="447"/>
      <c r="T1323" s="447"/>
      <c r="U1323" s="447"/>
      <c r="V1323" s="447"/>
    </row>
    <row r="1324" ht="28.5" customHeight="1">
      <c r="A1324" s="563"/>
      <c r="B1324" s="447"/>
      <c r="C1324" s="447"/>
      <c r="D1324" s="427"/>
      <c r="E1324" s="494"/>
      <c r="F1324" s="852"/>
      <c r="G1324" s="645" t="s">
        <v>521</v>
      </c>
      <c r="H1324" s="565" t="s">
        <v>1577</v>
      </c>
      <c r="I1324" s="520"/>
      <c r="J1324" s="520"/>
      <c r="K1324" s="566">
        <v>2.12112015E8</v>
      </c>
      <c r="L1324" s="566"/>
      <c r="M1324" s="567" t="s">
        <v>422</v>
      </c>
      <c r="N1324" s="566">
        <v>0.003</v>
      </c>
      <c r="O1324" s="567" t="s">
        <v>365</v>
      </c>
      <c r="P1324" s="447"/>
      <c r="Q1324" s="447"/>
      <c r="R1324" s="447"/>
      <c r="S1324" s="447"/>
      <c r="T1324" s="447"/>
      <c r="U1324" s="447"/>
      <c r="V1324" s="447"/>
    </row>
    <row r="1325" ht="28.5" customHeight="1">
      <c r="A1325" s="563"/>
      <c r="B1325" s="447"/>
      <c r="C1325" s="447"/>
      <c r="D1325" s="427"/>
      <c r="E1325" s="494"/>
      <c r="F1325" s="839" t="s">
        <v>346</v>
      </c>
      <c r="G1325" s="541" t="s">
        <v>1578</v>
      </c>
      <c r="H1325" s="542"/>
      <c r="I1325" s="542"/>
      <c r="J1325" s="542"/>
      <c r="K1325" s="920"/>
      <c r="L1325" s="920"/>
      <c r="M1325" s="567"/>
      <c r="N1325" s="566"/>
      <c r="O1325" s="604"/>
      <c r="P1325" s="447"/>
      <c r="Q1325" s="447"/>
      <c r="R1325" s="447"/>
      <c r="S1325" s="447"/>
      <c r="T1325" s="447"/>
      <c r="U1325" s="447"/>
      <c r="V1325" s="447"/>
    </row>
    <row r="1326" ht="28.5" customHeight="1">
      <c r="A1326" s="563"/>
      <c r="B1326" s="447"/>
      <c r="C1326" s="447"/>
      <c r="D1326" s="427"/>
      <c r="E1326" s="494"/>
      <c r="F1326" s="839"/>
      <c r="G1326" s="734" t="s">
        <v>337</v>
      </c>
      <c r="H1326" s="541"/>
      <c r="I1326" s="541"/>
      <c r="J1326" s="541"/>
      <c r="K1326" s="920"/>
      <c r="L1326" s="920"/>
      <c r="M1326" s="567"/>
      <c r="N1326" s="566"/>
      <c r="O1326" s="604"/>
      <c r="P1326" s="447"/>
      <c r="Q1326" s="447"/>
      <c r="R1326" s="447"/>
      <c r="S1326" s="447"/>
      <c r="T1326" s="447"/>
      <c r="U1326" s="447"/>
      <c r="V1326" s="447"/>
    </row>
    <row r="1327" ht="28.5" customHeight="1">
      <c r="A1327" s="563"/>
      <c r="B1327" s="447"/>
      <c r="C1327" s="447"/>
      <c r="D1327" s="427"/>
      <c r="E1327" s="494"/>
      <c r="F1327" s="839"/>
      <c r="G1327" s="645" t="s">
        <v>354</v>
      </c>
      <c r="H1327" s="565" t="s">
        <v>1579</v>
      </c>
      <c r="I1327" s="520"/>
      <c r="J1327" s="521"/>
      <c r="K1327" s="566">
        <v>1.12112012E8</v>
      </c>
      <c r="L1327" s="566"/>
      <c r="M1327" s="567" t="s">
        <v>662</v>
      </c>
      <c r="N1327" s="643">
        <v>0.003</v>
      </c>
      <c r="O1327" s="646" t="s">
        <v>341</v>
      </c>
      <c r="P1327" s="447"/>
      <c r="Q1327" s="447"/>
      <c r="R1327" s="447"/>
      <c r="S1327" s="447"/>
      <c r="T1327" s="447"/>
      <c r="U1327" s="447"/>
      <c r="V1327" s="447"/>
    </row>
    <row r="1328" ht="28.5" customHeight="1">
      <c r="A1328" s="563"/>
      <c r="B1328" s="447"/>
      <c r="C1328" s="447"/>
      <c r="D1328" s="427"/>
      <c r="E1328" s="494"/>
      <c r="F1328" s="839"/>
      <c r="G1328" s="645" t="s">
        <v>358</v>
      </c>
      <c r="H1328" s="565" t="s">
        <v>1580</v>
      </c>
      <c r="I1328" s="520"/>
      <c r="J1328" s="521"/>
      <c r="K1328" s="566">
        <v>1.12112013E8</v>
      </c>
      <c r="L1328" s="566"/>
      <c r="M1328" s="567" t="s">
        <v>662</v>
      </c>
      <c r="N1328" s="643">
        <v>0.005</v>
      </c>
      <c r="O1328" s="646" t="s">
        <v>341</v>
      </c>
      <c r="P1328" s="447"/>
      <c r="Q1328" s="447"/>
      <c r="R1328" s="447"/>
      <c r="S1328" s="447"/>
      <c r="T1328" s="447"/>
      <c r="U1328" s="447"/>
      <c r="V1328" s="447"/>
    </row>
    <row r="1329" ht="28.5" customHeight="1">
      <c r="A1329" s="563"/>
      <c r="B1329" s="447"/>
      <c r="C1329" s="447"/>
      <c r="D1329" s="427"/>
      <c r="E1329" s="494"/>
      <c r="F1329" s="839"/>
      <c r="G1329" s="645" t="s">
        <v>360</v>
      </c>
      <c r="H1329" s="565" t="s">
        <v>1581</v>
      </c>
      <c r="I1329" s="520"/>
      <c r="J1329" s="521"/>
      <c r="K1329" s="566">
        <v>1.12112014E8</v>
      </c>
      <c r="L1329" s="566"/>
      <c r="M1329" s="567" t="s">
        <v>662</v>
      </c>
      <c r="N1329" s="643">
        <v>0.002</v>
      </c>
      <c r="O1329" s="646" t="s">
        <v>341</v>
      </c>
      <c r="P1329" s="447"/>
      <c r="Q1329" s="447"/>
      <c r="R1329" s="447"/>
      <c r="S1329" s="447"/>
      <c r="T1329" s="447"/>
      <c r="U1329" s="447"/>
      <c r="V1329" s="447"/>
    </row>
    <row r="1330" ht="28.5" customHeight="1">
      <c r="A1330" s="563"/>
      <c r="B1330" s="447"/>
      <c r="C1330" s="447"/>
      <c r="D1330" s="427"/>
      <c r="E1330" s="494"/>
      <c r="F1330" s="839"/>
      <c r="G1330" s="648" t="s">
        <v>362</v>
      </c>
      <c r="H1330" s="541" t="s">
        <v>1582</v>
      </c>
      <c r="I1330" s="542"/>
      <c r="J1330" s="543"/>
      <c r="K1330" s="566">
        <v>1.12112015E8</v>
      </c>
      <c r="L1330" s="566"/>
      <c r="M1330" s="491" t="s">
        <v>599</v>
      </c>
      <c r="N1330" s="653">
        <v>0.002</v>
      </c>
      <c r="O1330" s="674" t="s">
        <v>464</v>
      </c>
      <c r="P1330" s="447"/>
      <c r="Q1330" s="447"/>
      <c r="R1330" s="447"/>
      <c r="S1330" s="447"/>
      <c r="T1330" s="447"/>
      <c r="U1330" s="447"/>
      <c r="V1330" s="447"/>
    </row>
    <row r="1331" ht="28.5" customHeight="1">
      <c r="A1331" s="563"/>
      <c r="B1331" s="447"/>
      <c r="C1331" s="447"/>
      <c r="D1331" s="427"/>
      <c r="E1331" s="494"/>
      <c r="F1331" s="839"/>
      <c r="G1331" s="645" t="s">
        <v>374</v>
      </c>
      <c r="H1331" s="565" t="s">
        <v>647</v>
      </c>
      <c r="I1331" s="520"/>
      <c r="J1331" s="521"/>
      <c r="K1331" s="566">
        <v>1.12112016E8</v>
      </c>
      <c r="L1331" s="566"/>
      <c r="M1331" s="567" t="s">
        <v>398</v>
      </c>
      <c r="N1331" s="643">
        <v>0.005</v>
      </c>
      <c r="O1331" s="685" t="s">
        <v>349</v>
      </c>
      <c r="P1331" s="447"/>
      <c r="Q1331" s="447"/>
      <c r="R1331" s="447"/>
      <c r="S1331" s="447"/>
      <c r="T1331" s="447"/>
      <c r="U1331" s="447"/>
      <c r="V1331" s="447"/>
    </row>
    <row r="1332" ht="28.5" customHeight="1">
      <c r="A1332" s="563"/>
      <c r="B1332" s="447"/>
      <c r="C1332" s="447"/>
      <c r="D1332" s="427"/>
      <c r="E1332" s="494"/>
      <c r="F1332" s="839"/>
      <c r="G1332" s="734" t="s">
        <v>352</v>
      </c>
      <c r="H1332" s="541"/>
      <c r="I1332" s="541"/>
      <c r="J1332" s="541"/>
      <c r="K1332" s="920"/>
      <c r="L1332" s="920"/>
      <c r="M1332" s="567"/>
      <c r="N1332" s="566"/>
      <c r="O1332" s="604"/>
      <c r="P1332" s="447"/>
      <c r="Q1332" s="447"/>
      <c r="R1332" s="447"/>
      <c r="S1332" s="447"/>
      <c r="T1332" s="447"/>
      <c r="U1332" s="447"/>
      <c r="V1332" s="447"/>
    </row>
    <row r="1333" ht="28.5" customHeight="1">
      <c r="A1333" s="563"/>
      <c r="B1333" s="447"/>
      <c r="C1333" s="447"/>
      <c r="D1333" s="427"/>
      <c r="E1333" s="494"/>
      <c r="F1333" s="435"/>
      <c r="G1333" s="645" t="s">
        <v>354</v>
      </c>
      <c r="H1333" s="565" t="s">
        <v>1583</v>
      </c>
      <c r="I1333" s="520"/>
      <c r="J1333" s="520"/>
      <c r="K1333" s="566">
        <v>2.12112016E8</v>
      </c>
      <c r="L1333" s="566"/>
      <c r="M1333" s="567" t="s">
        <v>481</v>
      </c>
      <c r="N1333" s="566">
        <v>0.005</v>
      </c>
      <c r="O1333" s="567" t="s">
        <v>357</v>
      </c>
      <c r="P1333" s="447"/>
      <c r="Q1333" s="447"/>
      <c r="R1333" s="447"/>
      <c r="S1333" s="447"/>
      <c r="T1333" s="447"/>
      <c r="U1333" s="447"/>
      <c r="V1333" s="447"/>
    </row>
    <row r="1334" ht="28.5" customHeight="1">
      <c r="A1334" s="563"/>
      <c r="B1334" s="447"/>
      <c r="C1334" s="447"/>
      <c r="D1334" s="427"/>
      <c r="E1334" s="494"/>
      <c r="F1334" s="435"/>
      <c r="G1334" s="645" t="s">
        <v>358</v>
      </c>
      <c r="H1334" s="565" t="s">
        <v>1584</v>
      </c>
      <c r="I1334" s="520"/>
      <c r="J1334" s="520"/>
      <c r="K1334" s="566">
        <v>2.12112017E8</v>
      </c>
      <c r="L1334" s="566"/>
      <c r="M1334" s="567" t="s">
        <v>422</v>
      </c>
      <c r="N1334" s="566">
        <v>0.005</v>
      </c>
      <c r="O1334" s="567" t="s">
        <v>365</v>
      </c>
      <c r="P1334" s="447"/>
      <c r="Q1334" s="447"/>
      <c r="R1334" s="447"/>
      <c r="S1334" s="447"/>
      <c r="T1334" s="447"/>
      <c r="U1334" s="447"/>
      <c r="V1334" s="447"/>
    </row>
    <row r="1335" ht="28.5" customHeight="1">
      <c r="A1335" s="563"/>
      <c r="B1335" s="447"/>
      <c r="C1335" s="447"/>
      <c r="D1335" s="427"/>
      <c r="E1335" s="494"/>
      <c r="F1335" s="435"/>
      <c r="G1335" s="645" t="s">
        <v>360</v>
      </c>
      <c r="H1335" s="565" t="s">
        <v>1585</v>
      </c>
      <c r="I1335" s="520"/>
      <c r="J1335" s="520"/>
      <c r="K1335" s="566">
        <v>2.12112018E8</v>
      </c>
      <c r="L1335" s="566"/>
      <c r="M1335" s="567" t="s">
        <v>422</v>
      </c>
      <c r="N1335" s="568">
        <v>0.01</v>
      </c>
      <c r="O1335" s="567" t="s">
        <v>395</v>
      </c>
      <c r="P1335" s="447"/>
      <c r="Q1335" s="447"/>
      <c r="R1335" s="447"/>
      <c r="S1335" s="447"/>
      <c r="T1335" s="447"/>
      <c r="U1335" s="447"/>
      <c r="V1335" s="447"/>
    </row>
    <row r="1336" ht="28.5" customHeight="1">
      <c r="A1336" s="563"/>
      <c r="B1336" s="447"/>
      <c r="C1336" s="447"/>
      <c r="D1336" s="427"/>
      <c r="E1336" s="494"/>
      <c r="F1336" s="435"/>
      <c r="G1336" s="648" t="s">
        <v>362</v>
      </c>
      <c r="H1336" s="565" t="s">
        <v>1586</v>
      </c>
      <c r="I1336" s="520"/>
      <c r="J1336" s="520"/>
      <c r="K1336" s="566">
        <v>2.12112019E8</v>
      </c>
      <c r="L1336" s="566"/>
      <c r="M1336" s="567" t="s">
        <v>422</v>
      </c>
      <c r="N1336" s="566">
        <v>0.002</v>
      </c>
      <c r="O1336" s="604" t="s">
        <v>357</v>
      </c>
      <c r="P1336" s="447"/>
      <c r="Q1336" s="447"/>
      <c r="R1336" s="447"/>
      <c r="S1336" s="447"/>
      <c r="T1336" s="447"/>
      <c r="U1336" s="447"/>
      <c r="V1336" s="447"/>
    </row>
    <row r="1337" ht="28.5" customHeight="1">
      <c r="A1337" s="656"/>
      <c r="B1337" s="657"/>
      <c r="C1337" s="657"/>
      <c r="D1337" s="439"/>
      <c r="E1337" s="658"/>
      <c r="F1337" s="844"/>
      <c r="G1337" s="659" t="s">
        <v>374</v>
      </c>
      <c r="H1337" s="528" t="s">
        <v>1587</v>
      </c>
      <c r="I1337" s="529"/>
      <c r="J1337" s="529"/>
      <c r="K1337" s="531">
        <v>2.1211202E8</v>
      </c>
      <c r="L1337" s="531"/>
      <c r="M1337" s="532" t="s">
        <v>422</v>
      </c>
      <c r="N1337" s="531">
        <v>0.003</v>
      </c>
      <c r="O1337" s="532" t="s">
        <v>365</v>
      </c>
      <c r="P1337" s="447"/>
      <c r="Q1337" s="447"/>
      <c r="R1337" s="447"/>
      <c r="S1337" s="447"/>
      <c r="T1337" s="447"/>
      <c r="U1337" s="447"/>
      <c r="V1337" s="447"/>
    </row>
    <row r="1338" ht="28.5" customHeight="1">
      <c r="A1338" s="563"/>
      <c r="B1338" s="447"/>
      <c r="C1338" s="447"/>
      <c r="D1338" s="427"/>
      <c r="E1338" s="494"/>
      <c r="F1338" s="435"/>
      <c r="G1338" s="648" t="s">
        <v>377</v>
      </c>
      <c r="H1338" s="541" t="s">
        <v>1588</v>
      </c>
      <c r="I1338" s="542"/>
      <c r="J1338" s="542"/>
      <c r="K1338" s="490">
        <v>2.12112021E8</v>
      </c>
      <c r="L1338" s="490"/>
      <c r="M1338" s="491" t="s">
        <v>422</v>
      </c>
      <c r="N1338" s="490">
        <v>0.002</v>
      </c>
      <c r="O1338" s="741" t="s">
        <v>357</v>
      </c>
      <c r="P1338" s="447"/>
      <c r="Q1338" s="447"/>
      <c r="R1338" s="447"/>
      <c r="S1338" s="447"/>
      <c r="T1338" s="447"/>
      <c r="U1338" s="447"/>
      <c r="V1338" s="447"/>
    </row>
    <row r="1339" ht="28.5" customHeight="1">
      <c r="A1339" s="563"/>
      <c r="B1339" s="447"/>
      <c r="C1339" s="447"/>
      <c r="D1339" s="427"/>
      <c r="E1339" s="494"/>
      <c r="F1339" s="852"/>
      <c r="G1339" s="645" t="s">
        <v>477</v>
      </c>
      <c r="H1339" s="565" t="s">
        <v>1589</v>
      </c>
      <c r="I1339" s="520"/>
      <c r="J1339" s="520"/>
      <c r="K1339" s="566">
        <v>2.12112022E8</v>
      </c>
      <c r="L1339" s="566"/>
      <c r="M1339" s="567" t="s">
        <v>422</v>
      </c>
      <c r="N1339" s="566">
        <v>0.003</v>
      </c>
      <c r="O1339" s="567" t="s">
        <v>365</v>
      </c>
      <c r="P1339" s="447"/>
      <c r="Q1339" s="447"/>
      <c r="R1339" s="447"/>
      <c r="S1339" s="447"/>
      <c r="T1339" s="447"/>
      <c r="U1339" s="447"/>
      <c r="V1339" s="447"/>
    </row>
    <row r="1340" ht="28.5" customHeight="1">
      <c r="A1340" s="563"/>
      <c r="B1340" s="447"/>
      <c r="C1340" s="447"/>
      <c r="D1340" s="427"/>
      <c r="E1340" s="494"/>
      <c r="F1340" s="839" t="s">
        <v>350</v>
      </c>
      <c r="G1340" s="541" t="s">
        <v>1590</v>
      </c>
      <c r="H1340" s="542"/>
      <c r="I1340" s="542"/>
      <c r="J1340" s="542"/>
      <c r="K1340" s="881"/>
      <c r="L1340" s="881"/>
      <c r="M1340" s="491"/>
      <c r="N1340" s="490"/>
      <c r="O1340" s="741"/>
      <c r="P1340" s="447"/>
      <c r="Q1340" s="447"/>
      <c r="R1340" s="447"/>
      <c r="S1340" s="447"/>
      <c r="T1340" s="447"/>
      <c r="U1340" s="447"/>
      <c r="V1340" s="447"/>
    </row>
    <row r="1341" ht="28.5" customHeight="1">
      <c r="A1341" s="563"/>
      <c r="B1341" s="447"/>
      <c r="C1341" s="447"/>
      <c r="D1341" s="427"/>
      <c r="E1341" s="494"/>
      <c r="F1341" s="839"/>
      <c r="G1341" s="734" t="s">
        <v>337</v>
      </c>
      <c r="H1341" s="541"/>
      <c r="I1341" s="541"/>
      <c r="J1341" s="541"/>
      <c r="K1341" s="881"/>
      <c r="L1341" s="881"/>
      <c r="M1341" s="491"/>
      <c r="N1341" s="490"/>
      <c r="O1341" s="741"/>
      <c r="P1341" s="447"/>
      <c r="Q1341" s="447"/>
      <c r="R1341" s="447"/>
      <c r="S1341" s="447"/>
      <c r="T1341" s="447"/>
      <c r="U1341" s="447"/>
      <c r="V1341" s="447"/>
    </row>
    <row r="1342" ht="28.5" customHeight="1">
      <c r="A1342" s="546"/>
      <c r="B1342" s="516"/>
      <c r="C1342" s="516"/>
      <c r="D1342" s="506"/>
      <c r="E1342" s="507"/>
      <c r="F1342" s="840"/>
      <c r="G1342" s="548" t="s">
        <v>354</v>
      </c>
      <c r="H1342" s="519" t="s">
        <v>1591</v>
      </c>
      <c r="I1342" s="520"/>
      <c r="J1342" s="521"/>
      <c r="K1342" s="522">
        <v>1.12112017E8</v>
      </c>
      <c r="L1342" s="522">
        <v>1.0</v>
      </c>
      <c r="M1342" s="523" t="s">
        <v>1250</v>
      </c>
      <c r="N1342" s="698">
        <v>0.001</v>
      </c>
      <c r="O1342" s="570" t="s">
        <v>464</v>
      </c>
      <c r="P1342" s="516"/>
      <c r="Q1342" s="516"/>
      <c r="R1342" s="516"/>
      <c r="S1342" s="516"/>
      <c r="T1342" s="516"/>
      <c r="U1342" s="516"/>
      <c r="V1342" s="516"/>
    </row>
    <row r="1343" ht="28.5" customHeight="1">
      <c r="A1343" s="546"/>
      <c r="B1343" s="516"/>
      <c r="C1343" s="516"/>
      <c r="D1343" s="506"/>
      <c r="E1343" s="507"/>
      <c r="F1343" s="840"/>
      <c r="G1343" s="548" t="s">
        <v>358</v>
      </c>
      <c r="H1343" s="519" t="s">
        <v>1592</v>
      </c>
      <c r="I1343" s="520"/>
      <c r="J1343" s="559"/>
      <c r="K1343" s="522">
        <v>1.12112018E8</v>
      </c>
      <c r="L1343" s="522">
        <v>1.0</v>
      </c>
      <c r="M1343" s="523" t="s">
        <v>481</v>
      </c>
      <c r="N1343" s="522">
        <v>0.002</v>
      </c>
      <c r="O1343" s="570" t="s">
        <v>464</v>
      </c>
      <c r="P1343" s="516"/>
      <c r="Q1343" s="516"/>
      <c r="R1343" s="516"/>
      <c r="S1343" s="516"/>
      <c r="T1343" s="516"/>
      <c r="U1343" s="516"/>
      <c r="V1343" s="516"/>
    </row>
    <row r="1344" ht="28.5" customHeight="1">
      <c r="A1344" s="546"/>
      <c r="B1344" s="516"/>
      <c r="C1344" s="516"/>
      <c r="D1344" s="506"/>
      <c r="E1344" s="507"/>
      <c r="F1344" s="840"/>
      <c r="G1344" s="612" t="s">
        <v>360</v>
      </c>
      <c r="H1344" s="519" t="s">
        <v>1593</v>
      </c>
      <c r="I1344" s="520"/>
      <c r="J1344" s="521"/>
      <c r="K1344" s="522">
        <v>1.12112019E8</v>
      </c>
      <c r="L1344" s="522">
        <v>1.0</v>
      </c>
      <c r="M1344" s="523" t="s">
        <v>1594</v>
      </c>
      <c r="N1344" s="698">
        <v>0.018</v>
      </c>
      <c r="O1344" s="570" t="s">
        <v>341</v>
      </c>
      <c r="P1344" s="516"/>
      <c r="Q1344" s="516"/>
      <c r="R1344" s="516"/>
      <c r="S1344" s="516"/>
      <c r="T1344" s="516"/>
      <c r="U1344" s="516"/>
      <c r="V1344" s="516"/>
    </row>
    <row r="1345" ht="28.5" customHeight="1">
      <c r="A1345" s="546"/>
      <c r="B1345" s="516"/>
      <c r="C1345" s="516"/>
      <c r="D1345" s="506"/>
      <c r="E1345" s="507"/>
      <c r="F1345" s="840"/>
      <c r="G1345" s="612" t="s">
        <v>362</v>
      </c>
      <c r="H1345" s="519" t="s">
        <v>1595</v>
      </c>
      <c r="I1345" s="520"/>
      <c r="J1345" s="521"/>
      <c r="K1345" s="522">
        <v>1.1211202E8</v>
      </c>
      <c r="L1345" s="522">
        <v>1.0</v>
      </c>
      <c r="M1345" s="513" t="s">
        <v>340</v>
      </c>
      <c r="N1345" s="787">
        <v>0.006</v>
      </c>
      <c r="O1345" s="515" t="s">
        <v>349</v>
      </c>
      <c r="P1345" s="516"/>
      <c r="Q1345" s="516"/>
      <c r="R1345" s="516"/>
      <c r="S1345" s="516"/>
      <c r="T1345" s="516"/>
      <c r="U1345" s="516"/>
      <c r="V1345" s="516"/>
    </row>
    <row r="1346" ht="28.5" customHeight="1">
      <c r="A1346" s="546"/>
      <c r="B1346" s="516"/>
      <c r="C1346" s="516"/>
      <c r="D1346" s="506"/>
      <c r="E1346" s="507"/>
      <c r="F1346" s="840"/>
      <c r="G1346" s="548" t="s">
        <v>374</v>
      </c>
      <c r="H1346" s="519" t="s">
        <v>647</v>
      </c>
      <c r="I1346" s="520"/>
      <c r="J1346" s="521"/>
      <c r="K1346" s="522">
        <v>1.12112021E8</v>
      </c>
      <c r="L1346" s="522">
        <v>1.0</v>
      </c>
      <c r="M1346" s="523" t="s">
        <v>398</v>
      </c>
      <c r="N1346" s="742">
        <v>0.005</v>
      </c>
      <c r="O1346" s="525" t="s">
        <v>349</v>
      </c>
      <c r="P1346" s="516"/>
      <c r="Q1346" s="516"/>
      <c r="R1346" s="516"/>
      <c r="S1346" s="516"/>
      <c r="T1346" s="516"/>
      <c r="U1346" s="516"/>
      <c r="V1346" s="516"/>
    </row>
    <row r="1347" ht="28.5" customHeight="1">
      <c r="A1347" s="563"/>
      <c r="B1347" s="447"/>
      <c r="C1347" s="447"/>
      <c r="D1347" s="427"/>
      <c r="E1347" s="494"/>
      <c r="F1347" s="839"/>
      <c r="G1347" s="645" t="s">
        <v>377</v>
      </c>
      <c r="H1347" s="565" t="s">
        <v>1596</v>
      </c>
      <c r="I1347" s="520"/>
      <c r="J1347" s="521"/>
      <c r="K1347" s="566">
        <v>1.12112022E8</v>
      </c>
      <c r="L1347" s="566"/>
      <c r="M1347" s="567" t="s">
        <v>481</v>
      </c>
      <c r="N1347" s="647">
        <v>0.003</v>
      </c>
      <c r="O1347" s="664" t="s">
        <v>341</v>
      </c>
      <c r="P1347" s="447"/>
      <c r="Q1347" s="447"/>
      <c r="R1347" s="447"/>
      <c r="S1347" s="447"/>
      <c r="T1347" s="447"/>
      <c r="U1347" s="447"/>
      <c r="V1347" s="447"/>
    </row>
    <row r="1348" ht="28.5" customHeight="1">
      <c r="A1348" s="563"/>
      <c r="B1348" s="447"/>
      <c r="C1348" s="447"/>
      <c r="D1348" s="427"/>
      <c r="E1348" s="494"/>
      <c r="F1348" s="839"/>
      <c r="G1348" s="645" t="s">
        <v>477</v>
      </c>
      <c r="H1348" s="565" t="s">
        <v>1597</v>
      </c>
      <c r="I1348" s="520"/>
      <c r="J1348" s="521"/>
      <c r="K1348" s="566">
        <v>1.12112023E8</v>
      </c>
      <c r="L1348" s="566"/>
      <c r="M1348" s="567" t="s">
        <v>348</v>
      </c>
      <c r="N1348" s="647">
        <v>0.005</v>
      </c>
      <c r="O1348" s="664" t="s">
        <v>349</v>
      </c>
      <c r="P1348" s="447"/>
      <c r="Q1348" s="447"/>
      <c r="R1348" s="447"/>
      <c r="S1348" s="447"/>
      <c r="T1348" s="447"/>
      <c r="U1348" s="447"/>
      <c r="V1348" s="447"/>
    </row>
    <row r="1349" ht="28.5" customHeight="1">
      <c r="A1349" s="563"/>
      <c r="B1349" s="447"/>
      <c r="C1349" s="447"/>
      <c r="D1349" s="427"/>
      <c r="E1349" s="494"/>
      <c r="F1349" s="839"/>
      <c r="G1349" s="648" t="s">
        <v>519</v>
      </c>
      <c r="H1349" s="541" t="s">
        <v>1598</v>
      </c>
      <c r="I1349" s="542"/>
      <c r="J1349" s="543"/>
      <c r="K1349" s="490">
        <v>1.12112024E8</v>
      </c>
      <c r="L1349" s="490"/>
      <c r="M1349" s="491" t="s">
        <v>340</v>
      </c>
      <c r="N1349" s="490">
        <v>0.002</v>
      </c>
      <c r="O1349" s="674" t="s">
        <v>341</v>
      </c>
      <c r="P1349" s="447"/>
      <c r="Q1349" s="447"/>
      <c r="R1349" s="447"/>
      <c r="S1349" s="447"/>
      <c r="T1349" s="447"/>
      <c r="U1349" s="447"/>
      <c r="V1349" s="447"/>
    </row>
    <row r="1350" ht="28.5" customHeight="1">
      <c r="A1350" s="563"/>
      <c r="B1350" s="447"/>
      <c r="C1350" s="447"/>
      <c r="D1350" s="427"/>
      <c r="E1350" s="494"/>
      <c r="F1350" s="839"/>
      <c r="G1350" s="645" t="s">
        <v>521</v>
      </c>
      <c r="H1350" s="565" t="s">
        <v>1599</v>
      </c>
      <c r="I1350" s="520"/>
      <c r="J1350" s="521"/>
      <c r="K1350" s="566">
        <v>1.12112025E8</v>
      </c>
      <c r="L1350" s="566"/>
      <c r="M1350" s="567" t="s">
        <v>440</v>
      </c>
      <c r="N1350" s="566">
        <v>0.002</v>
      </c>
      <c r="O1350" s="646" t="s">
        <v>341</v>
      </c>
      <c r="P1350" s="447"/>
      <c r="Q1350" s="447"/>
      <c r="R1350" s="447"/>
      <c r="S1350" s="447"/>
      <c r="T1350" s="447"/>
      <c r="U1350" s="447"/>
      <c r="V1350" s="447"/>
    </row>
    <row r="1351" ht="28.5" customHeight="1">
      <c r="A1351" s="563"/>
      <c r="B1351" s="447"/>
      <c r="C1351" s="447"/>
      <c r="D1351" s="427"/>
      <c r="E1351" s="494"/>
      <c r="F1351" s="839"/>
      <c r="G1351" s="645" t="s">
        <v>523</v>
      </c>
      <c r="H1351" s="565" t="s">
        <v>1600</v>
      </c>
      <c r="I1351" s="520"/>
      <c r="J1351" s="521"/>
      <c r="K1351" s="566">
        <v>1.12112026E8</v>
      </c>
      <c r="L1351" s="566"/>
      <c r="M1351" s="567" t="s">
        <v>340</v>
      </c>
      <c r="N1351" s="670">
        <v>0.005</v>
      </c>
      <c r="O1351" s="667" t="s">
        <v>349</v>
      </c>
      <c r="P1351" s="447"/>
      <c r="Q1351" s="447"/>
      <c r="R1351" s="447"/>
      <c r="S1351" s="447"/>
      <c r="T1351" s="447"/>
      <c r="U1351" s="447"/>
      <c r="V1351" s="447"/>
    </row>
    <row r="1352" ht="28.5" customHeight="1">
      <c r="A1352" s="563"/>
      <c r="B1352" s="447"/>
      <c r="C1352" s="447"/>
      <c r="D1352" s="427"/>
      <c r="E1352" s="494"/>
      <c r="F1352" s="839"/>
      <c r="G1352" s="447" t="s">
        <v>526</v>
      </c>
      <c r="H1352" s="565" t="s">
        <v>1601</v>
      </c>
      <c r="I1352" s="520"/>
      <c r="J1352" s="521"/>
      <c r="K1352" s="566">
        <v>1.12112027E8</v>
      </c>
      <c r="L1352" s="566"/>
      <c r="M1352" s="567" t="s">
        <v>662</v>
      </c>
      <c r="N1352" s="643">
        <v>0.002</v>
      </c>
      <c r="O1352" s="646" t="s">
        <v>341</v>
      </c>
      <c r="P1352" s="447"/>
      <c r="Q1352" s="447"/>
      <c r="R1352" s="447"/>
      <c r="S1352" s="447"/>
      <c r="T1352" s="447"/>
      <c r="U1352" s="447"/>
      <c r="V1352" s="447"/>
    </row>
    <row r="1353" ht="28.5" customHeight="1">
      <c r="A1353" s="563"/>
      <c r="B1353" s="447"/>
      <c r="C1353" s="447"/>
      <c r="D1353" s="427"/>
      <c r="E1353" s="494"/>
      <c r="F1353" s="839"/>
      <c r="G1353" s="489" t="s">
        <v>528</v>
      </c>
      <c r="H1353" s="565" t="s">
        <v>1602</v>
      </c>
      <c r="I1353" s="520"/>
      <c r="J1353" s="521"/>
      <c r="K1353" s="566">
        <v>1.12112028E8</v>
      </c>
      <c r="L1353" s="566"/>
      <c r="M1353" s="567" t="s">
        <v>599</v>
      </c>
      <c r="N1353" s="566">
        <v>0.002</v>
      </c>
      <c r="O1353" s="646" t="s">
        <v>464</v>
      </c>
      <c r="P1353" s="447"/>
      <c r="Q1353" s="447"/>
      <c r="R1353" s="447"/>
      <c r="S1353" s="447"/>
      <c r="T1353" s="447"/>
      <c r="U1353" s="447"/>
      <c r="V1353" s="447"/>
    </row>
    <row r="1354" ht="28.5" customHeight="1">
      <c r="A1354" s="563"/>
      <c r="B1354" s="447"/>
      <c r="C1354" s="447"/>
      <c r="D1354" s="427"/>
      <c r="E1354" s="494"/>
      <c r="F1354" s="839"/>
      <c r="G1354" s="734" t="s">
        <v>352</v>
      </c>
      <c r="H1354" s="541"/>
      <c r="I1354" s="541"/>
      <c r="J1354" s="541"/>
      <c r="K1354" s="881"/>
      <c r="L1354" s="881"/>
      <c r="M1354" s="491"/>
      <c r="N1354" s="490"/>
      <c r="O1354" s="741"/>
      <c r="P1354" s="447"/>
      <c r="Q1354" s="447"/>
      <c r="R1354" s="447"/>
      <c r="S1354" s="447"/>
      <c r="T1354" s="447"/>
      <c r="U1354" s="447"/>
      <c r="V1354" s="447"/>
    </row>
    <row r="1355" ht="28.5" customHeight="1">
      <c r="A1355" s="546"/>
      <c r="B1355" s="516"/>
      <c r="C1355" s="516"/>
      <c r="D1355" s="506"/>
      <c r="E1355" s="507"/>
      <c r="F1355" s="854"/>
      <c r="G1355" s="548" t="s">
        <v>354</v>
      </c>
      <c r="H1355" s="519" t="s">
        <v>1603</v>
      </c>
      <c r="I1355" s="520"/>
      <c r="J1355" s="559"/>
      <c r="K1355" s="522">
        <v>2.12112023E8</v>
      </c>
      <c r="L1355" s="522">
        <v>1.0</v>
      </c>
      <c r="M1355" s="523" t="s">
        <v>662</v>
      </c>
      <c r="N1355" s="522">
        <v>0.005</v>
      </c>
      <c r="O1355" s="523" t="s">
        <v>365</v>
      </c>
      <c r="P1355" s="516"/>
      <c r="Q1355" s="516"/>
      <c r="R1355" s="516"/>
      <c r="S1355" s="516"/>
      <c r="T1355" s="516"/>
      <c r="U1355" s="516"/>
      <c r="V1355" s="516"/>
    </row>
    <row r="1356" ht="28.5" customHeight="1">
      <c r="A1356" s="546"/>
      <c r="B1356" s="516"/>
      <c r="C1356" s="505"/>
      <c r="D1356" s="506"/>
      <c r="E1356" s="507"/>
      <c r="F1356" s="854"/>
      <c r="G1356" s="612" t="s">
        <v>358</v>
      </c>
      <c r="H1356" s="509" t="s">
        <v>1604</v>
      </c>
      <c r="I1356" s="510"/>
      <c r="J1356" s="610"/>
      <c r="K1356" s="512">
        <v>2.12112024E8</v>
      </c>
      <c r="L1356" s="512">
        <v>1.0</v>
      </c>
      <c r="M1356" s="513" t="s">
        <v>440</v>
      </c>
      <c r="N1356" s="512">
        <v>0.003</v>
      </c>
      <c r="O1356" s="513" t="s">
        <v>365</v>
      </c>
      <c r="P1356" s="516"/>
      <c r="Q1356" s="516"/>
      <c r="R1356" s="516"/>
      <c r="S1356" s="516"/>
      <c r="T1356" s="516"/>
      <c r="U1356" s="516"/>
      <c r="V1356" s="516"/>
    </row>
    <row r="1357" ht="28.5" customHeight="1">
      <c r="A1357" s="546"/>
      <c r="B1357" s="516"/>
      <c r="C1357" s="516"/>
      <c r="D1357" s="506"/>
      <c r="E1357" s="507"/>
      <c r="F1357" s="854"/>
      <c r="G1357" s="548" t="s">
        <v>360</v>
      </c>
      <c r="H1357" s="519" t="s">
        <v>1605</v>
      </c>
      <c r="I1357" s="520"/>
      <c r="J1357" s="521"/>
      <c r="K1357" s="522">
        <v>2.12112025E8</v>
      </c>
      <c r="L1357" s="522">
        <v>1.0</v>
      </c>
      <c r="M1357" s="523" t="s">
        <v>481</v>
      </c>
      <c r="N1357" s="698">
        <v>0.005</v>
      </c>
      <c r="O1357" s="523" t="s">
        <v>365</v>
      </c>
      <c r="P1357" s="516"/>
      <c r="Q1357" s="516"/>
      <c r="R1357" s="516"/>
      <c r="S1357" s="516"/>
      <c r="T1357" s="516"/>
      <c r="U1357" s="516"/>
      <c r="V1357" s="516"/>
    </row>
    <row r="1358" ht="28.5" customHeight="1">
      <c r="A1358" s="563"/>
      <c r="B1358" s="447"/>
      <c r="C1358" s="447"/>
      <c r="D1358" s="427"/>
      <c r="E1358" s="494"/>
      <c r="F1358" s="435"/>
      <c r="G1358" s="645" t="s">
        <v>362</v>
      </c>
      <c r="H1358" s="541" t="s">
        <v>1606</v>
      </c>
      <c r="I1358" s="542"/>
      <c r="J1358" s="542"/>
      <c r="K1358" s="490">
        <v>2.12112026E8</v>
      </c>
      <c r="L1358" s="566"/>
      <c r="M1358" s="538" t="s">
        <v>422</v>
      </c>
      <c r="N1358" s="938">
        <v>0.006</v>
      </c>
      <c r="O1358" s="538" t="s">
        <v>365</v>
      </c>
      <c r="P1358" s="447"/>
      <c r="Q1358" s="447"/>
      <c r="R1358" s="447"/>
      <c r="S1358" s="447"/>
      <c r="T1358" s="447"/>
      <c r="U1358" s="447"/>
      <c r="V1358" s="447"/>
    </row>
    <row r="1359" ht="28.5" customHeight="1">
      <c r="A1359" s="563"/>
      <c r="B1359" s="447"/>
      <c r="C1359" s="447"/>
      <c r="D1359" s="427"/>
      <c r="E1359" s="494"/>
      <c r="F1359" s="435"/>
      <c r="G1359" s="648" t="s">
        <v>374</v>
      </c>
      <c r="H1359" s="565" t="s">
        <v>1607</v>
      </c>
      <c r="I1359" s="520"/>
      <c r="J1359" s="520"/>
      <c r="K1359" s="566">
        <v>2.12112027E8</v>
      </c>
      <c r="L1359" s="566"/>
      <c r="M1359" s="567" t="s">
        <v>422</v>
      </c>
      <c r="N1359" s="647">
        <v>0.003</v>
      </c>
      <c r="O1359" s="567" t="s">
        <v>365</v>
      </c>
      <c r="P1359" s="447"/>
      <c r="Q1359" s="447"/>
      <c r="R1359" s="447"/>
      <c r="S1359" s="447"/>
      <c r="T1359" s="447"/>
      <c r="U1359" s="447"/>
      <c r="V1359" s="447"/>
    </row>
    <row r="1360" ht="28.5" customHeight="1">
      <c r="A1360" s="656"/>
      <c r="B1360" s="657"/>
      <c r="C1360" s="657"/>
      <c r="D1360" s="439"/>
      <c r="E1360" s="658"/>
      <c r="F1360" s="844"/>
      <c r="G1360" s="659" t="s">
        <v>377</v>
      </c>
      <c r="H1360" s="528" t="s">
        <v>1608</v>
      </c>
      <c r="I1360" s="529"/>
      <c r="J1360" s="529"/>
      <c r="K1360" s="531">
        <v>2.12112028E8</v>
      </c>
      <c r="L1360" s="531"/>
      <c r="M1360" s="532" t="s">
        <v>422</v>
      </c>
      <c r="N1360" s="531">
        <v>0.003</v>
      </c>
      <c r="O1360" s="532" t="s">
        <v>365</v>
      </c>
      <c r="P1360" s="447"/>
      <c r="Q1360" s="447"/>
      <c r="R1360" s="447"/>
      <c r="S1360" s="447"/>
      <c r="T1360" s="447"/>
      <c r="U1360" s="447"/>
      <c r="V1360" s="447"/>
    </row>
    <row r="1361" ht="28.5" customHeight="1">
      <c r="A1361" s="563"/>
      <c r="B1361" s="447"/>
      <c r="C1361" s="447"/>
      <c r="D1361" s="427"/>
      <c r="E1361" s="494"/>
      <c r="F1361" s="435"/>
      <c r="G1361" s="648" t="s">
        <v>477</v>
      </c>
      <c r="H1361" s="541" t="s">
        <v>1609</v>
      </c>
      <c r="I1361" s="542"/>
      <c r="J1361" s="542"/>
      <c r="K1361" s="490">
        <v>2.12112029E8</v>
      </c>
      <c r="L1361" s="490"/>
      <c r="M1361" s="491" t="s">
        <v>340</v>
      </c>
      <c r="N1361" s="490">
        <v>0.002</v>
      </c>
      <c r="O1361" s="741" t="s">
        <v>357</v>
      </c>
      <c r="P1361" s="447"/>
      <c r="Q1361" s="447"/>
      <c r="R1361" s="447"/>
      <c r="S1361" s="447"/>
      <c r="T1361" s="447"/>
      <c r="U1361" s="447"/>
      <c r="V1361" s="447"/>
    </row>
    <row r="1362" ht="28.5" customHeight="1">
      <c r="A1362" s="546"/>
      <c r="B1362" s="516"/>
      <c r="C1362" s="516"/>
      <c r="D1362" s="506"/>
      <c r="E1362" s="507"/>
      <c r="F1362" s="854"/>
      <c r="G1362" s="612" t="s">
        <v>519</v>
      </c>
      <c r="H1362" s="519" t="s">
        <v>647</v>
      </c>
      <c r="I1362" s="520"/>
      <c r="J1362" s="559"/>
      <c r="K1362" s="522">
        <v>2.1211203E8</v>
      </c>
      <c r="L1362" s="522">
        <v>1.0</v>
      </c>
      <c r="M1362" s="523" t="s">
        <v>398</v>
      </c>
      <c r="N1362" s="522">
        <v>0.005</v>
      </c>
      <c r="O1362" s="523" t="s">
        <v>365</v>
      </c>
      <c r="P1362" s="516"/>
      <c r="Q1362" s="516"/>
      <c r="R1362" s="516"/>
      <c r="S1362" s="516"/>
      <c r="T1362" s="516"/>
      <c r="U1362" s="516"/>
      <c r="V1362" s="516"/>
    </row>
    <row r="1363" ht="28.5" customHeight="1">
      <c r="A1363" s="563"/>
      <c r="B1363" s="447"/>
      <c r="C1363" s="447"/>
      <c r="D1363" s="427"/>
      <c r="E1363" s="494"/>
      <c r="F1363" s="435"/>
      <c r="G1363" s="645" t="s">
        <v>521</v>
      </c>
      <c r="H1363" s="565" t="s">
        <v>1610</v>
      </c>
      <c r="I1363" s="520"/>
      <c r="J1363" s="520"/>
      <c r="K1363" s="566">
        <v>2.12112031E8</v>
      </c>
      <c r="L1363" s="566"/>
      <c r="M1363" s="567" t="s">
        <v>422</v>
      </c>
      <c r="N1363" s="566">
        <v>0.005</v>
      </c>
      <c r="O1363" s="567" t="s">
        <v>365</v>
      </c>
      <c r="P1363" s="447"/>
      <c r="Q1363" s="447"/>
      <c r="R1363" s="447"/>
      <c r="S1363" s="447"/>
      <c r="T1363" s="447"/>
      <c r="U1363" s="447"/>
      <c r="V1363" s="447"/>
    </row>
    <row r="1364" ht="28.5" customHeight="1">
      <c r="A1364" s="563"/>
      <c r="B1364" s="447"/>
      <c r="C1364" s="447"/>
      <c r="D1364" s="427"/>
      <c r="E1364" s="494"/>
      <c r="F1364" s="851" t="s">
        <v>379</v>
      </c>
      <c r="G1364" s="541" t="s">
        <v>1611</v>
      </c>
      <c r="H1364" s="542"/>
      <c r="I1364" s="542"/>
      <c r="J1364" s="542"/>
      <c r="K1364" s="920"/>
      <c r="L1364" s="920"/>
      <c r="M1364" s="567"/>
      <c r="N1364" s="566"/>
      <c r="O1364" s="604"/>
      <c r="P1364" s="447"/>
      <c r="Q1364" s="447"/>
      <c r="R1364" s="447"/>
      <c r="S1364" s="447"/>
      <c r="T1364" s="447"/>
      <c r="U1364" s="447"/>
      <c r="V1364" s="447"/>
    </row>
    <row r="1365" ht="28.5" customHeight="1">
      <c r="A1365" s="563"/>
      <c r="B1365" s="447"/>
      <c r="C1365" s="447"/>
      <c r="D1365" s="427"/>
      <c r="E1365" s="494"/>
      <c r="F1365" s="435"/>
      <c r="G1365" s="734" t="s">
        <v>337</v>
      </c>
      <c r="H1365" s="541"/>
      <c r="I1365" s="541"/>
      <c r="J1365" s="541"/>
      <c r="K1365" s="920"/>
      <c r="L1365" s="920"/>
      <c r="M1365" s="567"/>
      <c r="N1365" s="566"/>
      <c r="O1365" s="604"/>
      <c r="P1365" s="447"/>
      <c r="Q1365" s="447"/>
      <c r="R1365" s="447"/>
      <c r="S1365" s="447"/>
      <c r="T1365" s="447"/>
      <c r="U1365" s="447"/>
      <c r="V1365" s="447"/>
    </row>
    <row r="1366" ht="28.5" customHeight="1">
      <c r="A1366" s="546"/>
      <c r="B1366" s="516"/>
      <c r="C1366" s="516"/>
      <c r="D1366" s="506"/>
      <c r="E1366" s="507"/>
      <c r="F1366" s="854"/>
      <c r="G1366" s="519" t="s">
        <v>1612</v>
      </c>
      <c r="H1366" s="520"/>
      <c r="I1366" s="520"/>
      <c r="J1366" s="521"/>
      <c r="K1366" s="522">
        <v>1.12110031E8</v>
      </c>
      <c r="L1366" s="522">
        <v>1.0</v>
      </c>
      <c r="M1366" s="523" t="s">
        <v>481</v>
      </c>
      <c r="N1366" s="698">
        <v>0.003</v>
      </c>
      <c r="O1366" s="725" t="s">
        <v>341</v>
      </c>
      <c r="P1366" s="516"/>
      <c r="Q1366" s="516"/>
      <c r="R1366" s="516"/>
      <c r="S1366" s="516"/>
      <c r="T1366" s="516"/>
      <c r="U1366" s="516"/>
      <c r="V1366" s="516"/>
    </row>
    <row r="1367" ht="28.5" customHeight="1">
      <c r="A1367" s="563"/>
      <c r="B1367" s="447"/>
      <c r="C1367" s="447"/>
      <c r="D1367" s="427"/>
      <c r="E1367" s="494"/>
      <c r="F1367" s="435"/>
      <c r="G1367" s="734" t="s">
        <v>352</v>
      </c>
      <c r="H1367" s="541"/>
      <c r="I1367" s="541"/>
      <c r="J1367" s="541"/>
      <c r="K1367" s="920"/>
      <c r="L1367" s="920"/>
      <c r="M1367" s="567"/>
      <c r="N1367" s="566"/>
      <c r="O1367" s="604"/>
      <c r="P1367" s="447"/>
      <c r="Q1367" s="447"/>
      <c r="R1367" s="447"/>
      <c r="S1367" s="447"/>
      <c r="T1367" s="447"/>
      <c r="U1367" s="447"/>
      <c r="V1367" s="447"/>
    </row>
    <row r="1368" ht="28.5" customHeight="1">
      <c r="A1368" s="546"/>
      <c r="B1368" s="516"/>
      <c r="C1368" s="516"/>
      <c r="D1368" s="506"/>
      <c r="E1368" s="507"/>
      <c r="F1368" s="854"/>
      <c r="G1368" s="548" t="s">
        <v>354</v>
      </c>
      <c r="H1368" s="519" t="s">
        <v>1613</v>
      </c>
      <c r="I1368" s="520"/>
      <c r="J1368" s="559"/>
      <c r="K1368" s="522">
        <v>2.12112032E8</v>
      </c>
      <c r="L1368" s="522">
        <v>1.0</v>
      </c>
      <c r="M1368" s="523" t="s">
        <v>440</v>
      </c>
      <c r="N1368" s="522">
        <v>0.002</v>
      </c>
      <c r="O1368" s="764" t="s">
        <v>357</v>
      </c>
      <c r="P1368" s="516"/>
      <c r="Q1368" s="516"/>
      <c r="R1368" s="516"/>
      <c r="S1368" s="516"/>
      <c r="T1368" s="516"/>
      <c r="U1368" s="516"/>
      <c r="V1368" s="516"/>
    </row>
    <row r="1369" ht="28.5" customHeight="1">
      <c r="A1369" s="546"/>
      <c r="B1369" s="516"/>
      <c r="C1369" s="516"/>
      <c r="D1369" s="506"/>
      <c r="E1369" s="507"/>
      <c r="F1369" s="854"/>
      <c r="G1369" s="548" t="s">
        <v>358</v>
      </c>
      <c r="H1369" s="519" t="s">
        <v>1614</v>
      </c>
      <c r="I1369" s="520"/>
      <c r="J1369" s="559"/>
      <c r="K1369" s="522">
        <v>2.12112033E8</v>
      </c>
      <c r="L1369" s="522">
        <v>1.0</v>
      </c>
      <c r="M1369" s="523" t="s">
        <v>481</v>
      </c>
      <c r="N1369" s="522">
        <v>0.006</v>
      </c>
      <c r="O1369" s="764" t="s">
        <v>357</v>
      </c>
      <c r="P1369" s="516"/>
      <c r="Q1369" s="516"/>
      <c r="R1369" s="516"/>
      <c r="S1369" s="516"/>
      <c r="T1369" s="516"/>
      <c r="U1369" s="516"/>
      <c r="V1369" s="516"/>
    </row>
    <row r="1370" ht="28.5" customHeight="1">
      <c r="A1370" s="546"/>
      <c r="B1370" s="516"/>
      <c r="C1370" s="516"/>
      <c r="D1370" s="506"/>
      <c r="E1370" s="507"/>
      <c r="F1370" s="854"/>
      <c r="G1370" s="612" t="s">
        <v>360</v>
      </c>
      <c r="H1370" s="509" t="s">
        <v>1615</v>
      </c>
      <c r="I1370" s="510"/>
      <c r="J1370" s="610"/>
      <c r="K1370" s="512">
        <v>2.12112034E8</v>
      </c>
      <c r="L1370" s="512">
        <v>1.0</v>
      </c>
      <c r="M1370" s="513" t="s">
        <v>662</v>
      </c>
      <c r="N1370" s="512">
        <v>0.005</v>
      </c>
      <c r="O1370" s="513" t="s">
        <v>365</v>
      </c>
      <c r="P1370" s="516"/>
      <c r="Q1370" s="516"/>
      <c r="R1370" s="516"/>
      <c r="S1370" s="516"/>
      <c r="T1370" s="516"/>
      <c r="U1370" s="516"/>
      <c r="V1370" s="516"/>
    </row>
    <row r="1371" ht="28.5" customHeight="1">
      <c r="A1371" s="546"/>
      <c r="B1371" s="516"/>
      <c r="C1371" s="516"/>
      <c r="D1371" s="506"/>
      <c r="E1371" s="507"/>
      <c r="F1371" s="854"/>
      <c r="G1371" s="612" t="s">
        <v>362</v>
      </c>
      <c r="H1371" s="509" t="s">
        <v>1616</v>
      </c>
      <c r="I1371" s="510"/>
      <c r="J1371" s="610"/>
      <c r="K1371" s="512">
        <v>2.12112035E8</v>
      </c>
      <c r="L1371" s="512">
        <v>1.0</v>
      </c>
      <c r="M1371" s="513" t="s">
        <v>440</v>
      </c>
      <c r="N1371" s="512">
        <v>0.003</v>
      </c>
      <c r="O1371" s="810" t="s">
        <v>357</v>
      </c>
      <c r="P1371" s="516"/>
      <c r="Q1371" s="516"/>
      <c r="R1371" s="516"/>
      <c r="S1371" s="516"/>
      <c r="T1371" s="516"/>
      <c r="U1371" s="516"/>
      <c r="V1371" s="516"/>
    </row>
    <row r="1372" ht="28.5" customHeight="1">
      <c r="A1372" s="546"/>
      <c r="B1372" s="516"/>
      <c r="C1372" s="516"/>
      <c r="D1372" s="506"/>
      <c r="E1372" s="507"/>
      <c r="F1372" s="854"/>
      <c r="G1372" s="548" t="s">
        <v>374</v>
      </c>
      <c r="H1372" s="519" t="s">
        <v>1604</v>
      </c>
      <c r="I1372" s="520"/>
      <c r="J1372" s="559"/>
      <c r="K1372" s="522">
        <v>2.12112036E8</v>
      </c>
      <c r="L1372" s="522">
        <v>1.0</v>
      </c>
      <c r="M1372" s="523" t="s">
        <v>440</v>
      </c>
      <c r="N1372" s="522">
        <v>0.003</v>
      </c>
      <c r="O1372" s="523" t="s">
        <v>365</v>
      </c>
      <c r="P1372" s="516"/>
      <c r="Q1372" s="516"/>
      <c r="R1372" s="516"/>
      <c r="S1372" s="516"/>
      <c r="T1372" s="516"/>
      <c r="U1372" s="516"/>
      <c r="V1372" s="516"/>
    </row>
    <row r="1373" ht="28.5" customHeight="1">
      <c r="A1373" s="563"/>
      <c r="B1373" s="447"/>
      <c r="C1373" s="447"/>
      <c r="D1373" s="427"/>
      <c r="E1373" s="494"/>
      <c r="F1373" s="435"/>
      <c r="G1373" s="645" t="s">
        <v>377</v>
      </c>
      <c r="H1373" s="565" t="s">
        <v>1617</v>
      </c>
      <c r="I1373" s="520"/>
      <c r="J1373" s="521"/>
      <c r="K1373" s="566">
        <v>2.12112037E8</v>
      </c>
      <c r="L1373" s="566"/>
      <c r="M1373" s="567" t="s">
        <v>340</v>
      </c>
      <c r="N1373" s="566">
        <v>0.006</v>
      </c>
      <c r="O1373" s="567" t="s">
        <v>365</v>
      </c>
      <c r="P1373" s="447"/>
      <c r="Q1373" s="447"/>
      <c r="R1373" s="447"/>
      <c r="S1373" s="447"/>
      <c r="T1373" s="447"/>
      <c r="U1373" s="447"/>
      <c r="V1373" s="447"/>
    </row>
    <row r="1374" ht="28.5" customHeight="1">
      <c r="A1374" s="656"/>
      <c r="B1374" s="657"/>
      <c r="C1374" s="657"/>
      <c r="D1374" s="439"/>
      <c r="E1374" s="658"/>
      <c r="F1374" s="844"/>
      <c r="G1374" s="677" t="s">
        <v>477</v>
      </c>
      <c r="H1374" s="678" t="s">
        <v>647</v>
      </c>
      <c r="I1374" s="79"/>
      <c r="J1374" s="79"/>
      <c r="K1374" s="771">
        <v>2.12112038E8</v>
      </c>
      <c r="L1374" s="531"/>
      <c r="M1374" s="772" t="s">
        <v>398</v>
      </c>
      <c r="N1374" s="677">
        <v>0.005</v>
      </c>
      <c r="O1374" s="772" t="s">
        <v>365</v>
      </c>
      <c r="P1374" s="447"/>
      <c r="Q1374" s="447"/>
      <c r="R1374" s="447"/>
      <c r="S1374" s="447"/>
      <c r="T1374" s="447"/>
      <c r="U1374" s="447"/>
      <c r="V1374" s="447"/>
    </row>
    <row r="1375" ht="28.5" customHeight="1">
      <c r="A1375" s="563"/>
      <c r="B1375" s="447"/>
      <c r="C1375" s="447"/>
      <c r="D1375" s="427"/>
      <c r="E1375" s="494"/>
      <c r="F1375" s="435"/>
      <c r="G1375" s="648" t="s">
        <v>519</v>
      </c>
      <c r="H1375" s="541" t="s">
        <v>1618</v>
      </c>
      <c r="I1375" s="542"/>
      <c r="J1375" s="542"/>
      <c r="K1375" s="490">
        <v>2.12112039E8</v>
      </c>
      <c r="L1375" s="490"/>
      <c r="M1375" s="491" t="s">
        <v>481</v>
      </c>
      <c r="N1375" s="490">
        <v>0.005</v>
      </c>
      <c r="O1375" s="741" t="s">
        <v>357</v>
      </c>
      <c r="P1375" s="447"/>
      <c r="Q1375" s="447"/>
      <c r="R1375" s="447"/>
      <c r="S1375" s="447"/>
      <c r="T1375" s="447"/>
      <c r="U1375" s="447"/>
      <c r="V1375" s="447"/>
    </row>
    <row r="1376" ht="28.5" customHeight="1">
      <c r="A1376" s="563"/>
      <c r="B1376" s="447"/>
      <c r="C1376" s="447"/>
      <c r="D1376" s="427"/>
      <c r="E1376" s="494"/>
      <c r="F1376" s="435"/>
      <c r="G1376" s="645" t="s">
        <v>521</v>
      </c>
      <c r="H1376" s="565" t="s">
        <v>1619</v>
      </c>
      <c r="I1376" s="520"/>
      <c r="J1376" s="520"/>
      <c r="K1376" s="566">
        <v>2.1211204E8</v>
      </c>
      <c r="L1376" s="566"/>
      <c r="M1376" s="567" t="s">
        <v>481</v>
      </c>
      <c r="N1376" s="566">
        <v>0.005</v>
      </c>
      <c r="O1376" s="567" t="s">
        <v>365</v>
      </c>
      <c r="P1376" s="447"/>
      <c r="Q1376" s="447"/>
      <c r="R1376" s="447"/>
      <c r="S1376" s="447"/>
      <c r="T1376" s="447"/>
      <c r="U1376" s="447"/>
      <c r="V1376" s="447"/>
    </row>
    <row r="1377" ht="28.5" customHeight="1">
      <c r="A1377" s="563"/>
      <c r="B1377" s="447"/>
      <c r="C1377" s="447"/>
      <c r="D1377" s="427"/>
      <c r="E1377" s="494"/>
      <c r="F1377" s="435"/>
      <c r="G1377" s="645" t="s">
        <v>523</v>
      </c>
      <c r="H1377" s="565" t="s">
        <v>1620</v>
      </c>
      <c r="I1377" s="520"/>
      <c r="J1377" s="520"/>
      <c r="K1377" s="566">
        <v>2.12112041E8</v>
      </c>
      <c r="L1377" s="566"/>
      <c r="M1377" s="567" t="s">
        <v>340</v>
      </c>
      <c r="N1377" s="566">
        <v>0.002</v>
      </c>
      <c r="O1377" s="604" t="s">
        <v>357</v>
      </c>
      <c r="P1377" s="447"/>
      <c r="Q1377" s="447"/>
      <c r="R1377" s="447"/>
      <c r="S1377" s="447"/>
      <c r="T1377" s="447"/>
      <c r="U1377" s="447"/>
      <c r="V1377" s="447"/>
    </row>
    <row r="1378" ht="28.5" customHeight="1">
      <c r="A1378" s="563"/>
      <c r="B1378" s="447"/>
      <c r="C1378" s="447"/>
      <c r="D1378" s="427"/>
      <c r="E1378" s="494"/>
      <c r="F1378" s="435"/>
      <c r="G1378" s="645" t="s">
        <v>526</v>
      </c>
      <c r="H1378" s="541" t="s">
        <v>1621</v>
      </c>
      <c r="I1378" s="542"/>
      <c r="J1378" s="542"/>
      <c r="K1378" s="566">
        <v>2.12112042E8</v>
      </c>
      <c r="L1378" s="566"/>
      <c r="M1378" s="567" t="s">
        <v>604</v>
      </c>
      <c r="N1378" s="566">
        <v>0.112</v>
      </c>
      <c r="O1378" s="567" t="s">
        <v>365</v>
      </c>
      <c r="P1378" s="447"/>
      <c r="Q1378" s="447"/>
      <c r="R1378" s="447"/>
      <c r="S1378" s="447"/>
      <c r="T1378" s="447"/>
      <c r="U1378" s="447"/>
      <c r="V1378" s="447"/>
    </row>
    <row r="1379" ht="28.5" customHeight="1">
      <c r="A1379" s="563"/>
      <c r="B1379" s="447"/>
      <c r="C1379" s="447"/>
      <c r="D1379" s="427"/>
      <c r="E1379" s="494"/>
      <c r="F1379" s="435"/>
      <c r="G1379" s="645" t="s">
        <v>528</v>
      </c>
      <c r="H1379" s="541" t="s">
        <v>1622</v>
      </c>
      <c r="I1379" s="542"/>
      <c r="J1379" s="542"/>
      <c r="K1379" s="566">
        <v>2.12112043E8</v>
      </c>
      <c r="L1379" s="566"/>
      <c r="M1379" s="567" t="s">
        <v>422</v>
      </c>
      <c r="N1379" s="568">
        <v>0.012</v>
      </c>
      <c r="O1379" s="567" t="s">
        <v>365</v>
      </c>
      <c r="P1379" s="447"/>
      <c r="Q1379" s="447"/>
      <c r="R1379" s="447"/>
      <c r="S1379" s="447"/>
      <c r="T1379" s="447"/>
      <c r="U1379" s="447"/>
      <c r="V1379" s="447"/>
    </row>
    <row r="1380" ht="28.5" customHeight="1">
      <c r="A1380" s="656"/>
      <c r="B1380" s="657"/>
      <c r="C1380" s="657"/>
      <c r="D1380" s="439"/>
      <c r="E1380" s="658"/>
      <c r="F1380" s="844"/>
      <c r="G1380" s="659" t="s">
        <v>530</v>
      </c>
      <c r="H1380" s="528" t="s">
        <v>1623</v>
      </c>
      <c r="I1380" s="529"/>
      <c r="J1380" s="530"/>
      <c r="K1380" s="531">
        <v>2.12112044E8</v>
      </c>
      <c r="L1380" s="566"/>
      <c r="M1380" s="532" t="s">
        <v>440</v>
      </c>
      <c r="N1380" s="683">
        <v>0.002</v>
      </c>
      <c r="O1380" s="740" t="s">
        <v>357</v>
      </c>
      <c r="P1380" s="447"/>
      <c r="Q1380" s="447"/>
      <c r="R1380" s="447"/>
      <c r="S1380" s="447"/>
      <c r="T1380" s="447"/>
      <c r="U1380" s="447"/>
      <c r="V1380" s="447"/>
    </row>
    <row r="1381" ht="28.5" customHeight="1">
      <c r="A1381" s="563"/>
      <c r="B1381" s="447"/>
      <c r="C1381" s="447"/>
      <c r="D1381" s="427"/>
      <c r="E1381" s="494"/>
      <c r="F1381" s="435"/>
      <c r="G1381" s="648" t="s">
        <v>532</v>
      </c>
      <c r="H1381" s="541" t="s">
        <v>1624</v>
      </c>
      <c r="I1381" s="542"/>
      <c r="J1381" s="542"/>
      <c r="K1381" s="490">
        <v>2.12112045E8</v>
      </c>
      <c r="L1381" s="566"/>
      <c r="M1381" s="491" t="s">
        <v>422</v>
      </c>
      <c r="N1381" s="490">
        <v>0.005</v>
      </c>
      <c r="O1381" s="491" t="s">
        <v>365</v>
      </c>
      <c r="P1381" s="447"/>
      <c r="Q1381" s="447"/>
      <c r="R1381" s="447"/>
      <c r="S1381" s="447"/>
      <c r="T1381" s="447"/>
      <c r="U1381" s="447"/>
      <c r="V1381" s="447"/>
    </row>
    <row r="1382" ht="28.5" customHeight="1">
      <c r="A1382" s="563"/>
      <c r="B1382" s="447"/>
      <c r="C1382" s="447"/>
      <c r="D1382" s="427"/>
      <c r="E1382" s="494"/>
      <c r="F1382" s="435"/>
      <c r="G1382" s="645" t="s">
        <v>534</v>
      </c>
      <c r="H1382" s="565" t="s">
        <v>1625</v>
      </c>
      <c r="I1382" s="520"/>
      <c r="J1382" s="520"/>
      <c r="K1382" s="566">
        <v>2.12112046E8</v>
      </c>
      <c r="L1382" s="566"/>
      <c r="M1382" s="567" t="s">
        <v>340</v>
      </c>
      <c r="N1382" s="566">
        <v>0.003</v>
      </c>
      <c r="O1382" s="604" t="s">
        <v>357</v>
      </c>
      <c r="P1382" s="447"/>
      <c r="Q1382" s="447"/>
      <c r="R1382" s="447"/>
      <c r="S1382" s="447"/>
      <c r="T1382" s="447"/>
      <c r="U1382" s="447"/>
      <c r="V1382" s="447"/>
    </row>
    <row r="1383" ht="28.5" customHeight="1">
      <c r="A1383" s="563"/>
      <c r="B1383" s="447"/>
      <c r="C1383" s="447"/>
      <c r="D1383" s="427"/>
      <c r="E1383" s="494"/>
      <c r="F1383" s="435"/>
      <c r="G1383" s="648" t="s">
        <v>536</v>
      </c>
      <c r="H1383" s="541" t="s">
        <v>647</v>
      </c>
      <c r="I1383" s="542"/>
      <c r="J1383" s="542"/>
      <c r="K1383" s="490">
        <v>2.12112047E8</v>
      </c>
      <c r="L1383" s="566"/>
      <c r="M1383" s="491" t="s">
        <v>398</v>
      </c>
      <c r="N1383" s="490">
        <v>0.005</v>
      </c>
      <c r="O1383" s="491" t="s">
        <v>365</v>
      </c>
      <c r="P1383" s="447"/>
      <c r="Q1383" s="447"/>
      <c r="R1383" s="447"/>
      <c r="S1383" s="447"/>
      <c r="T1383" s="447"/>
      <c r="U1383" s="447"/>
      <c r="V1383" s="447"/>
    </row>
    <row r="1384" ht="28.5" customHeight="1">
      <c r="A1384" s="563"/>
      <c r="B1384" s="447"/>
      <c r="C1384" s="447"/>
      <c r="D1384" s="427"/>
      <c r="E1384" s="494"/>
      <c r="F1384" s="435"/>
      <c r="G1384" s="645" t="s">
        <v>540</v>
      </c>
      <c r="H1384" s="565" t="s">
        <v>1626</v>
      </c>
      <c r="I1384" s="520"/>
      <c r="J1384" s="520"/>
      <c r="K1384" s="566">
        <v>2.12112048E8</v>
      </c>
      <c r="L1384" s="566"/>
      <c r="M1384" s="567" t="s">
        <v>604</v>
      </c>
      <c r="N1384" s="566">
        <v>0.005</v>
      </c>
      <c r="O1384" s="567" t="s">
        <v>365</v>
      </c>
      <c r="P1384" s="447"/>
      <c r="Q1384" s="447"/>
      <c r="R1384" s="447"/>
      <c r="S1384" s="447"/>
      <c r="T1384" s="447"/>
      <c r="U1384" s="447"/>
      <c r="V1384" s="447"/>
    </row>
    <row r="1385" ht="28.5" customHeight="1">
      <c r="A1385" s="563"/>
      <c r="B1385" s="447"/>
      <c r="C1385" s="447"/>
      <c r="D1385" s="427"/>
      <c r="E1385" s="494"/>
      <c r="F1385" s="435"/>
      <c r="G1385" s="645" t="s">
        <v>542</v>
      </c>
      <c r="H1385" s="565" t="s">
        <v>1627</v>
      </c>
      <c r="I1385" s="520"/>
      <c r="J1385" s="520"/>
      <c r="K1385" s="566">
        <v>2.12112049E8</v>
      </c>
      <c r="L1385" s="566"/>
      <c r="M1385" s="567" t="s">
        <v>422</v>
      </c>
      <c r="N1385" s="566">
        <v>0.005</v>
      </c>
      <c r="O1385" s="567" t="s">
        <v>365</v>
      </c>
      <c r="P1385" s="447"/>
      <c r="Q1385" s="447"/>
      <c r="R1385" s="447"/>
      <c r="S1385" s="447"/>
      <c r="T1385" s="447"/>
      <c r="U1385" s="447"/>
      <c r="V1385" s="447"/>
    </row>
    <row r="1386" ht="28.5" customHeight="1">
      <c r="A1386" s="563"/>
      <c r="B1386" s="447"/>
      <c r="C1386" s="447"/>
      <c r="D1386" s="427"/>
      <c r="E1386" s="494"/>
      <c r="F1386" s="435"/>
      <c r="G1386" s="645" t="s">
        <v>650</v>
      </c>
      <c r="H1386" s="565" t="s">
        <v>1628</v>
      </c>
      <c r="I1386" s="520"/>
      <c r="J1386" s="520"/>
      <c r="K1386" s="566">
        <v>2.1211205E8</v>
      </c>
      <c r="L1386" s="566"/>
      <c r="M1386" s="567" t="s">
        <v>422</v>
      </c>
      <c r="N1386" s="568">
        <v>0.01</v>
      </c>
      <c r="O1386" s="567" t="s">
        <v>395</v>
      </c>
      <c r="P1386" s="447"/>
      <c r="Q1386" s="447"/>
      <c r="R1386" s="447"/>
      <c r="S1386" s="447"/>
      <c r="T1386" s="447"/>
      <c r="U1386" s="447"/>
      <c r="V1386" s="447"/>
    </row>
    <row r="1387" ht="28.5" customHeight="1">
      <c r="A1387" s="563"/>
      <c r="B1387" s="447"/>
      <c r="C1387" s="447"/>
      <c r="D1387" s="427"/>
      <c r="E1387" s="494"/>
      <c r="F1387" s="435"/>
      <c r="G1387" s="645" t="s">
        <v>652</v>
      </c>
      <c r="H1387" s="541" t="s">
        <v>1629</v>
      </c>
      <c r="I1387" s="542"/>
      <c r="J1387" s="542"/>
      <c r="K1387" s="566">
        <v>2.12112051E8</v>
      </c>
      <c r="L1387" s="566"/>
      <c r="M1387" s="567" t="s">
        <v>422</v>
      </c>
      <c r="N1387" s="566">
        <v>0.005</v>
      </c>
      <c r="O1387" s="567" t="s">
        <v>365</v>
      </c>
      <c r="P1387" s="447"/>
      <c r="Q1387" s="447"/>
      <c r="R1387" s="447"/>
      <c r="S1387" s="447"/>
      <c r="T1387" s="447"/>
      <c r="U1387" s="447"/>
      <c r="V1387" s="447"/>
    </row>
    <row r="1388" ht="28.5" customHeight="1">
      <c r="A1388" s="563"/>
      <c r="B1388" s="447"/>
      <c r="C1388" s="447"/>
      <c r="D1388" s="427"/>
      <c r="E1388" s="494"/>
      <c r="F1388" s="435"/>
      <c r="G1388" s="645" t="s">
        <v>654</v>
      </c>
      <c r="H1388" s="565" t="s">
        <v>1630</v>
      </c>
      <c r="I1388" s="520"/>
      <c r="J1388" s="520"/>
      <c r="K1388" s="566">
        <v>2.12112052E8</v>
      </c>
      <c r="L1388" s="566"/>
      <c r="M1388" s="567" t="s">
        <v>340</v>
      </c>
      <c r="N1388" s="566">
        <v>0.002</v>
      </c>
      <c r="O1388" s="604" t="s">
        <v>357</v>
      </c>
      <c r="P1388" s="447"/>
      <c r="Q1388" s="447"/>
      <c r="R1388" s="447"/>
      <c r="S1388" s="447"/>
      <c r="T1388" s="447"/>
      <c r="U1388" s="447"/>
      <c r="V1388" s="447"/>
    </row>
    <row r="1389" ht="28.5" customHeight="1">
      <c r="A1389" s="563"/>
      <c r="B1389" s="447"/>
      <c r="C1389" s="447"/>
      <c r="D1389" s="427"/>
      <c r="E1389" s="494"/>
      <c r="F1389" s="435"/>
      <c r="G1389" s="645" t="s">
        <v>656</v>
      </c>
      <c r="H1389" s="565" t="s">
        <v>1631</v>
      </c>
      <c r="I1389" s="520"/>
      <c r="J1389" s="520"/>
      <c r="K1389" s="566">
        <v>2.12112053E8</v>
      </c>
      <c r="L1389" s="566"/>
      <c r="M1389" s="567" t="s">
        <v>662</v>
      </c>
      <c r="N1389" s="566">
        <v>0.002</v>
      </c>
      <c r="O1389" s="604" t="s">
        <v>357</v>
      </c>
      <c r="P1389" s="447"/>
      <c r="Q1389" s="447"/>
      <c r="R1389" s="447"/>
      <c r="S1389" s="447"/>
      <c r="T1389" s="447"/>
      <c r="U1389" s="447"/>
      <c r="V1389" s="447"/>
    </row>
    <row r="1390" ht="28.5" customHeight="1">
      <c r="A1390" s="546"/>
      <c r="B1390" s="516"/>
      <c r="C1390" s="516"/>
      <c r="D1390" s="506"/>
      <c r="E1390" s="507"/>
      <c r="F1390" s="854"/>
      <c r="G1390" s="548" t="s">
        <v>658</v>
      </c>
      <c r="H1390" s="519" t="s">
        <v>647</v>
      </c>
      <c r="I1390" s="520"/>
      <c r="J1390" s="559"/>
      <c r="K1390" s="522">
        <v>2.12112054E8</v>
      </c>
      <c r="L1390" s="522">
        <v>1.0</v>
      </c>
      <c r="M1390" s="523" t="s">
        <v>398</v>
      </c>
      <c r="N1390" s="522">
        <v>0.005</v>
      </c>
      <c r="O1390" s="523" t="s">
        <v>365</v>
      </c>
      <c r="P1390" s="516"/>
      <c r="Q1390" s="516"/>
      <c r="R1390" s="516"/>
      <c r="S1390" s="516"/>
      <c r="T1390" s="516"/>
      <c r="U1390" s="516"/>
      <c r="V1390" s="516"/>
    </row>
    <row r="1391" ht="28.5" customHeight="1">
      <c r="A1391" s="563"/>
      <c r="B1391" s="447"/>
      <c r="C1391" s="447"/>
      <c r="D1391" s="427"/>
      <c r="E1391" s="494"/>
      <c r="F1391" s="435"/>
      <c r="G1391" s="645" t="s">
        <v>660</v>
      </c>
      <c r="H1391" s="565" t="s">
        <v>1632</v>
      </c>
      <c r="I1391" s="520"/>
      <c r="J1391" s="520"/>
      <c r="K1391" s="566">
        <v>2.12112055E8</v>
      </c>
      <c r="L1391" s="566"/>
      <c r="M1391" s="567" t="s">
        <v>422</v>
      </c>
      <c r="N1391" s="566">
        <v>0.005</v>
      </c>
      <c r="O1391" s="567" t="s">
        <v>365</v>
      </c>
      <c r="P1391" s="447"/>
      <c r="Q1391" s="447"/>
      <c r="R1391" s="447"/>
      <c r="S1391" s="447"/>
      <c r="T1391" s="447"/>
      <c r="U1391" s="447"/>
      <c r="V1391" s="447"/>
    </row>
    <row r="1392" ht="28.5" customHeight="1">
      <c r="A1392" s="563"/>
      <c r="B1392" s="447"/>
      <c r="C1392" s="447"/>
      <c r="D1392" s="427"/>
      <c r="E1392" s="494"/>
      <c r="F1392" s="852"/>
      <c r="G1392" s="648" t="s">
        <v>706</v>
      </c>
      <c r="H1392" s="541" t="s">
        <v>1633</v>
      </c>
      <c r="I1392" s="542"/>
      <c r="J1392" s="543"/>
      <c r="K1392" s="490">
        <v>2.12112056E8</v>
      </c>
      <c r="L1392" s="490"/>
      <c r="M1392" s="491" t="s">
        <v>599</v>
      </c>
      <c r="N1392" s="490">
        <v>0.002</v>
      </c>
      <c r="O1392" s="741" t="s">
        <v>357</v>
      </c>
      <c r="P1392" s="447"/>
      <c r="Q1392" s="447"/>
      <c r="R1392" s="447"/>
      <c r="S1392" s="447"/>
      <c r="T1392" s="447"/>
      <c r="U1392" s="447"/>
      <c r="V1392" s="447"/>
    </row>
    <row r="1393" ht="28.5" customHeight="1">
      <c r="A1393" s="563"/>
      <c r="B1393" s="447"/>
      <c r="C1393" s="447"/>
      <c r="D1393" s="427"/>
      <c r="E1393" s="494"/>
      <c r="F1393" s="839" t="s">
        <v>384</v>
      </c>
      <c r="G1393" s="541" t="s">
        <v>1634</v>
      </c>
      <c r="H1393" s="542"/>
      <c r="I1393" s="542"/>
      <c r="J1393" s="542"/>
      <c r="K1393" s="881"/>
      <c r="L1393" s="881"/>
      <c r="M1393" s="491"/>
      <c r="N1393" s="490"/>
      <c r="O1393" s="741"/>
      <c r="P1393" s="447"/>
      <c r="Q1393" s="447"/>
      <c r="R1393" s="447"/>
      <c r="S1393" s="447"/>
      <c r="T1393" s="447"/>
      <c r="U1393" s="447"/>
      <c r="V1393" s="447"/>
    </row>
    <row r="1394" ht="28.5" customHeight="1">
      <c r="A1394" s="563"/>
      <c r="B1394" s="447"/>
      <c r="C1394" s="447"/>
      <c r="D1394" s="427"/>
      <c r="E1394" s="494"/>
      <c r="F1394" s="839"/>
      <c r="G1394" s="734" t="s">
        <v>352</v>
      </c>
      <c r="H1394" s="541"/>
      <c r="I1394" s="541"/>
      <c r="J1394" s="541"/>
      <c r="K1394" s="881"/>
      <c r="L1394" s="881"/>
      <c r="M1394" s="491"/>
      <c r="N1394" s="490"/>
      <c r="O1394" s="741"/>
      <c r="P1394" s="447"/>
      <c r="Q1394" s="447"/>
      <c r="R1394" s="447"/>
      <c r="S1394" s="447"/>
      <c r="T1394" s="447"/>
      <c r="U1394" s="447"/>
      <c r="V1394" s="447"/>
    </row>
    <row r="1395" ht="28.5" customHeight="1">
      <c r="A1395" s="563"/>
      <c r="B1395" s="447"/>
      <c r="C1395" s="447"/>
      <c r="D1395" s="427"/>
      <c r="E1395" s="494"/>
      <c r="F1395" s="435"/>
      <c r="G1395" s="645" t="s">
        <v>354</v>
      </c>
      <c r="H1395" s="565" t="s">
        <v>1635</v>
      </c>
      <c r="I1395" s="520"/>
      <c r="J1395" s="520"/>
      <c r="K1395" s="566">
        <v>2.12112057E8</v>
      </c>
      <c r="L1395" s="566"/>
      <c r="M1395" s="567" t="s">
        <v>1636</v>
      </c>
      <c r="N1395" s="566">
        <v>0.005</v>
      </c>
      <c r="O1395" s="604" t="s">
        <v>357</v>
      </c>
      <c r="P1395" s="447"/>
      <c r="Q1395" s="447"/>
      <c r="R1395" s="447"/>
      <c r="S1395" s="447"/>
      <c r="T1395" s="447"/>
      <c r="U1395" s="447"/>
      <c r="V1395" s="447"/>
    </row>
    <row r="1396" ht="28.5" customHeight="1">
      <c r="A1396" s="563"/>
      <c r="B1396" s="447"/>
      <c r="C1396" s="447"/>
      <c r="D1396" s="427"/>
      <c r="E1396" s="494"/>
      <c r="F1396" s="435"/>
      <c r="G1396" s="645" t="s">
        <v>358</v>
      </c>
      <c r="H1396" s="565" t="s">
        <v>1637</v>
      </c>
      <c r="I1396" s="520"/>
      <c r="J1396" s="520"/>
      <c r="K1396" s="566">
        <v>2.12112058E8</v>
      </c>
      <c r="L1396" s="566"/>
      <c r="M1396" s="567" t="s">
        <v>481</v>
      </c>
      <c r="N1396" s="566">
        <v>0.005</v>
      </c>
      <c r="O1396" s="567" t="s">
        <v>365</v>
      </c>
      <c r="P1396" s="447"/>
      <c r="Q1396" s="447"/>
      <c r="R1396" s="447"/>
      <c r="S1396" s="447"/>
      <c r="T1396" s="447"/>
      <c r="U1396" s="447"/>
      <c r="V1396" s="447"/>
    </row>
    <row r="1397" ht="28.5" customHeight="1">
      <c r="A1397" s="563"/>
      <c r="B1397" s="447"/>
      <c r="C1397" s="447"/>
      <c r="D1397" s="427"/>
      <c r="E1397" s="494"/>
      <c r="F1397" s="435"/>
      <c r="G1397" s="645" t="s">
        <v>360</v>
      </c>
      <c r="H1397" s="565" t="s">
        <v>1638</v>
      </c>
      <c r="I1397" s="520"/>
      <c r="J1397" s="520"/>
      <c r="K1397" s="566">
        <v>2.12112059E8</v>
      </c>
      <c r="L1397" s="566"/>
      <c r="M1397" s="567" t="s">
        <v>348</v>
      </c>
      <c r="N1397" s="566">
        <v>0.005</v>
      </c>
      <c r="O1397" s="567" t="s">
        <v>365</v>
      </c>
      <c r="P1397" s="447"/>
      <c r="Q1397" s="447"/>
      <c r="R1397" s="447"/>
      <c r="S1397" s="447"/>
      <c r="T1397" s="447"/>
      <c r="U1397" s="447"/>
      <c r="V1397" s="447"/>
    </row>
    <row r="1398" ht="28.5" customHeight="1">
      <c r="A1398" s="563"/>
      <c r="B1398" s="447"/>
      <c r="C1398" s="447"/>
      <c r="D1398" s="427"/>
      <c r="E1398" s="494"/>
      <c r="F1398" s="435"/>
      <c r="G1398" s="648" t="s">
        <v>362</v>
      </c>
      <c r="H1398" s="565" t="s">
        <v>1639</v>
      </c>
      <c r="I1398" s="520"/>
      <c r="J1398" s="520"/>
      <c r="K1398" s="566">
        <v>2.1211206E8</v>
      </c>
      <c r="L1398" s="566"/>
      <c r="M1398" s="567" t="s">
        <v>422</v>
      </c>
      <c r="N1398" s="566">
        <v>0.005</v>
      </c>
      <c r="O1398" s="567" t="s">
        <v>365</v>
      </c>
      <c r="P1398" s="447"/>
      <c r="Q1398" s="447"/>
      <c r="R1398" s="447"/>
      <c r="S1398" s="447"/>
      <c r="T1398" s="447"/>
      <c r="U1398" s="447"/>
      <c r="V1398" s="447"/>
    </row>
    <row r="1399" ht="28.5" customHeight="1">
      <c r="A1399" s="563"/>
      <c r="B1399" s="447"/>
      <c r="C1399" s="447"/>
      <c r="D1399" s="427"/>
      <c r="E1399" s="494"/>
      <c r="F1399" s="435"/>
      <c r="G1399" s="645" t="s">
        <v>374</v>
      </c>
      <c r="H1399" s="565" t="s">
        <v>1640</v>
      </c>
      <c r="I1399" s="520"/>
      <c r="J1399" s="520"/>
      <c r="K1399" s="566">
        <v>2.12112061E8</v>
      </c>
      <c r="L1399" s="566"/>
      <c r="M1399" s="567" t="s">
        <v>422</v>
      </c>
      <c r="N1399" s="566">
        <v>0.006</v>
      </c>
      <c r="O1399" s="567" t="s">
        <v>365</v>
      </c>
      <c r="P1399" s="447"/>
      <c r="Q1399" s="447"/>
      <c r="R1399" s="447"/>
      <c r="S1399" s="447"/>
      <c r="T1399" s="447"/>
      <c r="U1399" s="447"/>
      <c r="V1399" s="447"/>
    </row>
    <row r="1400" ht="28.5" customHeight="1">
      <c r="A1400" s="563"/>
      <c r="B1400" s="447"/>
      <c r="C1400" s="428"/>
      <c r="D1400" s="427"/>
      <c r="E1400" s="494"/>
      <c r="F1400" s="435"/>
      <c r="G1400" s="645" t="s">
        <v>377</v>
      </c>
      <c r="H1400" s="565" t="s">
        <v>1641</v>
      </c>
      <c r="I1400" s="520"/>
      <c r="J1400" s="520"/>
      <c r="K1400" s="566">
        <v>2.12112062E8</v>
      </c>
      <c r="L1400" s="566"/>
      <c r="M1400" s="567" t="s">
        <v>422</v>
      </c>
      <c r="N1400" s="566">
        <v>0.005</v>
      </c>
      <c r="O1400" s="567" t="s">
        <v>365</v>
      </c>
      <c r="P1400" s="447"/>
      <c r="Q1400" s="447"/>
      <c r="R1400" s="447"/>
      <c r="S1400" s="447"/>
      <c r="T1400" s="447"/>
      <c r="U1400" s="447"/>
      <c r="V1400" s="447"/>
    </row>
    <row r="1401" ht="28.5" customHeight="1">
      <c r="A1401" s="563"/>
      <c r="B1401" s="447"/>
      <c r="C1401" s="447"/>
      <c r="D1401" s="427"/>
      <c r="E1401" s="494"/>
      <c r="F1401" s="435"/>
      <c r="G1401" s="645" t="s">
        <v>477</v>
      </c>
      <c r="H1401" s="565" t="s">
        <v>1642</v>
      </c>
      <c r="I1401" s="520"/>
      <c r="J1401" s="520"/>
      <c r="K1401" s="566">
        <v>2.12112063E8</v>
      </c>
      <c r="L1401" s="566"/>
      <c r="M1401" s="567" t="s">
        <v>340</v>
      </c>
      <c r="N1401" s="566">
        <v>0.002</v>
      </c>
      <c r="O1401" s="604" t="s">
        <v>357</v>
      </c>
      <c r="P1401" s="447"/>
      <c r="Q1401" s="447"/>
      <c r="R1401" s="447"/>
      <c r="S1401" s="447"/>
      <c r="T1401" s="447"/>
      <c r="U1401" s="447"/>
      <c r="V1401" s="447"/>
    </row>
    <row r="1402" ht="28.5" customHeight="1">
      <c r="A1402" s="656"/>
      <c r="B1402" s="657"/>
      <c r="C1402" s="657"/>
      <c r="D1402" s="439"/>
      <c r="E1402" s="658"/>
      <c r="F1402" s="844"/>
      <c r="G1402" s="677" t="s">
        <v>519</v>
      </c>
      <c r="H1402" s="678" t="s">
        <v>1643</v>
      </c>
      <c r="I1402" s="79"/>
      <c r="J1402" s="79"/>
      <c r="K1402" s="771">
        <v>2.12112064E8</v>
      </c>
      <c r="L1402" s="771"/>
      <c r="M1402" s="772" t="s">
        <v>662</v>
      </c>
      <c r="N1402" s="771">
        <v>0.002</v>
      </c>
      <c r="O1402" s="656" t="s">
        <v>357</v>
      </c>
      <c r="P1402" s="447"/>
      <c r="Q1402" s="447"/>
      <c r="R1402" s="447"/>
      <c r="S1402" s="447"/>
      <c r="T1402" s="447"/>
      <c r="U1402" s="447"/>
      <c r="V1402" s="447"/>
    </row>
    <row r="1403" ht="28.5" customHeight="1">
      <c r="A1403" s="563"/>
      <c r="B1403" s="447"/>
      <c r="C1403" s="447"/>
      <c r="D1403" s="427"/>
      <c r="E1403" s="494"/>
      <c r="F1403" s="435"/>
      <c r="G1403" s="648" t="s">
        <v>521</v>
      </c>
      <c r="H1403" s="541" t="s">
        <v>647</v>
      </c>
      <c r="I1403" s="542"/>
      <c r="J1403" s="542"/>
      <c r="K1403" s="490">
        <v>2.12112065E8</v>
      </c>
      <c r="L1403" s="490"/>
      <c r="M1403" s="491" t="s">
        <v>398</v>
      </c>
      <c r="N1403" s="490">
        <v>0.005</v>
      </c>
      <c r="O1403" s="491" t="s">
        <v>365</v>
      </c>
      <c r="P1403" s="447"/>
      <c r="Q1403" s="447"/>
      <c r="R1403" s="447"/>
      <c r="S1403" s="447"/>
      <c r="T1403" s="447"/>
      <c r="U1403" s="447"/>
      <c r="V1403" s="447"/>
    </row>
    <row r="1404" ht="28.5" customHeight="1">
      <c r="A1404" s="563"/>
      <c r="B1404" s="447"/>
      <c r="C1404" s="447"/>
      <c r="D1404" s="427"/>
      <c r="E1404" s="494"/>
      <c r="F1404" s="435"/>
      <c r="G1404" s="645" t="s">
        <v>523</v>
      </c>
      <c r="H1404" s="565" t="s">
        <v>1644</v>
      </c>
      <c r="I1404" s="520"/>
      <c r="J1404" s="521"/>
      <c r="K1404" s="566">
        <v>2.12112066E8</v>
      </c>
      <c r="L1404" s="566"/>
      <c r="M1404" s="567" t="s">
        <v>422</v>
      </c>
      <c r="N1404" s="566">
        <v>0.005</v>
      </c>
      <c r="O1404" s="567" t="s">
        <v>365</v>
      </c>
      <c r="P1404" s="447"/>
      <c r="Q1404" s="447"/>
      <c r="R1404" s="447"/>
      <c r="S1404" s="447"/>
      <c r="T1404" s="447"/>
      <c r="U1404" s="447"/>
      <c r="V1404" s="447"/>
    </row>
    <row r="1405" ht="28.5" customHeight="1">
      <c r="A1405" s="563"/>
      <c r="B1405" s="447"/>
      <c r="C1405" s="447"/>
      <c r="D1405" s="427"/>
      <c r="E1405" s="494"/>
      <c r="F1405" s="848"/>
      <c r="G1405" s="648" t="s">
        <v>526</v>
      </c>
      <c r="H1405" s="541" t="s">
        <v>1645</v>
      </c>
      <c r="I1405" s="542"/>
      <c r="J1405" s="542"/>
      <c r="K1405" s="490">
        <v>2.12112067E8</v>
      </c>
      <c r="L1405" s="566"/>
      <c r="M1405" s="491" t="s">
        <v>599</v>
      </c>
      <c r="N1405" s="490">
        <v>0.002</v>
      </c>
      <c r="O1405" s="741" t="s">
        <v>357</v>
      </c>
      <c r="P1405" s="447"/>
      <c r="Q1405" s="447"/>
      <c r="R1405" s="447"/>
      <c r="S1405" s="447"/>
      <c r="T1405" s="447"/>
      <c r="U1405" s="447"/>
      <c r="V1405" s="447"/>
    </row>
    <row r="1406" ht="28.5" customHeight="1">
      <c r="A1406" s="563"/>
      <c r="B1406" s="447"/>
      <c r="C1406" s="447"/>
      <c r="D1406" s="427"/>
      <c r="E1406" s="494"/>
      <c r="F1406" s="887" t="s">
        <v>391</v>
      </c>
      <c r="G1406" s="565" t="s">
        <v>1646</v>
      </c>
      <c r="H1406" s="520"/>
      <c r="I1406" s="520"/>
      <c r="J1406" s="520"/>
      <c r="K1406" s="920"/>
      <c r="L1406" s="920"/>
      <c r="M1406" s="567"/>
      <c r="N1406" s="566"/>
      <c r="O1406" s="604"/>
      <c r="P1406" s="447"/>
      <c r="Q1406" s="447"/>
      <c r="R1406" s="447"/>
      <c r="S1406" s="447"/>
      <c r="T1406" s="447"/>
      <c r="U1406" s="447"/>
      <c r="V1406" s="447"/>
    </row>
    <row r="1407" ht="28.5" customHeight="1">
      <c r="A1407" s="563"/>
      <c r="B1407" s="447"/>
      <c r="C1407" s="447"/>
      <c r="D1407" s="427"/>
      <c r="E1407" s="494"/>
      <c r="F1407" s="839"/>
      <c r="G1407" s="734" t="s">
        <v>352</v>
      </c>
      <c r="H1407" s="565"/>
      <c r="I1407" s="565"/>
      <c r="J1407" s="565"/>
      <c r="K1407" s="920"/>
      <c r="L1407" s="920"/>
      <c r="M1407" s="567"/>
      <c r="N1407" s="566"/>
      <c r="O1407" s="604"/>
      <c r="P1407" s="447"/>
      <c r="Q1407" s="447"/>
      <c r="R1407" s="447"/>
      <c r="S1407" s="447"/>
      <c r="T1407" s="447"/>
      <c r="U1407" s="447"/>
      <c r="V1407" s="447"/>
    </row>
    <row r="1408" ht="28.5" customHeight="1">
      <c r="A1408" s="563"/>
      <c r="B1408" s="447"/>
      <c r="C1408" s="447"/>
      <c r="D1408" s="427"/>
      <c r="E1408" s="494"/>
      <c r="F1408" s="435"/>
      <c r="G1408" s="645" t="s">
        <v>354</v>
      </c>
      <c r="H1408" s="565" t="s">
        <v>1647</v>
      </c>
      <c r="I1408" s="520"/>
      <c r="J1408" s="520"/>
      <c r="K1408" s="566">
        <v>2.12112068E8</v>
      </c>
      <c r="L1408" s="566"/>
      <c r="M1408" s="567" t="s">
        <v>440</v>
      </c>
      <c r="N1408" s="566">
        <v>0.002</v>
      </c>
      <c r="O1408" s="604" t="s">
        <v>357</v>
      </c>
      <c r="P1408" s="447"/>
      <c r="Q1408" s="447"/>
      <c r="R1408" s="447"/>
      <c r="S1408" s="447"/>
      <c r="T1408" s="447"/>
      <c r="U1408" s="447"/>
      <c r="V1408" s="447"/>
    </row>
    <row r="1409" ht="28.5" customHeight="1">
      <c r="A1409" s="563"/>
      <c r="B1409" s="447"/>
      <c r="C1409" s="447"/>
      <c r="D1409" s="427"/>
      <c r="E1409" s="494"/>
      <c r="F1409" s="435"/>
      <c r="G1409" s="645" t="s">
        <v>358</v>
      </c>
      <c r="H1409" s="565" t="s">
        <v>1648</v>
      </c>
      <c r="I1409" s="520"/>
      <c r="J1409" s="520"/>
      <c r="K1409" s="566">
        <v>2.12112069E8</v>
      </c>
      <c r="L1409" s="566"/>
      <c r="M1409" s="567" t="s">
        <v>481</v>
      </c>
      <c r="N1409" s="566">
        <v>0.005</v>
      </c>
      <c r="O1409" s="604" t="s">
        <v>357</v>
      </c>
      <c r="P1409" s="447"/>
      <c r="Q1409" s="447"/>
      <c r="R1409" s="447"/>
      <c r="S1409" s="447"/>
      <c r="T1409" s="447"/>
      <c r="U1409" s="447"/>
      <c r="V1409" s="447"/>
    </row>
    <row r="1410" ht="28.5" customHeight="1">
      <c r="A1410" s="563"/>
      <c r="B1410" s="447"/>
      <c r="C1410" s="447"/>
      <c r="D1410" s="427"/>
      <c r="E1410" s="494"/>
      <c r="F1410" s="435"/>
      <c r="G1410" s="645" t="s">
        <v>360</v>
      </c>
      <c r="H1410" s="565" t="s">
        <v>1649</v>
      </c>
      <c r="I1410" s="520"/>
      <c r="J1410" s="520"/>
      <c r="K1410" s="566">
        <v>2.1211207E8</v>
      </c>
      <c r="L1410" s="566"/>
      <c r="M1410" s="567" t="s">
        <v>662</v>
      </c>
      <c r="N1410" s="566">
        <v>0.005</v>
      </c>
      <c r="O1410" s="567" t="s">
        <v>365</v>
      </c>
      <c r="P1410" s="447"/>
      <c r="Q1410" s="447"/>
      <c r="R1410" s="447"/>
      <c r="S1410" s="447"/>
      <c r="T1410" s="447"/>
      <c r="U1410" s="447"/>
      <c r="V1410" s="447"/>
    </row>
    <row r="1411" ht="28.5" customHeight="1">
      <c r="A1411" s="563"/>
      <c r="B1411" s="447"/>
      <c r="C1411" s="447"/>
      <c r="D1411" s="427"/>
      <c r="E1411" s="494"/>
      <c r="F1411" s="435"/>
      <c r="G1411" s="648" t="s">
        <v>362</v>
      </c>
      <c r="H1411" s="565" t="s">
        <v>1650</v>
      </c>
      <c r="I1411" s="520"/>
      <c r="J1411" s="520"/>
      <c r="K1411" s="566">
        <v>2.12112071E8</v>
      </c>
      <c r="L1411" s="566"/>
      <c r="M1411" s="567" t="s">
        <v>440</v>
      </c>
      <c r="N1411" s="566">
        <v>0.003</v>
      </c>
      <c r="O1411" s="604" t="s">
        <v>357</v>
      </c>
      <c r="P1411" s="447"/>
      <c r="Q1411" s="447"/>
      <c r="R1411" s="447"/>
      <c r="S1411" s="447"/>
      <c r="T1411" s="447"/>
      <c r="U1411" s="447"/>
      <c r="V1411" s="447"/>
    </row>
    <row r="1412" ht="28.5" customHeight="1">
      <c r="A1412" s="563"/>
      <c r="B1412" s="447"/>
      <c r="C1412" s="447"/>
      <c r="D1412" s="427"/>
      <c r="E1412" s="494"/>
      <c r="F1412" s="435"/>
      <c r="G1412" s="645" t="s">
        <v>374</v>
      </c>
      <c r="H1412" s="565" t="s">
        <v>1651</v>
      </c>
      <c r="I1412" s="520"/>
      <c r="J1412" s="520"/>
      <c r="K1412" s="566">
        <v>2.12112072E8</v>
      </c>
      <c r="L1412" s="566"/>
      <c r="M1412" s="567" t="s">
        <v>440</v>
      </c>
      <c r="N1412" s="566">
        <v>0.003</v>
      </c>
      <c r="O1412" s="567" t="s">
        <v>365</v>
      </c>
      <c r="P1412" s="447"/>
      <c r="Q1412" s="447"/>
      <c r="R1412" s="447"/>
      <c r="S1412" s="447"/>
      <c r="T1412" s="447"/>
      <c r="U1412" s="447"/>
      <c r="V1412" s="447"/>
    </row>
    <row r="1413" ht="28.5" customHeight="1">
      <c r="A1413" s="563"/>
      <c r="B1413" s="447"/>
      <c r="C1413" s="447"/>
      <c r="D1413" s="427"/>
      <c r="E1413" s="494"/>
      <c r="F1413" s="435"/>
      <c r="G1413" s="645" t="s">
        <v>377</v>
      </c>
      <c r="H1413" s="565" t="s">
        <v>1652</v>
      </c>
      <c r="I1413" s="520"/>
      <c r="J1413" s="521"/>
      <c r="K1413" s="566">
        <v>2.12112073E8</v>
      </c>
      <c r="L1413" s="566"/>
      <c r="M1413" s="567" t="s">
        <v>447</v>
      </c>
      <c r="N1413" s="566">
        <v>0.006</v>
      </c>
      <c r="O1413" s="567" t="s">
        <v>365</v>
      </c>
      <c r="P1413" s="447"/>
      <c r="Q1413" s="447"/>
      <c r="R1413" s="447"/>
      <c r="S1413" s="447"/>
      <c r="T1413" s="447"/>
      <c r="U1413" s="447"/>
      <c r="V1413" s="447"/>
    </row>
    <row r="1414" ht="28.5" customHeight="1">
      <c r="A1414" s="563"/>
      <c r="B1414" s="447"/>
      <c r="C1414" s="447"/>
      <c r="D1414" s="427"/>
      <c r="E1414" s="494"/>
      <c r="F1414" s="435"/>
      <c r="G1414" s="648" t="s">
        <v>477</v>
      </c>
      <c r="H1414" s="541" t="s">
        <v>647</v>
      </c>
      <c r="I1414" s="542"/>
      <c r="J1414" s="542"/>
      <c r="K1414" s="566">
        <v>2.12112074E8</v>
      </c>
      <c r="L1414" s="566"/>
      <c r="M1414" s="567" t="s">
        <v>398</v>
      </c>
      <c r="N1414" s="566">
        <v>0.005</v>
      </c>
      <c r="O1414" s="567" t="s">
        <v>365</v>
      </c>
      <c r="P1414" s="447"/>
      <c r="Q1414" s="447"/>
      <c r="R1414" s="447"/>
      <c r="S1414" s="447"/>
      <c r="T1414" s="447"/>
      <c r="U1414" s="447"/>
      <c r="V1414" s="447"/>
    </row>
    <row r="1415" ht="28.5" customHeight="1">
      <c r="A1415" s="563"/>
      <c r="B1415" s="447"/>
      <c r="C1415" s="428"/>
      <c r="D1415" s="427"/>
      <c r="E1415" s="494"/>
      <c r="F1415" s="435"/>
      <c r="G1415" s="645" t="s">
        <v>519</v>
      </c>
      <c r="H1415" s="565" t="s">
        <v>1653</v>
      </c>
      <c r="I1415" s="520"/>
      <c r="J1415" s="520"/>
      <c r="K1415" s="566">
        <v>2.12112075E8</v>
      </c>
      <c r="L1415" s="566"/>
      <c r="M1415" s="567" t="s">
        <v>662</v>
      </c>
      <c r="N1415" s="566">
        <v>0.005</v>
      </c>
      <c r="O1415" s="567" t="s">
        <v>365</v>
      </c>
      <c r="P1415" s="447"/>
      <c r="Q1415" s="447"/>
      <c r="R1415" s="447"/>
      <c r="S1415" s="447"/>
      <c r="T1415" s="447"/>
      <c r="U1415" s="447"/>
      <c r="V1415" s="447"/>
    </row>
    <row r="1416" ht="28.5" customHeight="1">
      <c r="A1416" s="563"/>
      <c r="B1416" s="447"/>
      <c r="C1416" s="447"/>
      <c r="D1416" s="427"/>
      <c r="E1416" s="494"/>
      <c r="F1416" s="435"/>
      <c r="G1416" s="648" t="s">
        <v>521</v>
      </c>
      <c r="H1416" s="541" t="s">
        <v>1654</v>
      </c>
      <c r="I1416" s="542"/>
      <c r="J1416" s="542"/>
      <c r="K1416" s="490">
        <v>2.12112076E8</v>
      </c>
      <c r="L1416" s="490"/>
      <c r="M1416" s="491" t="s">
        <v>481</v>
      </c>
      <c r="N1416" s="490">
        <v>0.005</v>
      </c>
      <c r="O1416" s="491" t="s">
        <v>365</v>
      </c>
      <c r="P1416" s="447"/>
      <c r="Q1416" s="447"/>
      <c r="R1416" s="447"/>
      <c r="S1416" s="447"/>
      <c r="T1416" s="447"/>
      <c r="U1416" s="447"/>
      <c r="V1416" s="447"/>
    </row>
    <row r="1417" ht="28.5" customHeight="1">
      <c r="A1417" s="656"/>
      <c r="B1417" s="657"/>
      <c r="C1417" s="657"/>
      <c r="D1417" s="439"/>
      <c r="E1417" s="658"/>
      <c r="F1417" s="844"/>
      <c r="G1417" s="659" t="s">
        <v>523</v>
      </c>
      <c r="H1417" s="528" t="s">
        <v>1655</v>
      </c>
      <c r="I1417" s="529"/>
      <c r="J1417" s="530"/>
      <c r="K1417" s="531">
        <v>2.12112077E8</v>
      </c>
      <c r="L1417" s="531"/>
      <c r="M1417" s="532" t="s">
        <v>447</v>
      </c>
      <c r="N1417" s="531">
        <v>0.002</v>
      </c>
      <c r="O1417" s="740" t="s">
        <v>357</v>
      </c>
      <c r="P1417" s="447"/>
      <c r="Q1417" s="447"/>
      <c r="R1417" s="447"/>
      <c r="S1417" s="447"/>
      <c r="T1417" s="447"/>
      <c r="U1417" s="447"/>
      <c r="V1417" s="447"/>
    </row>
    <row r="1418" ht="28.5" customHeight="1">
      <c r="A1418" s="563"/>
      <c r="B1418" s="447"/>
      <c r="C1418" s="447"/>
      <c r="D1418" s="427"/>
      <c r="E1418" s="494"/>
      <c r="F1418" s="435"/>
      <c r="G1418" s="648" t="s">
        <v>526</v>
      </c>
      <c r="H1418" s="541" t="s">
        <v>1656</v>
      </c>
      <c r="I1418" s="542"/>
      <c r="J1418" s="542"/>
      <c r="K1418" s="490">
        <v>2.12112078E8</v>
      </c>
      <c r="L1418" s="490"/>
      <c r="M1418" s="491" t="s">
        <v>422</v>
      </c>
      <c r="N1418" s="490">
        <v>0.005</v>
      </c>
      <c r="O1418" s="491" t="s">
        <v>365</v>
      </c>
      <c r="P1418" s="447"/>
      <c r="Q1418" s="447"/>
      <c r="R1418" s="447"/>
      <c r="S1418" s="447"/>
      <c r="T1418" s="447"/>
      <c r="U1418" s="447"/>
      <c r="V1418" s="447"/>
    </row>
    <row r="1419" ht="28.5" customHeight="1">
      <c r="A1419" s="563"/>
      <c r="B1419" s="447"/>
      <c r="C1419" s="447"/>
      <c r="D1419" s="427"/>
      <c r="E1419" s="494"/>
      <c r="F1419" s="435"/>
      <c r="G1419" s="645" t="s">
        <v>528</v>
      </c>
      <c r="H1419" s="565" t="s">
        <v>1657</v>
      </c>
      <c r="I1419" s="520"/>
      <c r="J1419" s="520"/>
      <c r="K1419" s="566">
        <v>2.12112079E8</v>
      </c>
      <c r="L1419" s="566"/>
      <c r="M1419" s="567" t="s">
        <v>422</v>
      </c>
      <c r="N1419" s="568">
        <v>0.01</v>
      </c>
      <c r="O1419" s="567" t="s">
        <v>395</v>
      </c>
      <c r="P1419" s="447"/>
      <c r="Q1419" s="447"/>
      <c r="R1419" s="447"/>
      <c r="S1419" s="447"/>
      <c r="T1419" s="447"/>
      <c r="U1419" s="447"/>
      <c r="V1419" s="447"/>
    </row>
    <row r="1420" ht="28.5" customHeight="1">
      <c r="A1420" s="563"/>
      <c r="B1420" s="447"/>
      <c r="C1420" s="447"/>
      <c r="D1420" s="427"/>
      <c r="E1420" s="494"/>
      <c r="F1420" s="435"/>
      <c r="G1420" s="645" t="s">
        <v>530</v>
      </c>
      <c r="H1420" s="565" t="s">
        <v>1658</v>
      </c>
      <c r="I1420" s="520"/>
      <c r="J1420" s="520"/>
      <c r="K1420" s="566">
        <v>2.1211208E8</v>
      </c>
      <c r="L1420" s="566"/>
      <c r="M1420" s="567" t="s">
        <v>447</v>
      </c>
      <c r="N1420" s="566">
        <v>0.002</v>
      </c>
      <c r="O1420" s="604" t="s">
        <v>357</v>
      </c>
      <c r="P1420" s="447"/>
      <c r="Q1420" s="447"/>
      <c r="R1420" s="447"/>
      <c r="S1420" s="447"/>
      <c r="T1420" s="447"/>
      <c r="U1420" s="447"/>
      <c r="V1420" s="447"/>
    </row>
    <row r="1421" ht="28.5" customHeight="1">
      <c r="A1421" s="563"/>
      <c r="B1421" s="447"/>
      <c r="C1421" s="447"/>
      <c r="D1421" s="427"/>
      <c r="E1421" s="494"/>
      <c r="F1421" s="435"/>
      <c r="G1421" s="645" t="s">
        <v>532</v>
      </c>
      <c r="H1421" s="565" t="s">
        <v>647</v>
      </c>
      <c r="I1421" s="520"/>
      <c r="J1421" s="520"/>
      <c r="K1421" s="566">
        <v>2.12112081E8</v>
      </c>
      <c r="L1421" s="566"/>
      <c r="M1421" s="567" t="s">
        <v>398</v>
      </c>
      <c r="N1421" s="566">
        <v>0.005</v>
      </c>
      <c r="O1421" s="567" t="s">
        <v>365</v>
      </c>
      <c r="P1421" s="447"/>
      <c r="Q1421" s="447"/>
      <c r="R1421" s="447"/>
      <c r="S1421" s="447"/>
      <c r="T1421" s="447"/>
      <c r="U1421" s="447"/>
      <c r="V1421" s="447"/>
    </row>
    <row r="1422" ht="28.5" customHeight="1">
      <c r="A1422" s="563"/>
      <c r="B1422" s="447"/>
      <c r="C1422" s="447"/>
      <c r="D1422" s="427"/>
      <c r="E1422" s="494"/>
      <c r="F1422" s="435"/>
      <c r="G1422" s="644" t="s">
        <v>534</v>
      </c>
      <c r="H1422" s="565" t="s">
        <v>1659</v>
      </c>
      <c r="I1422" s="520"/>
      <c r="J1422" s="520"/>
      <c r="K1422" s="566">
        <v>2.12112082E8</v>
      </c>
      <c r="L1422" s="566"/>
      <c r="M1422" s="567" t="s">
        <v>662</v>
      </c>
      <c r="N1422" s="566">
        <v>0.005</v>
      </c>
      <c r="O1422" s="604" t="s">
        <v>357</v>
      </c>
      <c r="P1422" s="447"/>
      <c r="Q1422" s="447"/>
      <c r="R1422" s="447"/>
      <c r="S1422" s="447"/>
      <c r="T1422" s="447"/>
      <c r="U1422" s="447"/>
      <c r="V1422" s="447"/>
    </row>
    <row r="1423" ht="28.5" customHeight="1">
      <c r="A1423" s="563"/>
      <c r="B1423" s="447"/>
      <c r="C1423" s="447"/>
      <c r="D1423" s="427"/>
      <c r="E1423" s="494"/>
      <c r="F1423" s="435"/>
      <c r="G1423" s="645" t="s">
        <v>536</v>
      </c>
      <c r="H1423" s="565" t="s">
        <v>1660</v>
      </c>
      <c r="I1423" s="520"/>
      <c r="J1423" s="520"/>
      <c r="K1423" s="566">
        <v>2.12112083E8</v>
      </c>
      <c r="L1423" s="566"/>
      <c r="M1423" s="567" t="s">
        <v>422</v>
      </c>
      <c r="N1423" s="566">
        <v>0.005</v>
      </c>
      <c r="O1423" s="567" t="s">
        <v>365</v>
      </c>
      <c r="P1423" s="447"/>
      <c r="Q1423" s="447"/>
      <c r="R1423" s="447"/>
      <c r="S1423" s="447"/>
      <c r="T1423" s="447"/>
      <c r="U1423" s="447"/>
      <c r="V1423" s="447"/>
    </row>
    <row r="1424" ht="28.5" customHeight="1">
      <c r="A1424" s="563"/>
      <c r="B1424" s="447"/>
      <c r="C1424" s="447"/>
      <c r="D1424" s="427"/>
      <c r="E1424" s="494"/>
      <c r="F1424" s="435"/>
      <c r="G1424" s="645" t="s">
        <v>540</v>
      </c>
      <c r="H1424" s="565" t="s">
        <v>1661</v>
      </c>
      <c r="I1424" s="520"/>
      <c r="J1424" s="520"/>
      <c r="K1424" s="566">
        <v>2.12112084E8</v>
      </c>
      <c r="L1424" s="566"/>
      <c r="M1424" s="567" t="s">
        <v>422</v>
      </c>
      <c r="N1424" s="568">
        <v>0.01</v>
      </c>
      <c r="O1424" s="567" t="s">
        <v>395</v>
      </c>
      <c r="P1424" s="447"/>
      <c r="Q1424" s="447"/>
      <c r="R1424" s="447"/>
      <c r="S1424" s="447"/>
      <c r="T1424" s="447"/>
      <c r="U1424" s="447"/>
      <c r="V1424" s="447"/>
    </row>
    <row r="1425" ht="28.5" customHeight="1">
      <c r="A1425" s="563"/>
      <c r="B1425" s="447"/>
      <c r="C1425" s="447"/>
      <c r="D1425" s="427"/>
      <c r="E1425" s="494"/>
      <c r="F1425" s="435"/>
      <c r="G1425" s="645" t="s">
        <v>542</v>
      </c>
      <c r="H1425" s="565" t="s">
        <v>1658</v>
      </c>
      <c r="I1425" s="520"/>
      <c r="J1425" s="520"/>
      <c r="K1425" s="566">
        <v>2.12112085E8</v>
      </c>
      <c r="L1425" s="566"/>
      <c r="M1425" s="567" t="s">
        <v>340</v>
      </c>
      <c r="N1425" s="566">
        <v>0.002</v>
      </c>
      <c r="O1425" s="604" t="s">
        <v>357</v>
      </c>
      <c r="P1425" s="447"/>
      <c r="Q1425" s="447"/>
      <c r="R1425" s="447"/>
      <c r="S1425" s="447"/>
      <c r="T1425" s="447"/>
      <c r="U1425" s="447"/>
      <c r="V1425" s="447"/>
    </row>
    <row r="1426" ht="28.5" customHeight="1">
      <c r="A1426" s="563"/>
      <c r="B1426" s="447"/>
      <c r="C1426" s="447"/>
      <c r="D1426" s="427"/>
      <c r="E1426" s="494"/>
      <c r="F1426" s="435"/>
      <c r="G1426" s="645" t="s">
        <v>650</v>
      </c>
      <c r="H1426" s="565" t="s">
        <v>1631</v>
      </c>
      <c r="I1426" s="520"/>
      <c r="J1426" s="520"/>
      <c r="K1426" s="566">
        <v>2.12112086E8</v>
      </c>
      <c r="L1426" s="566"/>
      <c r="M1426" s="567" t="s">
        <v>662</v>
      </c>
      <c r="N1426" s="566">
        <v>0.002</v>
      </c>
      <c r="O1426" s="604" t="s">
        <v>357</v>
      </c>
      <c r="P1426" s="447"/>
      <c r="Q1426" s="447"/>
      <c r="R1426" s="447"/>
      <c r="S1426" s="447"/>
      <c r="T1426" s="447"/>
      <c r="U1426" s="447"/>
      <c r="V1426" s="447"/>
    </row>
    <row r="1427" ht="28.5" customHeight="1">
      <c r="A1427" s="563"/>
      <c r="B1427" s="447"/>
      <c r="C1427" s="447"/>
      <c r="D1427" s="427"/>
      <c r="E1427" s="494"/>
      <c r="F1427" s="435"/>
      <c r="G1427" s="648" t="s">
        <v>652</v>
      </c>
      <c r="H1427" s="541" t="s">
        <v>647</v>
      </c>
      <c r="I1427" s="542"/>
      <c r="J1427" s="542"/>
      <c r="K1427" s="490">
        <v>2.12112087E8</v>
      </c>
      <c r="L1427" s="490"/>
      <c r="M1427" s="491" t="s">
        <v>398</v>
      </c>
      <c r="N1427" s="490">
        <v>0.005</v>
      </c>
      <c r="O1427" s="491" t="s">
        <v>365</v>
      </c>
      <c r="P1427" s="447"/>
      <c r="Q1427" s="447"/>
      <c r="R1427" s="447"/>
      <c r="S1427" s="447"/>
      <c r="T1427" s="447"/>
      <c r="U1427" s="447"/>
      <c r="V1427" s="447"/>
    </row>
    <row r="1428" ht="28.5" customHeight="1">
      <c r="A1428" s="563"/>
      <c r="B1428" s="447"/>
      <c r="C1428" s="447"/>
      <c r="D1428" s="427"/>
      <c r="E1428" s="494"/>
      <c r="F1428" s="435"/>
      <c r="G1428" s="731" t="s">
        <v>654</v>
      </c>
      <c r="H1428" s="666" t="s">
        <v>1662</v>
      </c>
      <c r="I1428" s="668"/>
      <c r="J1428" s="668"/>
      <c r="K1428" s="566">
        <v>2.12112088E8</v>
      </c>
      <c r="L1428" s="566"/>
      <c r="M1428" s="567" t="s">
        <v>422</v>
      </c>
      <c r="N1428" s="566">
        <v>0.005</v>
      </c>
      <c r="O1428" s="567" t="s">
        <v>365</v>
      </c>
      <c r="P1428" s="447"/>
      <c r="Q1428" s="447"/>
      <c r="R1428" s="447"/>
      <c r="S1428" s="447"/>
      <c r="T1428" s="447"/>
      <c r="U1428" s="447"/>
      <c r="V1428" s="447"/>
    </row>
    <row r="1429" ht="28.5" customHeight="1">
      <c r="A1429" s="656"/>
      <c r="B1429" s="657"/>
      <c r="C1429" s="657"/>
      <c r="D1429" s="439"/>
      <c r="E1429" s="658"/>
      <c r="F1429" s="844"/>
      <c r="G1429" s="659" t="s">
        <v>656</v>
      </c>
      <c r="H1429" s="528" t="s">
        <v>1663</v>
      </c>
      <c r="I1429" s="529"/>
      <c r="J1429" s="530"/>
      <c r="K1429" s="531">
        <v>2.12112089E8</v>
      </c>
      <c r="L1429" s="531"/>
      <c r="M1429" s="532" t="s">
        <v>599</v>
      </c>
      <c r="N1429" s="531">
        <v>0.002</v>
      </c>
      <c r="O1429" s="740" t="s">
        <v>357</v>
      </c>
      <c r="P1429" s="447"/>
      <c r="Q1429" s="447"/>
      <c r="R1429" s="447"/>
      <c r="S1429" s="447"/>
      <c r="T1429" s="447"/>
      <c r="U1429" s="447"/>
      <c r="V1429" s="447"/>
    </row>
    <row r="1430" ht="28.5" customHeight="1">
      <c r="A1430" s="563"/>
      <c r="B1430" s="447"/>
      <c r="C1430" s="447"/>
      <c r="D1430" s="427"/>
      <c r="E1430" s="494"/>
      <c r="F1430" s="839" t="s">
        <v>393</v>
      </c>
      <c r="G1430" s="541" t="s">
        <v>1664</v>
      </c>
      <c r="H1430" s="542"/>
      <c r="I1430" s="542"/>
      <c r="J1430" s="542"/>
      <c r="K1430" s="881"/>
      <c r="L1430" s="881"/>
      <c r="M1430" s="491"/>
      <c r="N1430" s="490"/>
      <c r="O1430" s="741"/>
      <c r="P1430" s="447"/>
      <c r="Q1430" s="447"/>
      <c r="R1430" s="447"/>
      <c r="S1430" s="447"/>
      <c r="T1430" s="447"/>
      <c r="U1430" s="447"/>
      <c r="V1430" s="447"/>
    </row>
    <row r="1431" ht="28.5" customHeight="1">
      <c r="A1431" s="563"/>
      <c r="B1431" s="447"/>
      <c r="C1431" s="447"/>
      <c r="D1431" s="427"/>
      <c r="E1431" s="494"/>
      <c r="F1431" s="839"/>
      <c r="G1431" s="734" t="s">
        <v>337</v>
      </c>
      <c r="H1431" s="541"/>
      <c r="I1431" s="541"/>
      <c r="J1431" s="541"/>
      <c r="K1431" s="881"/>
      <c r="L1431" s="881"/>
      <c r="M1431" s="491"/>
      <c r="N1431" s="490"/>
      <c r="O1431" s="741"/>
      <c r="P1431" s="447"/>
      <c r="Q1431" s="447"/>
      <c r="R1431" s="447"/>
      <c r="S1431" s="447"/>
      <c r="T1431" s="447"/>
      <c r="U1431" s="447"/>
      <c r="V1431" s="447"/>
    </row>
    <row r="1432" ht="28.5" customHeight="1">
      <c r="A1432" s="563"/>
      <c r="B1432" s="447"/>
      <c r="C1432" s="447"/>
      <c r="D1432" s="427"/>
      <c r="E1432" s="494"/>
      <c r="F1432" s="839"/>
      <c r="G1432" s="447" t="s">
        <v>354</v>
      </c>
      <c r="H1432" s="565" t="s">
        <v>1665</v>
      </c>
      <c r="I1432" s="520"/>
      <c r="J1432" s="520"/>
      <c r="K1432" s="566">
        <v>1.12110029E8</v>
      </c>
      <c r="L1432" s="566"/>
      <c r="M1432" s="567" t="s">
        <v>348</v>
      </c>
      <c r="N1432" s="645">
        <v>0.002</v>
      </c>
      <c r="O1432" s="667" t="s">
        <v>341</v>
      </c>
      <c r="P1432" s="447"/>
      <c r="Q1432" s="447"/>
      <c r="R1432" s="447"/>
      <c r="S1432" s="447"/>
      <c r="T1432" s="447"/>
      <c r="U1432" s="447"/>
      <c r="V1432" s="447"/>
    </row>
    <row r="1433" ht="28.5" customHeight="1">
      <c r="A1433" s="656"/>
      <c r="B1433" s="657"/>
      <c r="C1433" s="657"/>
      <c r="D1433" s="439"/>
      <c r="E1433" s="658"/>
      <c r="F1433" s="846"/>
      <c r="G1433" s="657" t="s">
        <v>358</v>
      </c>
      <c r="H1433" s="528" t="s">
        <v>1666</v>
      </c>
      <c r="I1433" s="529"/>
      <c r="J1433" s="529"/>
      <c r="K1433" s="531">
        <v>1.1211003E8</v>
      </c>
      <c r="L1433" s="531"/>
      <c r="M1433" s="532" t="s">
        <v>422</v>
      </c>
      <c r="N1433" s="660">
        <v>0.005</v>
      </c>
      <c r="O1433" s="534" t="s">
        <v>349</v>
      </c>
      <c r="P1433" s="447"/>
      <c r="Q1433" s="447"/>
      <c r="R1433" s="447"/>
      <c r="S1433" s="447"/>
      <c r="T1433" s="447"/>
      <c r="U1433" s="447"/>
      <c r="V1433" s="447"/>
    </row>
    <row r="1434" ht="28.5" customHeight="1">
      <c r="A1434" s="563"/>
      <c r="B1434" s="447"/>
      <c r="C1434" s="447"/>
      <c r="D1434" s="427"/>
      <c r="E1434" s="494"/>
      <c r="F1434" s="839"/>
      <c r="G1434" s="734" t="s">
        <v>352</v>
      </c>
      <c r="H1434" s="541"/>
      <c r="I1434" s="541"/>
      <c r="J1434" s="541"/>
      <c r="K1434" s="881"/>
      <c r="L1434" s="881"/>
      <c r="M1434" s="491"/>
      <c r="N1434" s="490"/>
      <c r="O1434" s="741"/>
      <c r="P1434" s="447"/>
      <c r="Q1434" s="447"/>
      <c r="R1434" s="447"/>
      <c r="S1434" s="447"/>
      <c r="T1434" s="447"/>
      <c r="U1434" s="447"/>
      <c r="V1434" s="447"/>
    </row>
    <row r="1435" ht="28.5" customHeight="1">
      <c r="A1435" s="563"/>
      <c r="B1435" s="447"/>
      <c r="C1435" s="447"/>
      <c r="D1435" s="427"/>
      <c r="E1435" s="494"/>
      <c r="F1435" s="435"/>
      <c r="G1435" s="645" t="s">
        <v>354</v>
      </c>
      <c r="H1435" s="565" t="s">
        <v>1667</v>
      </c>
      <c r="I1435" s="520"/>
      <c r="J1435" s="520"/>
      <c r="K1435" s="566">
        <v>2.1211209E8</v>
      </c>
      <c r="L1435" s="566"/>
      <c r="M1435" s="567" t="s">
        <v>440</v>
      </c>
      <c r="N1435" s="566">
        <v>0.005</v>
      </c>
      <c r="O1435" s="567" t="s">
        <v>365</v>
      </c>
      <c r="P1435" s="447"/>
      <c r="Q1435" s="447"/>
      <c r="R1435" s="447"/>
      <c r="S1435" s="447"/>
      <c r="T1435" s="447"/>
      <c r="U1435" s="447"/>
      <c r="V1435" s="447"/>
    </row>
    <row r="1436" ht="28.5" customHeight="1">
      <c r="A1436" s="563"/>
      <c r="B1436" s="447"/>
      <c r="C1436" s="447"/>
      <c r="D1436" s="427"/>
      <c r="E1436" s="494"/>
      <c r="F1436" s="435"/>
      <c r="G1436" s="645" t="s">
        <v>358</v>
      </c>
      <c r="H1436" s="565" t="s">
        <v>1668</v>
      </c>
      <c r="I1436" s="520"/>
      <c r="J1436" s="520"/>
      <c r="K1436" s="566">
        <v>2.12112091E8</v>
      </c>
      <c r="L1436" s="566"/>
      <c r="M1436" s="567" t="s">
        <v>662</v>
      </c>
      <c r="N1436" s="566">
        <v>0.005</v>
      </c>
      <c r="O1436" s="567" t="s">
        <v>365</v>
      </c>
      <c r="P1436" s="447"/>
      <c r="Q1436" s="447"/>
      <c r="R1436" s="447"/>
      <c r="S1436" s="447"/>
      <c r="T1436" s="447"/>
      <c r="U1436" s="447"/>
      <c r="V1436" s="447"/>
    </row>
    <row r="1437" ht="28.5" customHeight="1">
      <c r="A1437" s="563"/>
      <c r="B1437" s="447"/>
      <c r="C1437" s="447"/>
      <c r="D1437" s="427"/>
      <c r="E1437" s="494"/>
      <c r="F1437" s="435"/>
      <c r="G1437" s="645" t="s">
        <v>360</v>
      </c>
      <c r="H1437" s="565" t="s">
        <v>1669</v>
      </c>
      <c r="I1437" s="520"/>
      <c r="J1437" s="520"/>
      <c r="K1437" s="566">
        <v>2.12112092E8</v>
      </c>
      <c r="L1437" s="566"/>
      <c r="M1437" s="567" t="s">
        <v>440</v>
      </c>
      <c r="N1437" s="566">
        <v>0.003</v>
      </c>
      <c r="O1437" s="604" t="s">
        <v>357</v>
      </c>
      <c r="P1437" s="447"/>
      <c r="Q1437" s="447"/>
      <c r="R1437" s="447"/>
      <c r="S1437" s="447"/>
      <c r="T1437" s="447"/>
      <c r="U1437" s="447"/>
      <c r="V1437" s="447"/>
    </row>
    <row r="1438" ht="28.5" customHeight="1">
      <c r="A1438" s="563"/>
      <c r="B1438" s="447"/>
      <c r="C1438" s="447"/>
      <c r="D1438" s="427"/>
      <c r="E1438" s="494"/>
      <c r="F1438" s="435"/>
      <c r="G1438" s="648" t="s">
        <v>362</v>
      </c>
      <c r="H1438" s="565" t="s">
        <v>1670</v>
      </c>
      <c r="I1438" s="520"/>
      <c r="J1438" s="520"/>
      <c r="K1438" s="566">
        <v>2.12112093E8</v>
      </c>
      <c r="L1438" s="566"/>
      <c r="M1438" s="567" t="s">
        <v>440</v>
      </c>
      <c r="N1438" s="566">
        <v>0.005</v>
      </c>
      <c r="O1438" s="567" t="s">
        <v>365</v>
      </c>
      <c r="P1438" s="447"/>
      <c r="Q1438" s="447"/>
      <c r="R1438" s="447"/>
      <c r="S1438" s="447"/>
      <c r="T1438" s="447"/>
      <c r="U1438" s="447"/>
      <c r="V1438" s="447"/>
    </row>
    <row r="1439" ht="28.5" customHeight="1">
      <c r="A1439" s="563"/>
      <c r="B1439" s="447"/>
      <c r="C1439" s="447"/>
      <c r="D1439" s="427"/>
      <c r="E1439" s="494"/>
      <c r="F1439" s="435"/>
      <c r="G1439" s="645" t="s">
        <v>374</v>
      </c>
      <c r="H1439" s="565" t="s">
        <v>1671</v>
      </c>
      <c r="I1439" s="520"/>
      <c r="J1439" s="520"/>
      <c r="K1439" s="566">
        <v>2.12112094E8</v>
      </c>
      <c r="L1439" s="566"/>
      <c r="M1439" s="567" t="s">
        <v>340</v>
      </c>
      <c r="N1439" s="566">
        <v>0.003</v>
      </c>
      <c r="O1439" s="567" t="s">
        <v>365</v>
      </c>
      <c r="P1439" s="447"/>
      <c r="Q1439" s="447"/>
      <c r="R1439" s="447"/>
      <c r="S1439" s="447"/>
      <c r="T1439" s="447"/>
      <c r="U1439" s="447"/>
      <c r="V1439" s="447"/>
    </row>
    <row r="1440" ht="28.5" customHeight="1">
      <c r="A1440" s="563"/>
      <c r="B1440" s="447"/>
      <c r="C1440" s="447"/>
      <c r="D1440" s="427"/>
      <c r="E1440" s="494"/>
      <c r="F1440" s="435"/>
      <c r="G1440" s="645" t="s">
        <v>377</v>
      </c>
      <c r="H1440" s="565" t="s">
        <v>647</v>
      </c>
      <c r="I1440" s="520"/>
      <c r="J1440" s="520"/>
      <c r="K1440" s="566">
        <v>2.12112095E8</v>
      </c>
      <c r="L1440" s="566"/>
      <c r="M1440" s="567" t="s">
        <v>398</v>
      </c>
      <c r="N1440" s="566">
        <v>0.005</v>
      </c>
      <c r="O1440" s="567" t="s">
        <v>365</v>
      </c>
      <c r="P1440" s="447"/>
      <c r="Q1440" s="447"/>
      <c r="R1440" s="447"/>
      <c r="S1440" s="447"/>
      <c r="T1440" s="447"/>
      <c r="U1440" s="447"/>
      <c r="V1440" s="447"/>
    </row>
    <row r="1441" ht="28.5" customHeight="1">
      <c r="A1441" s="563"/>
      <c r="B1441" s="447"/>
      <c r="C1441" s="428"/>
      <c r="D1441" s="427"/>
      <c r="E1441" s="494"/>
      <c r="F1441" s="435"/>
      <c r="G1441" s="648" t="s">
        <v>477</v>
      </c>
      <c r="H1441" s="565" t="s">
        <v>1672</v>
      </c>
      <c r="I1441" s="520"/>
      <c r="J1441" s="520"/>
      <c r="K1441" s="566">
        <v>2.12112096E8</v>
      </c>
      <c r="L1441" s="566"/>
      <c r="M1441" s="567" t="s">
        <v>662</v>
      </c>
      <c r="N1441" s="566">
        <v>0.005</v>
      </c>
      <c r="O1441" s="567" t="s">
        <v>365</v>
      </c>
      <c r="P1441" s="447"/>
      <c r="Q1441" s="447"/>
      <c r="R1441" s="447"/>
      <c r="S1441" s="447"/>
      <c r="T1441" s="447"/>
      <c r="U1441" s="447"/>
      <c r="V1441" s="447"/>
    </row>
    <row r="1442" ht="28.5" customHeight="1">
      <c r="A1442" s="563"/>
      <c r="B1442" s="447"/>
      <c r="C1442" s="447"/>
      <c r="D1442" s="427"/>
      <c r="E1442" s="494"/>
      <c r="F1442" s="435"/>
      <c r="G1442" s="648" t="s">
        <v>519</v>
      </c>
      <c r="H1442" s="541" t="s">
        <v>1673</v>
      </c>
      <c r="I1442" s="542"/>
      <c r="J1442" s="542"/>
      <c r="K1442" s="566">
        <v>2.12112097E8</v>
      </c>
      <c r="L1442" s="566"/>
      <c r="M1442" s="567" t="s">
        <v>481</v>
      </c>
      <c r="N1442" s="566">
        <v>0.005</v>
      </c>
      <c r="O1442" s="567" t="s">
        <v>365</v>
      </c>
      <c r="P1442" s="447"/>
      <c r="Q1442" s="447"/>
      <c r="R1442" s="447"/>
      <c r="S1442" s="447"/>
      <c r="T1442" s="447"/>
      <c r="U1442" s="447"/>
      <c r="V1442" s="447"/>
    </row>
    <row r="1443" ht="28.5" customHeight="1">
      <c r="A1443" s="563"/>
      <c r="B1443" s="447"/>
      <c r="C1443" s="447"/>
      <c r="D1443" s="427"/>
      <c r="E1443" s="494"/>
      <c r="F1443" s="435"/>
      <c r="G1443" s="645" t="s">
        <v>521</v>
      </c>
      <c r="H1443" s="565" t="s">
        <v>1674</v>
      </c>
      <c r="I1443" s="520"/>
      <c r="J1443" s="520"/>
      <c r="K1443" s="566">
        <v>2.12112098E8</v>
      </c>
      <c r="L1443" s="566"/>
      <c r="M1443" s="567" t="s">
        <v>340</v>
      </c>
      <c r="N1443" s="566">
        <v>0.002</v>
      </c>
      <c r="O1443" s="604" t="s">
        <v>357</v>
      </c>
      <c r="P1443" s="447"/>
      <c r="Q1443" s="447"/>
      <c r="R1443" s="447"/>
      <c r="S1443" s="447"/>
      <c r="T1443" s="447"/>
      <c r="U1443" s="447"/>
      <c r="V1443" s="447"/>
    </row>
    <row r="1444" ht="28.5" customHeight="1">
      <c r="A1444" s="563"/>
      <c r="B1444" s="447"/>
      <c r="C1444" s="447"/>
      <c r="D1444" s="427"/>
      <c r="E1444" s="494"/>
      <c r="F1444" s="435"/>
      <c r="G1444" s="644" t="s">
        <v>523</v>
      </c>
      <c r="H1444" s="666" t="s">
        <v>1675</v>
      </c>
      <c r="I1444" s="668"/>
      <c r="J1444" s="668"/>
      <c r="K1444" s="649">
        <v>2.12112099E8</v>
      </c>
      <c r="L1444" s="649"/>
      <c r="M1444" s="650" t="s">
        <v>422</v>
      </c>
      <c r="N1444" s="886">
        <v>0.01</v>
      </c>
      <c r="O1444" s="650" t="s">
        <v>395</v>
      </c>
      <c r="P1444" s="447"/>
      <c r="Q1444" s="447"/>
      <c r="R1444" s="447"/>
      <c r="S1444" s="447"/>
      <c r="T1444" s="447"/>
      <c r="U1444" s="447"/>
      <c r="V1444" s="447"/>
    </row>
    <row r="1445" ht="28.5" customHeight="1">
      <c r="A1445" s="656"/>
      <c r="B1445" s="657"/>
      <c r="C1445" s="657"/>
      <c r="D1445" s="439"/>
      <c r="E1445" s="658"/>
      <c r="F1445" s="844"/>
      <c r="G1445" s="659" t="s">
        <v>526</v>
      </c>
      <c r="H1445" s="528" t="s">
        <v>1676</v>
      </c>
      <c r="I1445" s="529"/>
      <c r="J1445" s="529"/>
      <c r="K1445" s="531">
        <v>2.121121E8</v>
      </c>
      <c r="L1445" s="531"/>
      <c r="M1445" s="532" t="s">
        <v>340</v>
      </c>
      <c r="N1445" s="531">
        <v>0.005</v>
      </c>
      <c r="O1445" s="532" t="s">
        <v>365</v>
      </c>
      <c r="P1445" s="447"/>
      <c r="Q1445" s="447"/>
      <c r="R1445" s="447"/>
      <c r="S1445" s="447"/>
      <c r="T1445" s="447"/>
      <c r="U1445" s="447"/>
      <c r="V1445" s="447"/>
    </row>
    <row r="1446" ht="28.5" customHeight="1">
      <c r="A1446" s="563"/>
      <c r="B1446" s="447"/>
      <c r="C1446" s="447"/>
      <c r="D1446" s="427"/>
      <c r="E1446" s="494"/>
      <c r="F1446" s="435"/>
      <c r="G1446" s="648" t="s">
        <v>528</v>
      </c>
      <c r="H1446" s="541" t="s">
        <v>1677</v>
      </c>
      <c r="I1446" s="542"/>
      <c r="J1446" s="543"/>
      <c r="K1446" s="490">
        <v>2.12112101E8</v>
      </c>
      <c r="L1446" s="490"/>
      <c r="M1446" s="491" t="s">
        <v>340</v>
      </c>
      <c r="N1446" s="490">
        <v>0.002</v>
      </c>
      <c r="O1446" s="741" t="s">
        <v>357</v>
      </c>
      <c r="P1446" s="447"/>
      <c r="Q1446" s="447"/>
      <c r="R1446" s="447"/>
      <c r="S1446" s="447"/>
      <c r="T1446" s="447"/>
      <c r="U1446" s="447"/>
      <c r="V1446" s="447"/>
    </row>
    <row r="1447" ht="28.5" customHeight="1">
      <c r="A1447" s="563"/>
      <c r="B1447" s="447"/>
      <c r="C1447" s="447"/>
      <c r="D1447" s="427"/>
      <c r="E1447" s="494"/>
      <c r="F1447" s="435"/>
      <c r="G1447" s="645" t="s">
        <v>530</v>
      </c>
      <c r="H1447" s="541" t="s">
        <v>1631</v>
      </c>
      <c r="I1447" s="542"/>
      <c r="J1447" s="542"/>
      <c r="K1447" s="490">
        <v>2.12112102E8</v>
      </c>
      <c r="L1447" s="566"/>
      <c r="M1447" s="491" t="s">
        <v>662</v>
      </c>
      <c r="N1447" s="490">
        <v>0.002</v>
      </c>
      <c r="O1447" s="741" t="s">
        <v>357</v>
      </c>
      <c r="P1447" s="447"/>
      <c r="Q1447" s="447"/>
      <c r="R1447" s="447"/>
      <c r="S1447" s="447"/>
      <c r="T1447" s="447"/>
      <c r="U1447" s="447"/>
      <c r="V1447" s="447"/>
    </row>
    <row r="1448" ht="28.5" customHeight="1">
      <c r="A1448" s="563"/>
      <c r="B1448" s="447"/>
      <c r="C1448" s="447"/>
      <c r="D1448" s="427"/>
      <c r="E1448" s="494"/>
      <c r="F1448" s="435"/>
      <c r="G1448" s="645" t="s">
        <v>532</v>
      </c>
      <c r="H1448" s="565" t="s">
        <v>647</v>
      </c>
      <c r="I1448" s="520"/>
      <c r="J1448" s="520"/>
      <c r="K1448" s="566">
        <v>2.12112103E8</v>
      </c>
      <c r="L1448" s="566"/>
      <c r="M1448" s="567" t="s">
        <v>398</v>
      </c>
      <c r="N1448" s="566">
        <v>0.005</v>
      </c>
      <c r="O1448" s="567" t="s">
        <v>365</v>
      </c>
      <c r="P1448" s="447"/>
      <c r="Q1448" s="447"/>
      <c r="R1448" s="447"/>
      <c r="S1448" s="447"/>
      <c r="T1448" s="447"/>
      <c r="U1448" s="447"/>
      <c r="V1448" s="447"/>
    </row>
    <row r="1449" ht="28.5" customHeight="1">
      <c r="A1449" s="563"/>
      <c r="B1449" s="447"/>
      <c r="C1449" s="447"/>
      <c r="D1449" s="427"/>
      <c r="E1449" s="494"/>
      <c r="F1449" s="435"/>
      <c r="G1449" s="644" t="s">
        <v>534</v>
      </c>
      <c r="H1449" s="541" t="s">
        <v>1678</v>
      </c>
      <c r="I1449" s="542"/>
      <c r="J1449" s="542"/>
      <c r="K1449" s="566">
        <v>2.12112104E8</v>
      </c>
      <c r="L1449" s="566"/>
      <c r="M1449" s="567" t="s">
        <v>422</v>
      </c>
      <c r="N1449" s="566">
        <v>0.005</v>
      </c>
      <c r="O1449" s="567" t="s">
        <v>365</v>
      </c>
      <c r="P1449" s="447"/>
      <c r="Q1449" s="447"/>
      <c r="R1449" s="447"/>
      <c r="S1449" s="447"/>
      <c r="T1449" s="447"/>
      <c r="U1449" s="447"/>
      <c r="V1449" s="447"/>
    </row>
    <row r="1450" ht="28.5" customHeight="1">
      <c r="A1450" s="563"/>
      <c r="B1450" s="447"/>
      <c r="C1450" s="447"/>
      <c r="D1450" s="427"/>
      <c r="E1450" s="494"/>
      <c r="F1450" s="848"/>
      <c r="G1450" s="645" t="s">
        <v>536</v>
      </c>
      <c r="H1450" s="565" t="s">
        <v>1679</v>
      </c>
      <c r="I1450" s="520"/>
      <c r="J1450" s="520"/>
      <c r="K1450" s="566">
        <v>2.12112105E8</v>
      </c>
      <c r="L1450" s="566"/>
      <c r="M1450" s="567" t="s">
        <v>599</v>
      </c>
      <c r="N1450" s="566">
        <v>0.002</v>
      </c>
      <c r="O1450" s="604" t="s">
        <v>357</v>
      </c>
      <c r="P1450" s="447"/>
      <c r="Q1450" s="447"/>
      <c r="R1450" s="447"/>
      <c r="S1450" s="447"/>
      <c r="T1450" s="447"/>
      <c r="U1450" s="447"/>
      <c r="V1450" s="447"/>
    </row>
    <row r="1451" ht="28.5" customHeight="1">
      <c r="A1451" s="563"/>
      <c r="B1451" s="447"/>
      <c r="C1451" s="447"/>
      <c r="D1451" s="427"/>
      <c r="E1451" s="494"/>
      <c r="F1451" s="763" t="s">
        <v>396</v>
      </c>
      <c r="G1451" s="565" t="s">
        <v>1680</v>
      </c>
      <c r="H1451" s="520"/>
      <c r="I1451" s="520"/>
      <c r="J1451" s="521"/>
      <c r="K1451" s="928"/>
      <c r="L1451" s="928"/>
      <c r="M1451" s="567"/>
      <c r="N1451" s="643"/>
      <c r="O1451" s="667"/>
      <c r="P1451" s="447"/>
      <c r="Q1451" s="447"/>
      <c r="R1451" s="447"/>
      <c r="S1451" s="447"/>
      <c r="T1451" s="447"/>
      <c r="U1451" s="447"/>
      <c r="V1451" s="447"/>
    </row>
    <row r="1452" ht="28.5" customHeight="1">
      <c r="A1452" s="563"/>
      <c r="B1452" s="447"/>
      <c r="C1452" s="447"/>
      <c r="D1452" s="427"/>
      <c r="E1452" s="494"/>
      <c r="F1452" s="601"/>
      <c r="G1452" s="891" t="s">
        <v>337</v>
      </c>
      <c r="H1452" s="939"/>
      <c r="I1452" s="939"/>
      <c r="J1452" s="901"/>
      <c r="K1452" s="940"/>
      <c r="L1452" s="940"/>
      <c r="M1452" s="895"/>
      <c r="N1452" s="900"/>
      <c r="O1452" s="941"/>
      <c r="P1452" s="447"/>
      <c r="Q1452" s="447"/>
      <c r="R1452" s="447"/>
      <c r="S1452" s="447"/>
      <c r="T1452" s="447"/>
      <c r="U1452" s="447"/>
      <c r="V1452" s="447"/>
    </row>
    <row r="1453" ht="28.5" customHeight="1">
      <c r="A1453" s="563"/>
      <c r="B1453" s="447"/>
      <c r="C1453" s="447"/>
      <c r="D1453" s="427"/>
      <c r="E1453" s="494"/>
      <c r="F1453" s="431"/>
      <c r="G1453" s="898" t="s">
        <v>354</v>
      </c>
      <c r="H1453" s="899" t="s">
        <v>1681</v>
      </c>
      <c r="I1453" s="520"/>
      <c r="J1453" s="521"/>
      <c r="K1453" s="896">
        <v>1.12110032E8</v>
      </c>
      <c r="L1453" s="896"/>
      <c r="M1453" s="895" t="s">
        <v>481</v>
      </c>
      <c r="N1453" s="900">
        <v>0.005</v>
      </c>
      <c r="O1453" s="904" t="s">
        <v>341</v>
      </c>
      <c r="P1453" s="447"/>
      <c r="Q1453" s="447"/>
      <c r="R1453" s="447"/>
      <c r="S1453" s="447"/>
      <c r="T1453" s="447"/>
      <c r="U1453" s="447"/>
      <c r="V1453" s="447"/>
    </row>
    <row r="1454" ht="28.5" customHeight="1">
      <c r="A1454" s="563"/>
      <c r="B1454" s="447"/>
      <c r="C1454" s="447"/>
      <c r="D1454" s="427"/>
      <c r="E1454" s="494"/>
      <c r="F1454" s="431"/>
      <c r="G1454" s="898" t="s">
        <v>358</v>
      </c>
      <c r="H1454" s="899" t="s">
        <v>1682</v>
      </c>
      <c r="I1454" s="520"/>
      <c r="J1454" s="521"/>
      <c r="K1454" s="896">
        <v>1.12110033E8</v>
      </c>
      <c r="L1454" s="896"/>
      <c r="M1454" s="895" t="s">
        <v>481</v>
      </c>
      <c r="N1454" s="900">
        <v>0.005</v>
      </c>
      <c r="O1454" s="942" t="s">
        <v>349</v>
      </c>
      <c r="P1454" s="447"/>
      <c r="Q1454" s="447"/>
      <c r="R1454" s="447"/>
      <c r="S1454" s="447"/>
      <c r="T1454" s="447"/>
      <c r="U1454" s="447"/>
      <c r="V1454" s="447"/>
    </row>
    <row r="1455" ht="28.5" customHeight="1">
      <c r="A1455" s="563"/>
      <c r="B1455" s="447"/>
      <c r="C1455" s="447"/>
      <c r="D1455" s="427"/>
      <c r="E1455" s="494"/>
      <c r="F1455" s="431"/>
      <c r="G1455" s="943" t="s">
        <v>360</v>
      </c>
      <c r="H1455" s="899" t="s">
        <v>1683</v>
      </c>
      <c r="I1455" s="520"/>
      <c r="J1455" s="521"/>
      <c r="K1455" s="896">
        <v>1.12110034E8</v>
      </c>
      <c r="L1455" s="896"/>
      <c r="M1455" s="895" t="s">
        <v>422</v>
      </c>
      <c r="N1455" s="900">
        <v>0.005</v>
      </c>
      <c r="O1455" s="942" t="s">
        <v>349</v>
      </c>
      <c r="P1455" s="447"/>
      <c r="Q1455" s="447"/>
      <c r="R1455" s="447"/>
      <c r="S1455" s="447"/>
      <c r="T1455" s="447"/>
      <c r="U1455" s="447"/>
      <c r="V1455" s="447"/>
    </row>
    <row r="1456" ht="28.5" customHeight="1">
      <c r="A1456" s="563"/>
      <c r="B1456" s="447"/>
      <c r="C1456" s="447"/>
      <c r="D1456" s="427"/>
      <c r="E1456" s="494"/>
      <c r="F1456" s="527"/>
      <c r="G1456" s="944" t="s">
        <v>362</v>
      </c>
      <c r="H1456" s="945" t="s">
        <v>1684</v>
      </c>
      <c r="I1456" s="529"/>
      <c r="J1456" s="530"/>
      <c r="K1456" s="946">
        <v>1.12110035E8</v>
      </c>
      <c r="L1456" s="896"/>
      <c r="M1456" s="947" t="s">
        <v>340</v>
      </c>
      <c r="N1456" s="948">
        <v>0.002</v>
      </c>
      <c r="O1456" s="949" t="s">
        <v>464</v>
      </c>
      <c r="P1456" s="447"/>
      <c r="Q1456" s="447"/>
      <c r="R1456" s="447"/>
      <c r="S1456" s="447"/>
      <c r="T1456" s="447"/>
      <c r="U1456" s="447"/>
      <c r="V1456" s="447"/>
    </row>
    <row r="1457" ht="28.5" customHeight="1">
      <c r="A1457" s="563"/>
      <c r="B1457" s="447"/>
      <c r="C1457" s="447"/>
      <c r="D1457" s="427"/>
      <c r="E1457" s="494"/>
      <c r="F1457" s="601" t="s">
        <v>399</v>
      </c>
      <c r="G1457" s="950" t="s">
        <v>1685</v>
      </c>
      <c r="H1457" s="510"/>
      <c r="I1457" s="510"/>
      <c r="J1457" s="511"/>
      <c r="K1457" s="940"/>
      <c r="L1457" s="940"/>
      <c r="M1457" s="951"/>
      <c r="N1457" s="952"/>
      <c r="O1457" s="953"/>
      <c r="P1457" s="447"/>
      <c r="Q1457" s="447"/>
      <c r="R1457" s="447"/>
      <c r="S1457" s="447"/>
      <c r="T1457" s="447"/>
      <c r="U1457" s="447"/>
      <c r="V1457" s="447"/>
    </row>
    <row r="1458" ht="28.5" customHeight="1">
      <c r="A1458" s="563"/>
      <c r="B1458" s="447"/>
      <c r="C1458" s="447"/>
      <c r="D1458" s="427"/>
      <c r="E1458" s="494"/>
      <c r="F1458" s="601"/>
      <c r="G1458" s="891" t="s">
        <v>337</v>
      </c>
      <c r="H1458" s="954"/>
      <c r="I1458" s="954"/>
      <c r="J1458" s="955"/>
      <c r="K1458" s="940"/>
      <c r="L1458" s="940"/>
      <c r="M1458" s="951"/>
      <c r="N1458" s="952"/>
      <c r="O1458" s="956"/>
      <c r="P1458" s="447"/>
      <c r="Q1458" s="447"/>
      <c r="R1458" s="447"/>
      <c r="S1458" s="447"/>
      <c r="T1458" s="447"/>
      <c r="U1458" s="447"/>
      <c r="V1458" s="447"/>
    </row>
    <row r="1459" ht="28.5" customHeight="1">
      <c r="A1459" s="563"/>
      <c r="B1459" s="447"/>
      <c r="C1459" s="447"/>
      <c r="D1459" s="427"/>
      <c r="E1459" s="494"/>
      <c r="F1459" s="431"/>
      <c r="G1459" s="898" t="s">
        <v>354</v>
      </c>
      <c r="H1459" s="899" t="s">
        <v>1686</v>
      </c>
      <c r="I1459" s="520"/>
      <c r="J1459" s="521"/>
      <c r="K1459" s="896">
        <v>1.12110036E8</v>
      </c>
      <c r="L1459" s="896"/>
      <c r="M1459" s="895" t="s">
        <v>481</v>
      </c>
      <c r="N1459" s="900">
        <v>0.005</v>
      </c>
      <c r="O1459" s="904" t="s">
        <v>341</v>
      </c>
      <c r="P1459" s="447"/>
      <c r="Q1459" s="447"/>
      <c r="R1459" s="447"/>
      <c r="S1459" s="447"/>
      <c r="T1459" s="447"/>
      <c r="U1459" s="447"/>
      <c r="V1459" s="447"/>
    </row>
    <row r="1460" ht="28.5" customHeight="1">
      <c r="A1460" s="563"/>
      <c r="B1460" s="447"/>
      <c r="C1460" s="447"/>
      <c r="D1460" s="427"/>
      <c r="E1460" s="494"/>
      <c r="F1460" s="431"/>
      <c r="G1460" s="898" t="s">
        <v>358</v>
      </c>
      <c r="H1460" s="899" t="s">
        <v>1687</v>
      </c>
      <c r="I1460" s="520"/>
      <c r="J1460" s="521"/>
      <c r="K1460" s="896">
        <v>1.12110037E8</v>
      </c>
      <c r="L1460" s="896"/>
      <c r="M1460" s="895" t="s">
        <v>481</v>
      </c>
      <c r="N1460" s="900">
        <v>0.005</v>
      </c>
      <c r="O1460" s="942" t="s">
        <v>349</v>
      </c>
      <c r="P1460" s="447"/>
      <c r="Q1460" s="447"/>
      <c r="R1460" s="447"/>
      <c r="S1460" s="447"/>
      <c r="T1460" s="447"/>
      <c r="U1460" s="447"/>
      <c r="V1460" s="447"/>
    </row>
    <row r="1461" ht="28.5" customHeight="1">
      <c r="A1461" s="656"/>
      <c r="B1461" s="657"/>
      <c r="C1461" s="657"/>
      <c r="D1461" s="439"/>
      <c r="E1461" s="658"/>
      <c r="F1461" s="527"/>
      <c r="G1461" s="944" t="s">
        <v>360</v>
      </c>
      <c r="H1461" s="945" t="s">
        <v>1688</v>
      </c>
      <c r="I1461" s="529"/>
      <c r="J1461" s="530"/>
      <c r="K1461" s="946">
        <v>1.12110038E8</v>
      </c>
      <c r="L1461" s="946"/>
      <c r="M1461" s="947" t="s">
        <v>662</v>
      </c>
      <c r="N1461" s="948">
        <v>0.002</v>
      </c>
      <c r="O1461" s="957" t="s">
        <v>349</v>
      </c>
      <c r="P1461" s="447"/>
      <c r="Q1461" s="447"/>
      <c r="R1461" s="447"/>
      <c r="S1461" s="447"/>
      <c r="T1461" s="447"/>
      <c r="U1461" s="447"/>
      <c r="V1461" s="447"/>
    </row>
    <row r="1462" ht="28.5" customHeight="1">
      <c r="A1462" s="563"/>
      <c r="B1462" s="447"/>
      <c r="C1462" s="447"/>
      <c r="D1462" s="427"/>
      <c r="E1462" s="494"/>
      <c r="F1462" s="765"/>
      <c r="G1462" s="943" t="s">
        <v>362</v>
      </c>
      <c r="H1462" s="950" t="s">
        <v>1689</v>
      </c>
      <c r="I1462" s="510"/>
      <c r="J1462" s="511"/>
      <c r="K1462" s="958">
        <v>1.12110039E8</v>
      </c>
      <c r="L1462" s="958"/>
      <c r="M1462" s="951" t="s">
        <v>599</v>
      </c>
      <c r="N1462" s="952">
        <v>0.002</v>
      </c>
      <c r="O1462" s="959" t="s">
        <v>341</v>
      </c>
      <c r="P1462" s="447"/>
      <c r="Q1462" s="447"/>
      <c r="R1462" s="447"/>
      <c r="S1462" s="447"/>
      <c r="T1462" s="447"/>
      <c r="U1462" s="447"/>
      <c r="V1462" s="447"/>
    </row>
    <row r="1463" ht="28.5" customHeight="1">
      <c r="A1463" s="563"/>
      <c r="B1463" s="447"/>
      <c r="C1463" s="447"/>
      <c r="D1463" s="427"/>
      <c r="E1463" s="494"/>
      <c r="F1463" s="731" t="s">
        <v>401</v>
      </c>
      <c r="G1463" s="565" t="s">
        <v>1690</v>
      </c>
      <c r="H1463" s="520"/>
      <c r="I1463" s="520"/>
      <c r="J1463" s="521"/>
      <c r="K1463" s="930"/>
      <c r="L1463" s="930"/>
      <c r="M1463" s="567" t="s">
        <v>504</v>
      </c>
      <c r="N1463" s="643"/>
      <c r="O1463" s="667"/>
      <c r="P1463" s="447"/>
      <c r="Q1463" s="447"/>
      <c r="R1463" s="447"/>
      <c r="S1463" s="447"/>
      <c r="T1463" s="447"/>
      <c r="U1463" s="447"/>
      <c r="V1463" s="447"/>
    </row>
    <row r="1464" ht="28.5" customHeight="1">
      <c r="A1464" s="563"/>
      <c r="B1464" s="447"/>
      <c r="C1464" s="447"/>
      <c r="D1464" s="427"/>
      <c r="E1464" s="494"/>
      <c r="F1464" s="601"/>
      <c r="G1464" s="734" t="s">
        <v>337</v>
      </c>
      <c r="H1464" s="565"/>
      <c r="I1464" s="565"/>
      <c r="J1464" s="640"/>
      <c r="K1464" s="930"/>
      <c r="L1464" s="930"/>
      <c r="M1464" s="567"/>
      <c r="N1464" s="643"/>
      <c r="O1464" s="664"/>
      <c r="P1464" s="447"/>
      <c r="Q1464" s="447"/>
      <c r="R1464" s="447"/>
      <c r="S1464" s="447"/>
      <c r="T1464" s="447"/>
      <c r="U1464" s="447"/>
      <c r="V1464" s="447"/>
    </row>
    <row r="1465" ht="28.5" customHeight="1">
      <c r="A1465" s="546"/>
      <c r="B1465" s="516"/>
      <c r="C1465" s="516"/>
      <c r="D1465" s="506"/>
      <c r="E1465" s="507"/>
      <c r="F1465" s="551"/>
      <c r="G1465" s="548" t="s">
        <v>354</v>
      </c>
      <c r="H1465" s="519" t="s">
        <v>1691</v>
      </c>
      <c r="I1465" s="520"/>
      <c r="J1465" s="521"/>
      <c r="K1465" s="522">
        <v>1.1211004E8</v>
      </c>
      <c r="L1465" s="522">
        <v>1.0</v>
      </c>
      <c r="M1465" s="523" t="s">
        <v>440</v>
      </c>
      <c r="N1465" s="742">
        <v>0.002</v>
      </c>
      <c r="O1465" s="570" t="s">
        <v>464</v>
      </c>
      <c r="P1465" s="516"/>
      <c r="Q1465" s="516"/>
      <c r="R1465" s="516"/>
      <c r="S1465" s="516"/>
      <c r="T1465" s="516"/>
      <c r="U1465" s="516"/>
      <c r="V1465" s="516"/>
    </row>
    <row r="1466" ht="28.5" customHeight="1">
      <c r="A1466" s="546"/>
      <c r="B1466" s="516"/>
      <c r="C1466" s="516"/>
      <c r="D1466" s="506"/>
      <c r="E1466" s="507"/>
      <c r="F1466" s="551"/>
      <c r="G1466" s="548" t="s">
        <v>358</v>
      </c>
      <c r="H1466" s="519" t="s">
        <v>1692</v>
      </c>
      <c r="I1466" s="520"/>
      <c r="J1466" s="521"/>
      <c r="K1466" s="522">
        <v>1.12110041E8</v>
      </c>
      <c r="L1466" s="522">
        <v>1.0</v>
      </c>
      <c r="M1466" s="523" t="s">
        <v>440</v>
      </c>
      <c r="N1466" s="742">
        <v>0.002</v>
      </c>
      <c r="O1466" s="570" t="s">
        <v>464</v>
      </c>
      <c r="P1466" s="516"/>
      <c r="Q1466" s="516"/>
      <c r="R1466" s="516"/>
      <c r="S1466" s="516"/>
      <c r="T1466" s="516"/>
      <c r="U1466" s="516"/>
      <c r="V1466" s="516"/>
    </row>
    <row r="1467" ht="28.5" customHeight="1">
      <c r="A1467" s="546"/>
      <c r="B1467" s="878"/>
      <c r="C1467" s="630"/>
      <c r="D1467" s="878"/>
      <c r="E1467" s="879"/>
      <c r="F1467" s="560"/>
      <c r="G1467" s="612" t="s">
        <v>360</v>
      </c>
      <c r="H1467" s="509" t="s">
        <v>1693</v>
      </c>
      <c r="I1467" s="510"/>
      <c r="J1467" s="511"/>
      <c r="K1467" s="512">
        <v>1.12110042E8</v>
      </c>
      <c r="L1467" s="512">
        <v>1.0</v>
      </c>
      <c r="M1467" s="513" t="s">
        <v>481</v>
      </c>
      <c r="N1467" s="787">
        <v>0.003</v>
      </c>
      <c r="O1467" s="737" t="s">
        <v>341</v>
      </c>
      <c r="P1467" s="516"/>
      <c r="Q1467" s="516"/>
      <c r="R1467" s="516"/>
      <c r="S1467" s="516"/>
      <c r="T1467" s="516"/>
      <c r="U1467" s="516"/>
      <c r="V1467" s="516"/>
    </row>
    <row r="1468" ht="28.5" customHeight="1">
      <c r="A1468" s="563"/>
      <c r="B1468" s="447"/>
      <c r="C1468" s="447"/>
      <c r="D1468" s="427"/>
      <c r="E1468" s="494"/>
      <c r="F1468" s="887" t="s">
        <v>403</v>
      </c>
      <c r="G1468" s="565" t="s">
        <v>1694</v>
      </c>
      <c r="H1468" s="520"/>
      <c r="I1468" s="520"/>
      <c r="J1468" s="520"/>
      <c r="K1468" s="566">
        <v>2.12112106E8</v>
      </c>
      <c r="L1468" s="566"/>
      <c r="M1468" s="567"/>
      <c r="N1468" s="566"/>
      <c r="O1468" s="604"/>
      <c r="P1468" s="447"/>
      <c r="Q1468" s="447"/>
      <c r="R1468" s="447"/>
      <c r="S1468" s="447"/>
      <c r="T1468" s="447"/>
      <c r="U1468" s="447"/>
      <c r="V1468" s="447"/>
    </row>
    <row r="1469" ht="28.5" customHeight="1">
      <c r="A1469" s="563"/>
      <c r="B1469" s="447"/>
      <c r="C1469" s="447"/>
      <c r="D1469" s="427"/>
      <c r="E1469" s="494"/>
      <c r="F1469" s="839"/>
      <c r="G1469" s="734" t="s">
        <v>352</v>
      </c>
      <c r="H1469" s="565"/>
      <c r="I1469" s="565"/>
      <c r="J1469" s="565"/>
      <c r="K1469" s="566"/>
      <c r="L1469" s="566"/>
      <c r="M1469" s="567"/>
      <c r="N1469" s="566"/>
      <c r="O1469" s="604"/>
      <c r="P1469" s="447"/>
      <c r="Q1469" s="447"/>
      <c r="R1469" s="447"/>
      <c r="S1469" s="447"/>
      <c r="T1469" s="447"/>
      <c r="U1469" s="447"/>
      <c r="V1469" s="447"/>
    </row>
    <row r="1470" ht="28.5" customHeight="1">
      <c r="A1470" s="563"/>
      <c r="B1470" s="447"/>
      <c r="C1470" s="447"/>
      <c r="D1470" s="427"/>
      <c r="E1470" s="494"/>
      <c r="F1470" s="435"/>
      <c r="G1470" s="645" t="s">
        <v>354</v>
      </c>
      <c r="H1470" s="565" t="s">
        <v>1695</v>
      </c>
      <c r="I1470" s="520"/>
      <c r="J1470" s="520"/>
      <c r="K1470" s="566">
        <v>2.12112107E8</v>
      </c>
      <c r="L1470" s="566"/>
      <c r="M1470" s="567" t="s">
        <v>481</v>
      </c>
      <c r="N1470" s="566">
        <v>0.005</v>
      </c>
      <c r="O1470" s="604" t="s">
        <v>357</v>
      </c>
      <c r="P1470" s="447"/>
      <c r="Q1470" s="447"/>
      <c r="R1470" s="447"/>
      <c r="S1470" s="447"/>
      <c r="T1470" s="447"/>
      <c r="U1470" s="447"/>
      <c r="V1470" s="447"/>
    </row>
    <row r="1471" ht="28.5" customHeight="1">
      <c r="A1471" s="563"/>
      <c r="B1471" s="447"/>
      <c r="C1471" s="447"/>
      <c r="D1471" s="427"/>
      <c r="E1471" s="494"/>
      <c r="F1471" s="435"/>
      <c r="G1471" s="645" t="s">
        <v>358</v>
      </c>
      <c r="H1471" s="565" t="s">
        <v>1696</v>
      </c>
      <c r="I1471" s="520"/>
      <c r="J1471" s="520"/>
      <c r="K1471" s="566">
        <v>2.12112108E8</v>
      </c>
      <c r="L1471" s="566"/>
      <c r="M1471" s="567" t="s">
        <v>422</v>
      </c>
      <c r="N1471" s="566">
        <v>0.005</v>
      </c>
      <c r="O1471" s="567" t="s">
        <v>365</v>
      </c>
      <c r="P1471" s="447"/>
      <c r="Q1471" s="447"/>
      <c r="R1471" s="447"/>
      <c r="S1471" s="447"/>
      <c r="T1471" s="447"/>
      <c r="U1471" s="447"/>
      <c r="V1471" s="447"/>
    </row>
    <row r="1472" ht="28.5" customHeight="1">
      <c r="A1472" s="563"/>
      <c r="B1472" s="447"/>
      <c r="C1472" s="447"/>
      <c r="D1472" s="427"/>
      <c r="E1472" s="494"/>
      <c r="F1472" s="435"/>
      <c r="G1472" s="645" t="s">
        <v>360</v>
      </c>
      <c r="H1472" s="565" t="s">
        <v>1697</v>
      </c>
      <c r="I1472" s="520"/>
      <c r="J1472" s="520"/>
      <c r="K1472" s="566">
        <v>2.12112109E8</v>
      </c>
      <c r="L1472" s="566"/>
      <c r="M1472" s="567" t="s">
        <v>422</v>
      </c>
      <c r="N1472" s="566">
        <v>0.005</v>
      </c>
      <c r="O1472" s="567" t="s">
        <v>365</v>
      </c>
      <c r="P1472" s="447"/>
      <c r="Q1472" s="447"/>
      <c r="R1472" s="447"/>
      <c r="S1472" s="447"/>
      <c r="T1472" s="447"/>
      <c r="U1472" s="447"/>
      <c r="V1472" s="447"/>
    </row>
    <row r="1473" ht="28.5" customHeight="1">
      <c r="A1473" s="563"/>
      <c r="B1473" s="447"/>
      <c r="C1473" s="447"/>
      <c r="D1473" s="427"/>
      <c r="E1473" s="494"/>
      <c r="F1473" s="435"/>
      <c r="G1473" s="648" t="s">
        <v>362</v>
      </c>
      <c r="H1473" s="565" t="s">
        <v>1698</v>
      </c>
      <c r="I1473" s="520"/>
      <c r="J1473" s="520"/>
      <c r="K1473" s="566">
        <v>2.1211211E8</v>
      </c>
      <c r="L1473" s="566"/>
      <c r="M1473" s="567" t="s">
        <v>422</v>
      </c>
      <c r="N1473" s="566">
        <v>0.006</v>
      </c>
      <c r="O1473" s="567" t="s">
        <v>395</v>
      </c>
      <c r="P1473" s="447"/>
      <c r="Q1473" s="447"/>
      <c r="R1473" s="447"/>
      <c r="S1473" s="447"/>
      <c r="T1473" s="447"/>
      <c r="U1473" s="447"/>
      <c r="V1473" s="447"/>
    </row>
    <row r="1474" ht="28.5" customHeight="1">
      <c r="A1474" s="563"/>
      <c r="B1474" s="447"/>
      <c r="C1474" s="447"/>
      <c r="D1474" s="485"/>
      <c r="E1474" s="486"/>
      <c r="F1474" s="848"/>
      <c r="G1474" s="645" t="s">
        <v>374</v>
      </c>
      <c r="H1474" s="565" t="s">
        <v>1699</v>
      </c>
      <c r="I1474" s="520"/>
      <c r="J1474" s="520"/>
      <c r="K1474" s="566">
        <v>2.12112111E8</v>
      </c>
      <c r="L1474" s="566"/>
      <c r="M1474" s="567" t="s">
        <v>340</v>
      </c>
      <c r="N1474" s="566">
        <v>0.002</v>
      </c>
      <c r="O1474" s="604" t="s">
        <v>357</v>
      </c>
      <c r="P1474" s="447"/>
      <c r="Q1474" s="447"/>
      <c r="R1474" s="447"/>
      <c r="S1474" s="447"/>
      <c r="T1474" s="447"/>
      <c r="U1474" s="447"/>
      <c r="V1474" s="447"/>
    </row>
    <row r="1475" ht="28.5" customHeight="1">
      <c r="A1475" s="537"/>
      <c r="B1475" s="960" t="s">
        <v>299</v>
      </c>
      <c r="C1475" s="961" t="s">
        <v>300</v>
      </c>
      <c r="D1475" s="564" t="s">
        <v>22</v>
      </c>
      <c r="E1475" s="962" t="s">
        <v>301</v>
      </c>
      <c r="F1475" s="763" t="s">
        <v>1700</v>
      </c>
      <c r="G1475" s="565" t="s">
        <v>1701</v>
      </c>
      <c r="H1475" s="520"/>
      <c r="I1475" s="520"/>
      <c r="J1475" s="521"/>
      <c r="K1475" s="566"/>
      <c r="L1475" s="566"/>
      <c r="M1475" s="567"/>
      <c r="N1475" s="566"/>
      <c r="O1475" s="604"/>
      <c r="P1475" s="447"/>
      <c r="Q1475" s="447"/>
      <c r="R1475" s="447"/>
      <c r="S1475" s="447"/>
      <c r="T1475" s="447"/>
      <c r="U1475" s="447"/>
      <c r="V1475" s="447"/>
    </row>
    <row r="1476" ht="28.5" customHeight="1">
      <c r="A1476" s="537"/>
      <c r="B1476" s="445"/>
      <c r="C1476" s="432"/>
      <c r="D1476" s="431"/>
      <c r="E1476" s="779"/>
      <c r="F1476" s="601"/>
      <c r="G1476" s="734" t="s">
        <v>337</v>
      </c>
      <c r="H1476" s="565"/>
      <c r="I1476" s="565"/>
      <c r="J1476" s="640"/>
      <c r="K1476" s="566"/>
      <c r="L1476" s="566"/>
      <c r="M1476" s="567"/>
      <c r="N1476" s="566"/>
      <c r="O1476" s="604"/>
      <c r="P1476" s="447"/>
      <c r="Q1476" s="447"/>
      <c r="R1476" s="447"/>
      <c r="S1476" s="447"/>
      <c r="T1476" s="447"/>
      <c r="U1476" s="447"/>
      <c r="V1476" s="447"/>
    </row>
    <row r="1477" ht="28.5" customHeight="1">
      <c r="A1477" s="537"/>
      <c r="B1477" s="445"/>
      <c r="C1477" s="432"/>
      <c r="D1477" s="431"/>
      <c r="E1477" s="779"/>
      <c r="F1477" s="601"/>
      <c r="G1477" s="645" t="s">
        <v>354</v>
      </c>
      <c r="H1477" s="565" t="s">
        <v>1702</v>
      </c>
      <c r="I1477" s="520"/>
      <c r="J1477" s="521"/>
      <c r="K1477" s="490">
        <v>1.12201001E8</v>
      </c>
      <c r="L1477" s="490"/>
      <c r="M1477" s="567" t="s">
        <v>344</v>
      </c>
      <c r="N1477" s="568">
        <v>0.02</v>
      </c>
      <c r="O1477" s="667" t="s">
        <v>349</v>
      </c>
      <c r="P1477" s="447"/>
      <c r="Q1477" s="447"/>
      <c r="R1477" s="447"/>
      <c r="S1477" s="447"/>
      <c r="T1477" s="447"/>
      <c r="U1477" s="447"/>
      <c r="V1477" s="447"/>
    </row>
    <row r="1478" ht="28.5" customHeight="1">
      <c r="A1478" s="537"/>
      <c r="B1478" s="445"/>
      <c r="C1478" s="432"/>
      <c r="D1478" s="431"/>
      <c r="E1478" s="779"/>
      <c r="F1478" s="601"/>
      <c r="G1478" s="645" t="s">
        <v>358</v>
      </c>
      <c r="H1478" s="565" t="s">
        <v>1703</v>
      </c>
      <c r="I1478" s="520"/>
      <c r="J1478" s="521"/>
      <c r="K1478" s="490">
        <v>1.12201002E8</v>
      </c>
      <c r="L1478" s="490"/>
      <c r="M1478" s="567" t="s">
        <v>344</v>
      </c>
      <c r="N1478" s="568">
        <v>0.01</v>
      </c>
      <c r="O1478" s="667" t="s">
        <v>349</v>
      </c>
      <c r="P1478" s="447"/>
      <c r="Q1478" s="447"/>
      <c r="R1478" s="447"/>
      <c r="S1478" s="447"/>
      <c r="T1478" s="447"/>
      <c r="U1478" s="447"/>
      <c r="V1478" s="447"/>
    </row>
    <row r="1479" ht="28.5" customHeight="1">
      <c r="A1479" s="537"/>
      <c r="B1479" s="445"/>
      <c r="C1479" s="432"/>
      <c r="D1479" s="431"/>
      <c r="E1479" s="779"/>
      <c r="F1479" s="601"/>
      <c r="G1479" s="734" t="s">
        <v>352</v>
      </c>
      <c r="H1479" s="565"/>
      <c r="I1479" s="565"/>
      <c r="J1479" s="640"/>
      <c r="K1479" s="566"/>
      <c r="L1479" s="566"/>
      <c r="M1479" s="567"/>
      <c r="N1479" s="566"/>
      <c r="O1479" s="604"/>
      <c r="P1479" s="447"/>
      <c r="Q1479" s="447"/>
      <c r="R1479" s="447"/>
      <c r="S1479" s="447"/>
      <c r="T1479" s="447"/>
      <c r="U1479" s="447"/>
      <c r="V1479" s="447"/>
    </row>
    <row r="1480" ht="28.5" customHeight="1">
      <c r="A1480" s="563"/>
      <c r="B1480" s="435"/>
      <c r="C1480" s="432"/>
      <c r="D1480" s="435"/>
      <c r="E1480" s="963"/>
      <c r="F1480" s="435"/>
      <c r="G1480" s="645" t="s">
        <v>354</v>
      </c>
      <c r="H1480" s="565" t="s">
        <v>1702</v>
      </c>
      <c r="I1480" s="520"/>
      <c r="J1480" s="521"/>
      <c r="K1480" s="566">
        <v>2.12201001E8</v>
      </c>
      <c r="L1480" s="566"/>
      <c r="M1480" s="567" t="s">
        <v>344</v>
      </c>
      <c r="N1480" s="568">
        <v>0.01</v>
      </c>
      <c r="O1480" s="667" t="s">
        <v>357</v>
      </c>
      <c r="P1480" s="447"/>
      <c r="Q1480" s="447"/>
      <c r="R1480" s="447"/>
      <c r="S1480" s="447"/>
      <c r="T1480" s="447"/>
      <c r="U1480" s="447"/>
      <c r="V1480" s="447"/>
    </row>
    <row r="1481" ht="28.5" customHeight="1">
      <c r="A1481" s="563"/>
      <c r="B1481" s="435"/>
      <c r="C1481" s="432"/>
      <c r="D1481" s="435"/>
      <c r="E1481" s="779"/>
      <c r="F1481" s="435"/>
      <c r="G1481" s="645" t="s">
        <v>358</v>
      </c>
      <c r="H1481" s="565" t="s">
        <v>1704</v>
      </c>
      <c r="I1481" s="520"/>
      <c r="J1481" s="521"/>
      <c r="K1481" s="566">
        <v>2.12201002E8</v>
      </c>
      <c r="L1481" s="566"/>
      <c r="M1481" s="567" t="s">
        <v>422</v>
      </c>
      <c r="N1481" s="636">
        <v>0.5</v>
      </c>
      <c r="O1481" s="667" t="s">
        <v>365</v>
      </c>
      <c r="P1481" s="447"/>
      <c r="Q1481" s="447"/>
      <c r="R1481" s="447"/>
      <c r="S1481" s="447"/>
      <c r="T1481" s="447"/>
      <c r="U1481" s="447"/>
      <c r="V1481" s="447"/>
    </row>
    <row r="1482" ht="28.5" customHeight="1">
      <c r="A1482" s="563"/>
      <c r="B1482" s="447"/>
      <c r="C1482" s="447"/>
      <c r="D1482" s="427"/>
      <c r="E1482" s="494"/>
      <c r="F1482" s="435"/>
      <c r="G1482" s="648" t="s">
        <v>360</v>
      </c>
      <c r="H1482" s="541" t="s">
        <v>1703</v>
      </c>
      <c r="I1482" s="542"/>
      <c r="J1482" s="543"/>
      <c r="K1482" s="490">
        <v>2.12201003E8</v>
      </c>
      <c r="L1482" s="490"/>
      <c r="M1482" s="491" t="s">
        <v>344</v>
      </c>
      <c r="N1482" s="544">
        <v>0.01</v>
      </c>
      <c r="O1482" s="483" t="s">
        <v>357</v>
      </c>
      <c r="P1482" s="447"/>
      <c r="Q1482" s="447"/>
      <c r="R1482" s="447"/>
      <c r="S1482" s="447"/>
      <c r="T1482" s="447"/>
      <c r="U1482" s="447"/>
      <c r="V1482" s="447"/>
    </row>
    <row r="1483" ht="28.5" customHeight="1">
      <c r="A1483" s="563"/>
      <c r="B1483" s="447"/>
      <c r="C1483" s="447"/>
      <c r="D1483" s="427"/>
      <c r="E1483" s="494"/>
      <c r="F1483" s="435"/>
      <c r="G1483" s="645" t="s">
        <v>362</v>
      </c>
      <c r="H1483" s="565" t="s">
        <v>1705</v>
      </c>
      <c r="I1483" s="520"/>
      <c r="J1483" s="521"/>
      <c r="K1483" s="531">
        <v>2.12201004E8</v>
      </c>
      <c r="L1483" s="566"/>
      <c r="M1483" s="567" t="s">
        <v>344</v>
      </c>
      <c r="N1483" s="568">
        <v>0.01</v>
      </c>
      <c r="O1483" s="667" t="s">
        <v>357</v>
      </c>
      <c r="P1483" s="447"/>
      <c r="Q1483" s="447"/>
      <c r="R1483" s="447"/>
      <c r="S1483" s="447"/>
      <c r="T1483" s="447"/>
      <c r="U1483" s="447"/>
      <c r="V1483" s="447"/>
    </row>
    <row r="1484" ht="28.5" customHeight="1">
      <c r="A1484" s="563"/>
      <c r="B1484" s="447"/>
      <c r="C1484" s="447"/>
      <c r="D1484" s="427"/>
      <c r="E1484" s="494"/>
      <c r="F1484" s="435"/>
      <c r="G1484" s="648" t="s">
        <v>374</v>
      </c>
      <c r="H1484" s="565" t="s">
        <v>1706</v>
      </c>
      <c r="I1484" s="520"/>
      <c r="J1484" s="521"/>
      <c r="K1484" s="566">
        <v>2.12201005E8</v>
      </c>
      <c r="L1484" s="566"/>
      <c r="M1484" s="567" t="s">
        <v>604</v>
      </c>
      <c r="N1484" s="636">
        <v>0.15</v>
      </c>
      <c r="O1484" s="667" t="s">
        <v>357</v>
      </c>
      <c r="P1484" s="447"/>
      <c r="Q1484" s="447"/>
      <c r="R1484" s="447"/>
      <c r="S1484" s="447"/>
      <c r="T1484" s="447"/>
      <c r="U1484" s="447"/>
      <c r="V1484" s="447"/>
    </row>
    <row r="1485" ht="28.5" customHeight="1">
      <c r="A1485" s="563"/>
      <c r="B1485" s="447"/>
      <c r="C1485" s="447"/>
      <c r="D1485" s="427"/>
      <c r="E1485" s="494"/>
      <c r="F1485" s="852"/>
      <c r="G1485" s="645" t="s">
        <v>377</v>
      </c>
      <c r="H1485" s="565" t="s">
        <v>1707</v>
      </c>
      <c r="I1485" s="520"/>
      <c r="J1485" s="521"/>
      <c r="K1485" s="531">
        <v>2.12201006E8</v>
      </c>
      <c r="L1485" s="566"/>
      <c r="M1485" s="567" t="s">
        <v>604</v>
      </c>
      <c r="N1485" s="636">
        <v>0.2</v>
      </c>
      <c r="O1485" s="567" t="s">
        <v>365</v>
      </c>
      <c r="P1485" s="447"/>
      <c r="Q1485" s="447"/>
      <c r="R1485" s="447"/>
      <c r="S1485" s="447"/>
      <c r="T1485" s="447"/>
      <c r="U1485" s="447"/>
      <c r="V1485" s="447"/>
    </row>
    <row r="1486" ht="28.5" customHeight="1">
      <c r="A1486" s="563"/>
      <c r="B1486" s="447"/>
      <c r="C1486" s="447"/>
      <c r="D1486" s="427"/>
      <c r="E1486" s="494"/>
      <c r="F1486" s="435" t="s">
        <v>342</v>
      </c>
      <c r="G1486" s="565" t="s">
        <v>1708</v>
      </c>
      <c r="H1486" s="520"/>
      <c r="I1486" s="520"/>
      <c r="J1486" s="521"/>
      <c r="K1486" s="566"/>
      <c r="L1486" s="566"/>
      <c r="M1486" s="567"/>
      <c r="N1486" s="636"/>
      <c r="O1486" s="667"/>
      <c r="P1486" s="447"/>
      <c r="Q1486" s="447"/>
      <c r="R1486" s="447"/>
      <c r="S1486" s="447"/>
      <c r="T1486" s="447"/>
      <c r="U1486" s="447"/>
      <c r="V1486" s="447"/>
    </row>
    <row r="1487" ht="28.5" customHeight="1">
      <c r="A1487" s="563"/>
      <c r="B1487" s="447"/>
      <c r="C1487" s="447"/>
      <c r="D1487" s="427"/>
      <c r="E1487" s="494"/>
      <c r="F1487" s="435"/>
      <c r="G1487" s="734" t="s">
        <v>337</v>
      </c>
      <c r="H1487" s="565"/>
      <c r="I1487" s="565"/>
      <c r="J1487" s="640"/>
      <c r="K1487" s="566"/>
      <c r="L1487" s="566"/>
      <c r="M1487" s="567"/>
      <c r="N1487" s="636"/>
      <c r="O1487" s="667"/>
      <c r="P1487" s="447"/>
      <c r="Q1487" s="447"/>
      <c r="R1487" s="447"/>
      <c r="S1487" s="447"/>
      <c r="T1487" s="447"/>
      <c r="U1487" s="447"/>
      <c r="V1487" s="447"/>
    </row>
    <row r="1488" ht="28.5" customHeight="1">
      <c r="A1488" s="563"/>
      <c r="B1488" s="447"/>
      <c r="C1488" s="447"/>
      <c r="D1488" s="427"/>
      <c r="E1488" s="494"/>
      <c r="F1488" s="435"/>
      <c r="G1488" s="645" t="s">
        <v>354</v>
      </c>
      <c r="H1488" s="565" t="s">
        <v>1709</v>
      </c>
      <c r="I1488" s="520"/>
      <c r="J1488" s="521"/>
      <c r="K1488" s="490">
        <v>1.12201003E8</v>
      </c>
      <c r="L1488" s="490"/>
      <c r="M1488" s="567" t="s">
        <v>398</v>
      </c>
      <c r="N1488" s="636">
        <v>0.1</v>
      </c>
      <c r="O1488" s="667" t="s">
        <v>349</v>
      </c>
      <c r="P1488" s="447"/>
      <c r="Q1488" s="447"/>
      <c r="R1488" s="447"/>
      <c r="S1488" s="447"/>
      <c r="T1488" s="447"/>
      <c r="U1488" s="447"/>
      <c r="V1488" s="447"/>
    </row>
    <row r="1489" ht="28.5" customHeight="1">
      <c r="A1489" s="563"/>
      <c r="B1489" s="447"/>
      <c r="C1489" s="447"/>
      <c r="D1489" s="427"/>
      <c r="E1489" s="494"/>
      <c r="F1489" s="435"/>
      <c r="G1489" s="645" t="s">
        <v>358</v>
      </c>
      <c r="H1489" s="565" t="s">
        <v>1710</v>
      </c>
      <c r="I1489" s="520"/>
      <c r="J1489" s="521"/>
      <c r="K1489" s="490">
        <v>1.12201004E8</v>
      </c>
      <c r="L1489" s="490"/>
      <c r="M1489" s="567" t="s">
        <v>398</v>
      </c>
      <c r="N1489" s="636">
        <v>0.1</v>
      </c>
      <c r="O1489" s="667" t="s">
        <v>349</v>
      </c>
      <c r="P1489" s="447"/>
      <c r="Q1489" s="447"/>
      <c r="R1489" s="447"/>
      <c r="S1489" s="447"/>
      <c r="T1489" s="447"/>
      <c r="U1489" s="447"/>
      <c r="V1489" s="447"/>
    </row>
    <row r="1490" ht="28.5" customHeight="1">
      <c r="A1490" s="563"/>
      <c r="B1490" s="447"/>
      <c r="C1490" s="447"/>
      <c r="D1490" s="427"/>
      <c r="E1490" s="494"/>
      <c r="F1490" s="435"/>
      <c r="G1490" s="734" t="s">
        <v>352</v>
      </c>
      <c r="H1490" s="565"/>
      <c r="I1490" s="565"/>
      <c r="J1490" s="640"/>
      <c r="K1490" s="566"/>
      <c r="L1490" s="566"/>
      <c r="M1490" s="567"/>
      <c r="N1490" s="636"/>
      <c r="O1490" s="667"/>
      <c r="P1490" s="447"/>
      <c r="Q1490" s="447"/>
      <c r="R1490" s="447"/>
      <c r="S1490" s="447"/>
      <c r="T1490" s="447"/>
      <c r="U1490" s="447"/>
      <c r="V1490" s="447"/>
    </row>
    <row r="1491" ht="28.5" customHeight="1">
      <c r="A1491" s="563"/>
      <c r="B1491" s="447"/>
      <c r="C1491" s="447"/>
      <c r="D1491" s="427"/>
      <c r="E1491" s="494"/>
      <c r="F1491" s="435"/>
      <c r="G1491" s="645" t="s">
        <v>354</v>
      </c>
      <c r="H1491" s="565" t="s">
        <v>1711</v>
      </c>
      <c r="I1491" s="520"/>
      <c r="J1491" s="521"/>
      <c r="K1491" s="566">
        <v>2.12201007E8</v>
      </c>
      <c r="L1491" s="566"/>
      <c r="M1491" s="567" t="s">
        <v>604</v>
      </c>
      <c r="N1491" s="636">
        <v>0.1</v>
      </c>
      <c r="O1491" s="567" t="s">
        <v>365</v>
      </c>
      <c r="P1491" s="447"/>
      <c r="Q1491" s="447"/>
      <c r="R1491" s="447"/>
      <c r="S1491" s="447"/>
      <c r="T1491" s="447"/>
      <c r="U1491" s="447"/>
      <c r="V1491" s="447"/>
    </row>
    <row r="1492" ht="28.5" customHeight="1">
      <c r="A1492" s="563"/>
      <c r="B1492" s="447"/>
      <c r="C1492" s="447"/>
      <c r="D1492" s="427"/>
      <c r="E1492" s="494"/>
      <c r="F1492" s="435"/>
      <c r="G1492" s="645" t="s">
        <v>358</v>
      </c>
      <c r="H1492" s="565" t="s">
        <v>1712</v>
      </c>
      <c r="I1492" s="520"/>
      <c r="J1492" s="521"/>
      <c r="K1492" s="566">
        <v>2.12201008E8</v>
      </c>
      <c r="L1492" s="566"/>
      <c r="M1492" s="567" t="s">
        <v>604</v>
      </c>
      <c r="N1492" s="636">
        <v>0.2</v>
      </c>
      <c r="O1492" s="567" t="s">
        <v>365</v>
      </c>
      <c r="P1492" s="447"/>
      <c r="Q1492" s="447"/>
      <c r="R1492" s="447"/>
      <c r="S1492" s="447"/>
      <c r="T1492" s="447"/>
      <c r="U1492" s="447"/>
      <c r="V1492" s="447"/>
    </row>
    <row r="1493" ht="28.5" customHeight="1">
      <c r="A1493" s="563"/>
      <c r="B1493" s="447"/>
      <c r="C1493" s="447"/>
      <c r="D1493" s="427"/>
      <c r="E1493" s="494"/>
      <c r="F1493" s="435"/>
      <c r="G1493" s="648" t="s">
        <v>360</v>
      </c>
      <c r="H1493" s="565" t="s">
        <v>1713</v>
      </c>
      <c r="I1493" s="520"/>
      <c r="J1493" s="521"/>
      <c r="K1493" s="566">
        <v>2.12201009E8</v>
      </c>
      <c r="L1493" s="566"/>
      <c r="M1493" s="567" t="s">
        <v>604</v>
      </c>
      <c r="N1493" s="636">
        <v>0.75</v>
      </c>
      <c r="O1493" s="567" t="s">
        <v>395</v>
      </c>
      <c r="P1493" s="447"/>
      <c r="Q1493" s="447"/>
      <c r="R1493" s="447"/>
      <c r="S1493" s="447"/>
      <c r="T1493" s="447"/>
      <c r="U1493" s="447"/>
      <c r="V1493" s="447"/>
    </row>
    <row r="1494" ht="28.5" customHeight="1">
      <c r="A1494" s="563"/>
      <c r="B1494" s="447"/>
      <c r="C1494" s="447"/>
      <c r="D1494" s="427"/>
      <c r="E1494" s="494"/>
      <c r="F1494" s="435"/>
      <c r="G1494" s="645" t="s">
        <v>362</v>
      </c>
      <c r="H1494" s="565" t="s">
        <v>1714</v>
      </c>
      <c r="I1494" s="520"/>
      <c r="J1494" s="521"/>
      <c r="K1494" s="566">
        <v>2.1220101E8</v>
      </c>
      <c r="L1494" s="566"/>
      <c r="M1494" s="567" t="s">
        <v>458</v>
      </c>
      <c r="N1494" s="636">
        <v>0.2</v>
      </c>
      <c r="O1494" s="667" t="s">
        <v>395</v>
      </c>
      <c r="P1494" s="447"/>
      <c r="Q1494" s="447"/>
      <c r="R1494" s="447"/>
      <c r="S1494" s="447"/>
      <c r="T1494" s="447"/>
      <c r="U1494" s="447"/>
      <c r="V1494" s="447"/>
    </row>
    <row r="1495" ht="28.5" customHeight="1">
      <c r="A1495" s="563"/>
      <c r="B1495" s="447"/>
      <c r="C1495" s="447"/>
      <c r="D1495" s="427"/>
      <c r="E1495" s="494"/>
      <c r="F1495" s="435"/>
      <c r="G1495" s="648" t="s">
        <v>374</v>
      </c>
      <c r="H1495" s="565" t="s">
        <v>1709</v>
      </c>
      <c r="I1495" s="520"/>
      <c r="J1495" s="521"/>
      <c r="K1495" s="566">
        <v>2.12201011E8</v>
      </c>
      <c r="L1495" s="566"/>
      <c r="M1495" s="567" t="s">
        <v>398</v>
      </c>
      <c r="N1495" s="636">
        <v>0.1</v>
      </c>
      <c r="O1495" s="567" t="s">
        <v>365</v>
      </c>
      <c r="P1495" s="447"/>
      <c r="Q1495" s="447"/>
      <c r="R1495" s="447"/>
      <c r="S1495" s="447"/>
      <c r="T1495" s="447"/>
      <c r="U1495" s="447"/>
      <c r="V1495" s="447"/>
    </row>
    <row r="1496" ht="28.5" customHeight="1">
      <c r="A1496" s="563"/>
      <c r="B1496" s="447"/>
      <c r="C1496" s="447"/>
      <c r="D1496" s="427"/>
      <c r="E1496" s="494"/>
      <c r="F1496" s="435"/>
      <c r="G1496" s="645" t="s">
        <v>377</v>
      </c>
      <c r="H1496" s="565" t="s">
        <v>1715</v>
      </c>
      <c r="I1496" s="520"/>
      <c r="J1496" s="521"/>
      <c r="K1496" s="566">
        <v>2.12201012E8</v>
      </c>
      <c r="L1496" s="566"/>
      <c r="M1496" s="567" t="s">
        <v>604</v>
      </c>
      <c r="N1496" s="636">
        <v>0.75</v>
      </c>
      <c r="O1496" s="667" t="s">
        <v>357</v>
      </c>
      <c r="P1496" s="447"/>
      <c r="Q1496" s="447"/>
      <c r="R1496" s="447"/>
      <c r="S1496" s="447"/>
      <c r="T1496" s="447"/>
      <c r="U1496" s="447"/>
      <c r="V1496" s="447"/>
    </row>
    <row r="1497" ht="28.5" customHeight="1">
      <c r="A1497" s="563"/>
      <c r="B1497" s="447"/>
      <c r="C1497" s="447"/>
      <c r="D1497" s="427"/>
      <c r="E1497" s="494"/>
      <c r="F1497" s="852"/>
      <c r="G1497" s="645" t="s">
        <v>477</v>
      </c>
      <c r="H1497" s="565" t="s">
        <v>1710</v>
      </c>
      <c r="I1497" s="520"/>
      <c r="J1497" s="521"/>
      <c r="K1497" s="566">
        <v>2.12201013E8</v>
      </c>
      <c r="L1497" s="566"/>
      <c r="M1497" s="567" t="s">
        <v>398</v>
      </c>
      <c r="N1497" s="636">
        <v>0.1</v>
      </c>
      <c r="O1497" s="567" t="s">
        <v>395</v>
      </c>
      <c r="P1497" s="447"/>
      <c r="Q1497" s="447"/>
      <c r="R1497" s="447"/>
      <c r="S1497" s="447"/>
      <c r="T1497" s="447"/>
      <c r="U1497" s="447"/>
      <c r="V1497" s="447"/>
    </row>
    <row r="1498" ht="28.5" customHeight="1">
      <c r="A1498" s="563"/>
      <c r="B1498" s="447"/>
      <c r="C1498" s="447"/>
      <c r="D1498" s="427"/>
      <c r="E1498" s="494"/>
      <c r="F1498" s="435" t="s">
        <v>346</v>
      </c>
      <c r="G1498" s="565" t="s">
        <v>1716</v>
      </c>
      <c r="H1498" s="520"/>
      <c r="I1498" s="520"/>
      <c r="J1498" s="521"/>
      <c r="K1498" s="566"/>
      <c r="L1498" s="566"/>
      <c r="M1498" s="567"/>
      <c r="N1498" s="636"/>
      <c r="O1498" s="667"/>
      <c r="P1498" s="447"/>
      <c r="Q1498" s="447"/>
      <c r="R1498" s="447"/>
      <c r="S1498" s="447"/>
      <c r="T1498" s="447"/>
      <c r="U1498" s="447"/>
      <c r="V1498" s="447"/>
    </row>
    <row r="1499" ht="28.5" customHeight="1">
      <c r="A1499" s="563"/>
      <c r="B1499" s="447"/>
      <c r="C1499" s="447"/>
      <c r="D1499" s="427"/>
      <c r="E1499" s="494"/>
      <c r="F1499" s="435"/>
      <c r="G1499" s="734" t="s">
        <v>352</v>
      </c>
      <c r="H1499" s="565"/>
      <c r="I1499" s="565"/>
      <c r="J1499" s="640"/>
      <c r="K1499" s="566"/>
      <c r="L1499" s="566"/>
      <c r="M1499" s="567"/>
      <c r="N1499" s="636"/>
      <c r="O1499" s="667"/>
      <c r="P1499" s="447"/>
      <c r="Q1499" s="447"/>
      <c r="R1499" s="447"/>
      <c r="S1499" s="447"/>
      <c r="T1499" s="447"/>
      <c r="U1499" s="447"/>
      <c r="V1499" s="447"/>
    </row>
    <row r="1500" ht="28.5" customHeight="1">
      <c r="A1500" s="563"/>
      <c r="B1500" s="447"/>
      <c r="C1500" s="447"/>
      <c r="D1500" s="427"/>
      <c r="E1500" s="494"/>
      <c r="F1500" s="435"/>
      <c r="G1500" s="645" t="s">
        <v>354</v>
      </c>
      <c r="H1500" s="565" t="s">
        <v>1717</v>
      </c>
      <c r="I1500" s="520"/>
      <c r="J1500" s="521"/>
      <c r="K1500" s="566">
        <v>2.12201014E8</v>
      </c>
      <c r="L1500" s="566"/>
      <c r="M1500" s="567" t="s">
        <v>422</v>
      </c>
      <c r="N1500" s="568">
        <v>0.2</v>
      </c>
      <c r="O1500" s="567" t="s">
        <v>395</v>
      </c>
      <c r="P1500" s="447"/>
      <c r="Q1500" s="447"/>
      <c r="R1500" s="447"/>
      <c r="S1500" s="447"/>
      <c r="T1500" s="447"/>
      <c r="U1500" s="447"/>
      <c r="V1500" s="447"/>
    </row>
    <row r="1501" ht="28.5" customHeight="1">
      <c r="A1501" s="563"/>
      <c r="B1501" s="447"/>
      <c r="C1501" s="447"/>
      <c r="D1501" s="427"/>
      <c r="E1501" s="494"/>
      <c r="F1501" s="435"/>
      <c r="G1501" s="645" t="s">
        <v>358</v>
      </c>
      <c r="H1501" s="565" t="s">
        <v>1718</v>
      </c>
      <c r="I1501" s="520"/>
      <c r="J1501" s="521"/>
      <c r="K1501" s="566">
        <v>2.12201015E8</v>
      </c>
      <c r="L1501" s="566"/>
      <c r="M1501" s="567" t="s">
        <v>458</v>
      </c>
      <c r="N1501" s="636">
        <v>0.1</v>
      </c>
      <c r="O1501" s="567" t="s">
        <v>365</v>
      </c>
      <c r="P1501" s="447"/>
      <c r="Q1501" s="447"/>
      <c r="R1501" s="447"/>
      <c r="S1501" s="447"/>
      <c r="T1501" s="447"/>
      <c r="U1501" s="447"/>
      <c r="V1501" s="447"/>
    </row>
    <row r="1502" ht="28.5" customHeight="1">
      <c r="A1502" s="563"/>
      <c r="B1502" s="447"/>
      <c r="C1502" s="447"/>
      <c r="D1502" s="427"/>
      <c r="E1502" s="494"/>
      <c r="F1502" s="435"/>
      <c r="G1502" s="648" t="s">
        <v>360</v>
      </c>
      <c r="H1502" s="565" t="s">
        <v>1719</v>
      </c>
      <c r="I1502" s="520"/>
      <c r="J1502" s="521"/>
      <c r="K1502" s="566">
        <v>2.12201016E8</v>
      </c>
      <c r="L1502" s="566"/>
      <c r="M1502" s="567" t="s">
        <v>344</v>
      </c>
      <c r="N1502" s="568">
        <v>0.05</v>
      </c>
      <c r="O1502" s="667" t="s">
        <v>357</v>
      </c>
      <c r="P1502" s="447"/>
      <c r="Q1502" s="447"/>
      <c r="R1502" s="447"/>
      <c r="S1502" s="447"/>
      <c r="T1502" s="447"/>
      <c r="U1502" s="447"/>
      <c r="V1502" s="447"/>
    </row>
    <row r="1503" ht="28.5" customHeight="1">
      <c r="A1503" s="656"/>
      <c r="B1503" s="657"/>
      <c r="C1503" s="657"/>
      <c r="D1503" s="439"/>
      <c r="E1503" s="658"/>
      <c r="F1503" s="844"/>
      <c r="G1503" s="659" t="s">
        <v>362</v>
      </c>
      <c r="H1503" s="528" t="s">
        <v>1720</v>
      </c>
      <c r="I1503" s="529"/>
      <c r="J1503" s="530"/>
      <c r="K1503" s="531">
        <v>2.12201017E8</v>
      </c>
      <c r="L1503" s="531"/>
      <c r="M1503" s="532" t="s">
        <v>458</v>
      </c>
      <c r="N1503" s="679">
        <v>0.1</v>
      </c>
      <c r="O1503" s="532" t="s">
        <v>365</v>
      </c>
      <c r="P1503" s="447"/>
      <c r="Q1503" s="447"/>
      <c r="R1503" s="447"/>
      <c r="S1503" s="447"/>
      <c r="T1503" s="447"/>
      <c r="U1503" s="447"/>
      <c r="V1503" s="447"/>
    </row>
    <row r="1504" ht="28.5" customHeight="1">
      <c r="A1504" s="563"/>
      <c r="B1504" s="447"/>
      <c r="C1504" s="447"/>
      <c r="D1504" s="429" t="s">
        <v>47</v>
      </c>
      <c r="E1504" s="964" t="s">
        <v>302</v>
      </c>
      <c r="F1504" s="839" t="s">
        <v>338</v>
      </c>
      <c r="G1504" s="541" t="s">
        <v>1721</v>
      </c>
      <c r="H1504" s="542"/>
      <c r="I1504" s="542"/>
      <c r="J1504" s="543"/>
      <c r="K1504" s="490"/>
      <c r="L1504" s="490"/>
      <c r="M1504" s="491"/>
      <c r="N1504" s="490"/>
      <c r="O1504" s="544"/>
      <c r="P1504" s="447"/>
      <c r="Q1504" s="447"/>
      <c r="R1504" s="447"/>
      <c r="S1504" s="447"/>
      <c r="T1504" s="447"/>
      <c r="U1504" s="447"/>
      <c r="V1504" s="447"/>
    </row>
    <row r="1505" ht="28.5" customHeight="1">
      <c r="A1505" s="563"/>
      <c r="B1505" s="447"/>
      <c r="C1505" s="447"/>
      <c r="D1505" s="429"/>
      <c r="E1505" s="174"/>
      <c r="F1505" s="839"/>
      <c r="G1505" s="734" t="s">
        <v>337</v>
      </c>
      <c r="H1505" s="565"/>
      <c r="I1505" s="565"/>
      <c r="J1505" s="640"/>
      <c r="K1505" s="566"/>
      <c r="L1505" s="566"/>
      <c r="M1505" s="567"/>
      <c r="N1505" s="566"/>
      <c r="O1505" s="568"/>
      <c r="P1505" s="447"/>
      <c r="Q1505" s="447"/>
      <c r="R1505" s="447"/>
      <c r="S1505" s="447"/>
      <c r="T1505" s="447"/>
      <c r="U1505" s="447"/>
      <c r="V1505" s="447"/>
    </row>
    <row r="1506" ht="28.5" customHeight="1">
      <c r="A1506" s="563"/>
      <c r="B1506" s="447"/>
      <c r="C1506" s="447"/>
      <c r="D1506" s="429"/>
      <c r="E1506" s="174"/>
      <c r="F1506" s="839"/>
      <c r="G1506" s="645" t="s">
        <v>354</v>
      </c>
      <c r="H1506" s="565" t="s">
        <v>1722</v>
      </c>
      <c r="I1506" s="520"/>
      <c r="J1506" s="521"/>
      <c r="K1506" s="490">
        <v>1.12202001E8</v>
      </c>
      <c r="L1506" s="653"/>
      <c r="M1506" s="640" t="s">
        <v>340</v>
      </c>
      <c r="N1506" s="647" t="s">
        <v>595</v>
      </c>
      <c r="O1506" s="646" t="s">
        <v>464</v>
      </c>
      <c r="P1506" s="447"/>
      <c r="Q1506" s="447"/>
      <c r="R1506" s="447"/>
      <c r="S1506" s="447"/>
      <c r="T1506" s="447"/>
      <c r="U1506" s="447"/>
      <c r="V1506" s="447"/>
    </row>
    <row r="1507" ht="28.5" customHeight="1">
      <c r="A1507" s="563"/>
      <c r="B1507" s="447"/>
      <c r="C1507" s="447"/>
      <c r="D1507" s="429"/>
      <c r="E1507" s="779"/>
      <c r="F1507" s="839"/>
      <c r="G1507" s="645" t="s">
        <v>358</v>
      </c>
      <c r="H1507" s="565" t="s">
        <v>1723</v>
      </c>
      <c r="I1507" s="520"/>
      <c r="J1507" s="521"/>
      <c r="K1507" s="490">
        <v>1.12202002E8</v>
      </c>
      <c r="L1507" s="653"/>
      <c r="M1507" s="640" t="s">
        <v>340</v>
      </c>
      <c r="N1507" s="647" t="s">
        <v>595</v>
      </c>
      <c r="O1507" s="646" t="s">
        <v>464</v>
      </c>
      <c r="P1507" s="447"/>
      <c r="Q1507" s="447"/>
      <c r="R1507" s="447"/>
      <c r="S1507" s="447"/>
      <c r="T1507" s="447"/>
      <c r="U1507" s="447"/>
      <c r="V1507" s="447"/>
    </row>
    <row r="1508" ht="28.5" customHeight="1">
      <c r="A1508" s="563"/>
      <c r="B1508" s="447"/>
      <c r="C1508" s="447"/>
      <c r="D1508" s="429"/>
      <c r="E1508" s="779"/>
      <c r="F1508" s="839"/>
      <c r="G1508" s="645" t="s">
        <v>360</v>
      </c>
      <c r="H1508" s="565" t="s">
        <v>1724</v>
      </c>
      <c r="I1508" s="520"/>
      <c r="J1508" s="521"/>
      <c r="K1508" s="490">
        <v>1.12202003E8</v>
      </c>
      <c r="L1508" s="653"/>
      <c r="M1508" s="640" t="s">
        <v>440</v>
      </c>
      <c r="N1508" s="647" t="s">
        <v>1282</v>
      </c>
      <c r="O1508" s="646" t="s">
        <v>341</v>
      </c>
      <c r="P1508" s="447"/>
      <c r="Q1508" s="447"/>
      <c r="R1508" s="447"/>
      <c r="S1508" s="447"/>
      <c r="T1508" s="447"/>
      <c r="U1508" s="447"/>
      <c r="V1508" s="447"/>
    </row>
    <row r="1509" ht="28.5" customHeight="1">
      <c r="A1509" s="563"/>
      <c r="B1509" s="447"/>
      <c r="C1509" s="447"/>
      <c r="D1509" s="429"/>
      <c r="E1509" s="779"/>
      <c r="F1509" s="839"/>
      <c r="G1509" s="645" t="s">
        <v>362</v>
      </c>
      <c r="H1509" s="565" t="s">
        <v>1725</v>
      </c>
      <c r="I1509" s="520"/>
      <c r="J1509" s="521"/>
      <c r="K1509" s="566">
        <v>1.12202004E8</v>
      </c>
      <c r="L1509" s="643"/>
      <c r="M1509" s="640" t="s">
        <v>413</v>
      </c>
      <c r="N1509" s="622">
        <v>0.05</v>
      </c>
      <c r="O1509" s="646" t="s">
        <v>341</v>
      </c>
      <c r="P1509" s="447"/>
      <c r="Q1509" s="447"/>
      <c r="R1509" s="447"/>
      <c r="S1509" s="447"/>
      <c r="T1509" s="447"/>
      <c r="U1509" s="447"/>
      <c r="V1509" s="447"/>
    </row>
    <row r="1510" ht="28.5" customHeight="1">
      <c r="A1510" s="563"/>
      <c r="B1510" s="447"/>
      <c r="C1510" s="447"/>
      <c r="D1510" s="429"/>
      <c r="E1510" s="779"/>
      <c r="F1510" s="839"/>
      <c r="G1510" s="648" t="s">
        <v>374</v>
      </c>
      <c r="H1510" s="541" t="s">
        <v>1726</v>
      </c>
      <c r="I1510" s="542"/>
      <c r="J1510" s="543"/>
      <c r="K1510" s="490"/>
      <c r="L1510" s="653"/>
      <c r="M1510" s="545"/>
      <c r="N1510" s="602"/>
      <c r="O1510" s="676"/>
      <c r="P1510" s="447"/>
      <c r="Q1510" s="447"/>
      <c r="R1510" s="447"/>
      <c r="S1510" s="447"/>
      <c r="T1510" s="447"/>
      <c r="U1510" s="447"/>
      <c r="V1510" s="447"/>
    </row>
    <row r="1511" ht="28.5" customHeight="1">
      <c r="A1511" s="563"/>
      <c r="B1511" s="447"/>
      <c r="C1511" s="447"/>
      <c r="D1511" s="429"/>
      <c r="E1511" s="779"/>
      <c r="F1511" s="839"/>
      <c r="G1511" s="842"/>
      <c r="H1511" s="639" t="s">
        <v>472</v>
      </c>
      <c r="I1511" s="565" t="s">
        <v>1727</v>
      </c>
      <c r="J1511" s="521"/>
      <c r="K1511" s="490">
        <v>1.12202005E8</v>
      </c>
      <c r="L1511" s="653"/>
      <c r="M1511" s="640" t="s">
        <v>462</v>
      </c>
      <c r="N1511" s="568">
        <v>0.04</v>
      </c>
      <c r="O1511" s="667" t="s">
        <v>349</v>
      </c>
      <c r="P1511" s="447"/>
      <c r="Q1511" s="447"/>
      <c r="R1511" s="447"/>
      <c r="S1511" s="447"/>
      <c r="T1511" s="447"/>
      <c r="U1511" s="447"/>
      <c r="V1511" s="447"/>
    </row>
    <row r="1512" ht="28.5" customHeight="1">
      <c r="A1512" s="563"/>
      <c r="B1512" s="447"/>
      <c r="C1512" s="447"/>
      <c r="D1512" s="429"/>
      <c r="E1512" s="779"/>
      <c r="F1512" s="839"/>
      <c r="G1512" s="644"/>
      <c r="H1512" s="639" t="s">
        <v>474</v>
      </c>
      <c r="I1512" s="565" t="s">
        <v>1728</v>
      </c>
      <c r="J1512" s="521"/>
      <c r="K1512" s="490">
        <v>1.12202006E8</v>
      </c>
      <c r="L1512" s="653"/>
      <c r="M1512" s="640" t="s">
        <v>462</v>
      </c>
      <c r="N1512" s="568">
        <v>0.02</v>
      </c>
      <c r="O1512" s="646" t="s">
        <v>341</v>
      </c>
      <c r="P1512" s="447"/>
      <c r="Q1512" s="447"/>
      <c r="R1512" s="447"/>
      <c r="S1512" s="447"/>
      <c r="T1512" s="447"/>
      <c r="U1512" s="447"/>
      <c r="V1512" s="447"/>
    </row>
    <row r="1513" ht="28.5" customHeight="1">
      <c r="A1513" s="563"/>
      <c r="B1513" s="447"/>
      <c r="C1513" s="447"/>
      <c r="D1513" s="429"/>
      <c r="E1513" s="779"/>
      <c r="F1513" s="839"/>
      <c r="G1513" s="648"/>
      <c r="H1513" s="541" t="s">
        <v>491</v>
      </c>
      <c r="I1513" s="565" t="s">
        <v>1729</v>
      </c>
      <c r="J1513" s="521"/>
      <c r="K1513" s="490">
        <v>1.12202007E8</v>
      </c>
      <c r="L1513" s="653"/>
      <c r="M1513" s="640" t="s">
        <v>462</v>
      </c>
      <c r="N1513" s="568">
        <v>0.01</v>
      </c>
      <c r="O1513" s="646" t="s">
        <v>464</v>
      </c>
      <c r="P1513" s="447"/>
      <c r="Q1513" s="447"/>
      <c r="R1513" s="447"/>
      <c r="S1513" s="447"/>
      <c r="T1513" s="447"/>
      <c r="U1513" s="447"/>
      <c r="V1513" s="447"/>
    </row>
    <row r="1514" ht="28.5" customHeight="1">
      <c r="A1514" s="563"/>
      <c r="B1514" s="447"/>
      <c r="C1514" s="447"/>
      <c r="D1514" s="429"/>
      <c r="E1514" s="779"/>
      <c r="F1514" s="839"/>
      <c r="G1514" s="734" t="s">
        <v>352</v>
      </c>
      <c r="H1514" s="565"/>
      <c r="I1514" s="565"/>
      <c r="J1514" s="640"/>
      <c r="K1514" s="566"/>
      <c r="L1514" s="566"/>
      <c r="M1514" s="567"/>
      <c r="N1514" s="566"/>
      <c r="O1514" s="568"/>
      <c r="P1514" s="447"/>
      <c r="Q1514" s="447"/>
      <c r="R1514" s="447"/>
      <c r="S1514" s="447"/>
      <c r="T1514" s="447"/>
      <c r="U1514" s="447"/>
      <c r="V1514" s="447"/>
    </row>
    <row r="1515" ht="28.5" customHeight="1">
      <c r="A1515" s="563"/>
      <c r="B1515" s="447"/>
      <c r="C1515" s="428"/>
      <c r="D1515" s="427"/>
      <c r="E1515" s="779"/>
      <c r="F1515" s="435"/>
      <c r="G1515" s="645" t="s">
        <v>354</v>
      </c>
      <c r="H1515" s="565" t="s">
        <v>1730</v>
      </c>
      <c r="I1515" s="520"/>
      <c r="J1515" s="521"/>
      <c r="K1515" s="566">
        <v>2.12202001E8</v>
      </c>
      <c r="L1515" s="566"/>
      <c r="M1515" s="567" t="s">
        <v>398</v>
      </c>
      <c r="N1515" s="568">
        <v>0.3</v>
      </c>
      <c r="O1515" s="567" t="s">
        <v>395</v>
      </c>
      <c r="P1515" s="639"/>
      <c r="Q1515" s="639"/>
      <c r="R1515" s="639"/>
      <c r="S1515" s="639"/>
      <c r="T1515" s="639"/>
      <c r="U1515" s="639"/>
      <c r="V1515" s="639"/>
    </row>
    <row r="1516" ht="28.5" customHeight="1">
      <c r="A1516" s="563"/>
      <c r="B1516" s="447"/>
      <c r="C1516" s="428"/>
      <c r="D1516" s="427"/>
      <c r="E1516" s="494"/>
      <c r="F1516" s="435"/>
      <c r="G1516" s="645" t="s">
        <v>358</v>
      </c>
      <c r="H1516" s="565" t="s">
        <v>1731</v>
      </c>
      <c r="I1516" s="520"/>
      <c r="J1516" s="521"/>
      <c r="K1516" s="566">
        <v>2.12202002E8</v>
      </c>
      <c r="L1516" s="566"/>
      <c r="M1516" s="567" t="s">
        <v>398</v>
      </c>
      <c r="N1516" s="636">
        <v>0.1</v>
      </c>
      <c r="O1516" s="567" t="s">
        <v>365</v>
      </c>
      <c r="P1516" s="447"/>
      <c r="Q1516" s="447"/>
      <c r="R1516" s="447"/>
      <c r="S1516" s="447"/>
      <c r="T1516" s="447"/>
      <c r="U1516" s="447"/>
      <c r="V1516" s="447"/>
    </row>
    <row r="1517" ht="28.5" customHeight="1">
      <c r="A1517" s="563"/>
      <c r="B1517" s="447"/>
      <c r="C1517" s="428"/>
      <c r="D1517" s="427"/>
      <c r="E1517" s="494"/>
      <c r="F1517" s="435"/>
      <c r="G1517" s="648" t="s">
        <v>360</v>
      </c>
      <c r="H1517" s="541" t="s">
        <v>1732</v>
      </c>
      <c r="I1517" s="542"/>
      <c r="J1517" s="543"/>
      <c r="K1517" s="490">
        <v>2.12202003E8</v>
      </c>
      <c r="L1517" s="566"/>
      <c r="M1517" s="491" t="s">
        <v>398</v>
      </c>
      <c r="N1517" s="675">
        <v>0.2</v>
      </c>
      <c r="O1517" s="491" t="s">
        <v>395</v>
      </c>
      <c r="P1517" s="447"/>
      <c r="Q1517" s="447"/>
      <c r="R1517" s="447"/>
      <c r="S1517" s="447"/>
      <c r="T1517" s="447"/>
      <c r="U1517" s="447"/>
      <c r="V1517" s="447"/>
    </row>
    <row r="1518" ht="28.5" customHeight="1">
      <c r="A1518" s="563"/>
      <c r="B1518" s="447"/>
      <c r="C1518" s="428"/>
      <c r="D1518" s="427"/>
      <c r="E1518" s="494"/>
      <c r="F1518" s="435"/>
      <c r="G1518" s="644" t="s">
        <v>362</v>
      </c>
      <c r="H1518" s="541" t="s">
        <v>1733</v>
      </c>
      <c r="I1518" s="542"/>
      <c r="J1518" s="543"/>
      <c r="K1518" s="537">
        <v>2.12202004E8</v>
      </c>
      <c r="L1518" s="566"/>
      <c r="M1518" s="491" t="s">
        <v>398</v>
      </c>
      <c r="N1518" s="544">
        <v>0.1</v>
      </c>
      <c r="O1518" s="491" t="s">
        <v>365</v>
      </c>
      <c r="P1518" s="447"/>
      <c r="Q1518" s="447"/>
      <c r="R1518" s="447"/>
      <c r="S1518" s="447"/>
      <c r="T1518" s="447"/>
      <c r="U1518" s="447"/>
      <c r="V1518" s="447"/>
    </row>
    <row r="1519" ht="28.5" customHeight="1">
      <c r="A1519" s="563"/>
      <c r="B1519" s="447"/>
      <c r="C1519" s="428"/>
      <c r="D1519" s="427"/>
      <c r="E1519" s="494"/>
      <c r="F1519" s="435"/>
      <c r="G1519" s="645" t="s">
        <v>374</v>
      </c>
      <c r="H1519" s="565" t="s">
        <v>1734</v>
      </c>
      <c r="I1519" s="520"/>
      <c r="J1519" s="521"/>
      <c r="K1519" s="566">
        <v>2.12202005E8</v>
      </c>
      <c r="L1519" s="566"/>
      <c r="M1519" s="567" t="s">
        <v>398</v>
      </c>
      <c r="N1519" s="647">
        <v>0.006</v>
      </c>
      <c r="O1519" s="567" t="s">
        <v>395</v>
      </c>
      <c r="P1519" s="447"/>
      <c r="Q1519" s="447"/>
      <c r="R1519" s="447"/>
      <c r="S1519" s="447"/>
      <c r="T1519" s="447"/>
      <c r="U1519" s="447"/>
      <c r="V1519" s="447"/>
    </row>
    <row r="1520" ht="28.5" customHeight="1">
      <c r="A1520" s="563"/>
      <c r="B1520" s="447"/>
      <c r="C1520" s="428"/>
      <c r="D1520" s="427"/>
      <c r="E1520" s="494"/>
      <c r="F1520" s="435"/>
      <c r="G1520" s="645" t="s">
        <v>377</v>
      </c>
      <c r="H1520" s="565" t="s">
        <v>1735</v>
      </c>
      <c r="I1520" s="520"/>
      <c r="J1520" s="521"/>
      <c r="K1520" s="566">
        <v>2.12202006E8</v>
      </c>
      <c r="L1520" s="566"/>
      <c r="M1520" s="567" t="s">
        <v>462</v>
      </c>
      <c r="N1520" s="636">
        <v>0.2</v>
      </c>
      <c r="O1520" s="567" t="s">
        <v>395</v>
      </c>
      <c r="P1520" s="447"/>
      <c r="Q1520" s="447"/>
      <c r="R1520" s="447"/>
      <c r="S1520" s="447"/>
      <c r="T1520" s="447"/>
      <c r="U1520" s="447"/>
      <c r="V1520" s="447"/>
    </row>
    <row r="1521" ht="28.5" customHeight="1">
      <c r="A1521" s="563"/>
      <c r="B1521" s="447"/>
      <c r="C1521" s="428"/>
      <c r="D1521" s="427"/>
      <c r="E1521" s="494"/>
      <c r="F1521" s="435"/>
      <c r="G1521" s="645" t="s">
        <v>477</v>
      </c>
      <c r="H1521" s="565" t="s">
        <v>1736</v>
      </c>
      <c r="I1521" s="520"/>
      <c r="J1521" s="521"/>
      <c r="K1521" s="566">
        <v>2.12202007E8</v>
      </c>
      <c r="L1521" s="566"/>
      <c r="M1521" s="567" t="s">
        <v>344</v>
      </c>
      <c r="N1521" s="568">
        <v>0.1</v>
      </c>
      <c r="O1521" s="667" t="s">
        <v>357</v>
      </c>
      <c r="P1521" s="447"/>
      <c r="Q1521" s="447"/>
      <c r="R1521" s="447"/>
      <c r="S1521" s="447"/>
      <c r="T1521" s="447"/>
      <c r="U1521" s="447"/>
      <c r="V1521" s="447"/>
    </row>
    <row r="1522" ht="28.5" customHeight="1">
      <c r="A1522" s="563"/>
      <c r="B1522" s="447"/>
      <c r="C1522" s="428"/>
      <c r="D1522" s="427"/>
      <c r="E1522" s="494"/>
      <c r="F1522" s="435"/>
      <c r="G1522" s="645" t="s">
        <v>519</v>
      </c>
      <c r="H1522" s="638" t="s">
        <v>1737</v>
      </c>
      <c r="I1522" s="638"/>
      <c r="J1522" s="655"/>
      <c r="K1522" s="566">
        <v>2.12202008E8</v>
      </c>
      <c r="L1522" s="566"/>
      <c r="M1522" s="567" t="s">
        <v>1738</v>
      </c>
      <c r="N1522" s="568">
        <v>0.01</v>
      </c>
      <c r="O1522" s="667" t="s">
        <v>357</v>
      </c>
      <c r="P1522" s="447"/>
      <c r="Q1522" s="447"/>
      <c r="R1522" s="447"/>
      <c r="S1522" s="447"/>
      <c r="T1522" s="447"/>
      <c r="U1522" s="447"/>
      <c r="V1522" s="447"/>
    </row>
    <row r="1523" ht="28.5" customHeight="1">
      <c r="A1523" s="563"/>
      <c r="B1523" s="447"/>
      <c r="C1523" s="428"/>
      <c r="D1523" s="427"/>
      <c r="E1523" s="494"/>
      <c r="F1523" s="435"/>
      <c r="G1523" s="645" t="s">
        <v>521</v>
      </c>
      <c r="H1523" s="638" t="s">
        <v>1739</v>
      </c>
      <c r="I1523" s="638"/>
      <c r="J1523" s="655"/>
      <c r="K1523" s="566">
        <v>2.12202009E8</v>
      </c>
      <c r="L1523" s="566"/>
      <c r="M1523" s="567" t="s">
        <v>1738</v>
      </c>
      <c r="N1523" s="568">
        <v>0.015</v>
      </c>
      <c r="O1523" s="567" t="s">
        <v>365</v>
      </c>
      <c r="P1523" s="447"/>
      <c r="Q1523" s="447"/>
      <c r="R1523" s="447"/>
      <c r="S1523" s="447"/>
      <c r="T1523" s="447"/>
      <c r="U1523" s="447"/>
      <c r="V1523" s="447"/>
    </row>
    <row r="1524" ht="28.5" customHeight="1">
      <c r="A1524" s="563"/>
      <c r="B1524" s="447"/>
      <c r="C1524" s="428"/>
      <c r="D1524" s="427"/>
      <c r="E1524" s="494"/>
      <c r="F1524" s="435"/>
      <c r="G1524" s="645" t="s">
        <v>523</v>
      </c>
      <c r="H1524" s="638" t="s">
        <v>1740</v>
      </c>
      <c r="I1524" s="638"/>
      <c r="J1524" s="655"/>
      <c r="K1524" s="566">
        <v>2.1220201E8</v>
      </c>
      <c r="L1524" s="566"/>
      <c r="M1524" s="567" t="s">
        <v>1738</v>
      </c>
      <c r="N1524" s="568">
        <v>0.015</v>
      </c>
      <c r="O1524" s="567" t="s">
        <v>365</v>
      </c>
      <c r="P1524" s="447"/>
      <c r="Q1524" s="447"/>
      <c r="R1524" s="447"/>
      <c r="S1524" s="447"/>
      <c r="T1524" s="447"/>
      <c r="U1524" s="447"/>
      <c r="V1524" s="447"/>
    </row>
    <row r="1525" ht="28.5" customHeight="1">
      <c r="A1525" s="563"/>
      <c r="B1525" s="447"/>
      <c r="C1525" s="428"/>
      <c r="D1525" s="427"/>
      <c r="E1525" s="494"/>
      <c r="F1525" s="435"/>
      <c r="G1525" s="645" t="s">
        <v>526</v>
      </c>
      <c r="H1525" s="638" t="s">
        <v>1741</v>
      </c>
      <c r="I1525" s="638"/>
      <c r="J1525" s="655"/>
      <c r="K1525" s="566">
        <v>2.12202011E8</v>
      </c>
      <c r="L1525" s="566"/>
      <c r="M1525" s="567" t="s">
        <v>398</v>
      </c>
      <c r="N1525" s="636">
        <v>0.1</v>
      </c>
      <c r="O1525" s="567" t="s">
        <v>365</v>
      </c>
      <c r="P1525" s="447"/>
      <c r="Q1525" s="447"/>
      <c r="R1525" s="447"/>
      <c r="S1525" s="447"/>
      <c r="T1525" s="447"/>
      <c r="U1525" s="447"/>
      <c r="V1525" s="447"/>
    </row>
    <row r="1526" ht="28.5" customHeight="1">
      <c r="A1526" s="563"/>
      <c r="B1526" s="447"/>
      <c r="C1526" s="428"/>
      <c r="D1526" s="427"/>
      <c r="E1526" s="494"/>
      <c r="F1526" s="435"/>
      <c r="G1526" s="645" t="s">
        <v>528</v>
      </c>
      <c r="H1526" s="638" t="s">
        <v>1742</v>
      </c>
      <c r="I1526" s="638"/>
      <c r="J1526" s="655"/>
      <c r="K1526" s="566">
        <v>2.12202012E8</v>
      </c>
      <c r="L1526" s="566"/>
      <c r="M1526" s="567" t="s">
        <v>398</v>
      </c>
      <c r="N1526" s="568">
        <v>0.1</v>
      </c>
      <c r="O1526" s="567" t="s">
        <v>395</v>
      </c>
      <c r="P1526" s="447"/>
      <c r="Q1526" s="447"/>
      <c r="R1526" s="447"/>
      <c r="S1526" s="447"/>
      <c r="T1526" s="447"/>
      <c r="U1526" s="447"/>
      <c r="V1526" s="447"/>
    </row>
    <row r="1527" ht="28.5" customHeight="1">
      <c r="A1527" s="563"/>
      <c r="B1527" s="447"/>
      <c r="C1527" s="428"/>
      <c r="D1527" s="427"/>
      <c r="E1527" s="494"/>
      <c r="F1527" s="435"/>
      <c r="G1527" s="645" t="s">
        <v>530</v>
      </c>
      <c r="H1527" s="638" t="s">
        <v>1743</v>
      </c>
      <c r="I1527" s="638"/>
      <c r="J1527" s="655"/>
      <c r="K1527" s="566">
        <v>2.12202013E8</v>
      </c>
      <c r="L1527" s="566"/>
      <c r="M1527" s="567" t="s">
        <v>1738</v>
      </c>
      <c r="N1527" s="568">
        <v>0.005</v>
      </c>
      <c r="O1527" s="667" t="s">
        <v>357</v>
      </c>
      <c r="P1527" s="447"/>
      <c r="Q1527" s="447"/>
      <c r="R1527" s="447"/>
      <c r="S1527" s="447"/>
      <c r="T1527" s="447"/>
      <c r="U1527" s="447"/>
      <c r="V1527" s="447"/>
    </row>
    <row r="1528" ht="28.5" customHeight="1">
      <c r="A1528" s="563"/>
      <c r="B1528" s="447"/>
      <c r="C1528" s="428"/>
      <c r="D1528" s="427"/>
      <c r="E1528" s="494"/>
      <c r="F1528" s="435"/>
      <c r="G1528" s="645" t="s">
        <v>532</v>
      </c>
      <c r="H1528" s="638" t="s">
        <v>1744</v>
      </c>
      <c r="I1528" s="638"/>
      <c r="J1528" s="655"/>
      <c r="K1528" s="566">
        <v>2.12202014E8</v>
      </c>
      <c r="L1528" s="566"/>
      <c r="M1528" s="567" t="s">
        <v>1738</v>
      </c>
      <c r="N1528" s="568">
        <v>0.006</v>
      </c>
      <c r="O1528" s="567" t="s">
        <v>365</v>
      </c>
      <c r="P1528" s="447"/>
      <c r="Q1528" s="447"/>
      <c r="R1528" s="447"/>
      <c r="S1528" s="447"/>
      <c r="T1528" s="447"/>
      <c r="U1528" s="447"/>
      <c r="V1528" s="447"/>
    </row>
    <row r="1529" ht="28.5" customHeight="1">
      <c r="A1529" s="656"/>
      <c r="B1529" s="657"/>
      <c r="C1529" s="440"/>
      <c r="D1529" s="439"/>
      <c r="E1529" s="658"/>
      <c r="F1529" s="846"/>
      <c r="G1529" s="677" t="s">
        <v>534</v>
      </c>
      <c r="H1529" s="528" t="s">
        <v>1745</v>
      </c>
      <c r="I1529" s="529"/>
      <c r="J1529" s="530"/>
      <c r="K1529" s="771">
        <v>2.12202015E8</v>
      </c>
      <c r="L1529" s="531"/>
      <c r="M1529" s="532" t="s">
        <v>604</v>
      </c>
      <c r="N1529" s="817">
        <v>0.01</v>
      </c>
      <c r="O1529" s="809" t="s">
        <v>357</v>
      </c>
      <c r="P1529" s="639"/>
      <c r="Q1529" s="639"/>
      <c r="R1529" s="639"/>
      <c r="S1529" s="639"/>
      <c r="T1529" s="639"/>
      <c r="U1529" s="639"/>
      <c r="V1529" s="639"/>
    </row>
    <row r="1530" ht="28.5" customHeight="1">
      <c r="A1530" s="563"/>
      <c r="B1530" s="447"/>
      <c r="C1530" s="428"/>
      <c r="D1530" s="427"/>
      <c r="E1530" s="494"/>
      <c r="F1530" s="839" t="s">
        <v>342</v>
      </c>
      <c r="G1530" s="541" t="s">
        <v>1746</v>
      </c>
      <c r="H1530" s="542"/>
      <c r="I1530" s="542"/>
      <c r="J1530" s="543"/>
      <c r="K1530" s="490"/>
      <c r="L1530" s="490"/>
      <c r="M1530" s="491"/>
      <c r="N1530" s="490"/>
      <c r="O1530" s="490"/>
      <c r="P1530" s="639"/>
      <c r="Q1530" s="639"/>
      <c r="R1530" s="639"/>
      <c r="S1530" s="639"/>
      <c r="T1530" s="639"/>
      <c r="U1530" s="639"/>
      <c r="V1530" s="639"/>
    </row>
    <row r="1531" ht="28.5" customHeight="1">
      <c r="A1531" s="563"/>
      <c r="B1531" s="447"/>
      <c r="C1531" s="428"/>
      <c r="D1531" s="427"/>
      <c r="E1531" s="494"/>
      <c r="F1531" s="839"/>
      <c r="G1531" s="734" t="s">
        <v>352</v>
      </c>
      <c r="H1531" s="565"/>
      <c r="I1531" s="565"/>
      <c r="J1531" s="640"/>
      <c r="K1531" s="566"/>
      <c r="L1531" s="566"/>
      <c r="M1531" s="567"/>
      <c r="N1531" s="566"/>
      <c r="O1531" s="566"/>
      <c r="P1531" s="639"/>
      <c r="Q1531" s="639"/>
      <c r="R1531" s="639"/>
      <c r="S1531" s="639"/>
      <c r="T1531" s="639"/>
      <c r="U1531" s="639"/>
      <c r="V1531" s="639"/>
    </row>
    <row r="1532" ht="28.5" customHeight="1">
      <c r="A1532" s="563"/>
      <c r="B1532" s="447"/>
      <c r="C1532" s="428"/>
      <c r="D1532" s="427"/>
      <c r="E1532" s="494"/>
      <c r="F1532" s="435"/>
      <c r="G1532" s="645" t="s">
        <v>354</v>
      </c>
      <c r="H1532" s="565" t="s">
        <v>1747</v>
      </c>
      <c r="I1532" s="520"/>
      <c r="J1532" s="521"/>
      <c r="K1532" s="566">
        <v>2.12202016E8</v>
      </c>
      <c r="L1532" s="566"/>
      <c r="M1532" s="567" t="s">
        <v>422</v>
      </c>
      <c r="N1532" s="568">
        <v>0.3</v>
      </c>
      <c r="O1532" s="567" t="s">
        <v>365</v>
      </c>
      <c r="P1532" s="639"/>
      <c r="Q1532" s="639"/>
      <c r="R1532" s="639"/>
      <c r="S1532" s="639"/>
      <c r="T1532" s="639"/>
      <c r="U1532" s="639"/>
      <c r="V1532" s="639"/>
    </row>
    <row r="1533" ht="28.5" customHeight="1">
      <c r="A1533" s="563"/>
      <c r="B1533" s="447"/>
      <c r="C1533" s="428"/>
      <c r="D1533" s="427"/>
      <c r="E1533" s="494"/>
      <c r="F1533" s="435"/>
      <c r="G1533" s="645" t="s">
        <v>358</v>
      </c>
      <c r="H1533" s="565" t="s">
        <v>1748</v>
      </c>
      <c r="I1533" s="520"/>
      <c r="J1533" s="521"/>
      <c r="K1533" s="566"/>
      <c r="L1533" s="566"/>
      <c r="M1533" s="567"/>
      <c r="N1533" s="568"/>
      <c r="O1533" s="567"/>
      <c r="P1533" s="639"/>
      <c r="Q1533" s="639"/>
      <c r="R1533" s="639"/>
      <c r="S1533" s="639"/>
      <c r="T1533" s="639"/>
      <c r="U1533" s="639"/>
      <c r="V1533" s="639"/>
    </row>
    <row r="1534" ht="28.5" customHeight="1">
      <c r="A1534" s="563"/>
      <c r="B1534" s="447"/>
      <c r="C1534" s="428"/>
      <c r="D1534" s="427"/>
      <c r="E1534" s="494"/>
      <c r="F1534" s="435"/>
      <c r="G1534" s="644"/>
      <c r="H1534" s="645" t="s">
        <v>472</v>
      </c>
      <c r="I1534" s="565" t="s">
        <v>1749</v>
      </c>
      <c r="J1534" s="521"/>
      <c r="K1534" s="566">
        <v>2.12202017E8</v>
      </c>
      <c r="L1534" s="566"/>
      <c r="M1534" s="567" t="s">
        <v>462</v>
      </c>
      <c r="N1534" s="568">
        <v>0.06</v>
      </c>
      <c r="O1534" s="567" t="s">
        <v>395</v>
      </c>
      <c r="P1534" s="639"/>
      <c r="Q1534" s="639"/>
      <c r="R1534" s="639"/>
      <c r="S1534" s="639"/>
      <c r="T1534" s="639"/>
      <c r="U1534" s="639"/>
      <c r="V1534" s="639"/>
    </row>
    <row r="1535" ht="28.5" customHeight="1">
      <c r="A1535" s="563"/>
      <c r="B1535" s="447"/>
      <c r="C1535" s="428"/>
      <c r="D1535" s="427"/>
      <c r="E1535" s="494"/>
      <c r="F1535" s="435"/>
      <c r="G1535" s="644"/>
      <c r="H1535" s="645" t="s">
        <v>474</v>
      </c>
      <c r="I1535" s="565" t="s">
        <v>1750</v>
      </c>
      <c r="J1535" s="521"/>
      <c r="K1535" s="566">
        <v>2.12202018E8</v>
      </c>
      <c r="L1535" s="566"/>
      <c r="M1535" s="567" t="s">
        <v>462</v>
      </c>
      <c r="N1535" s="568">
        <v>0.04</v>
      </c>
      <c r="O1535" s="567" t="s">
        <v>365</v>
      </c>
      <c r="P1535" s="639"/>
      <c r="Q1535" s="639"/>
      <c r="R1535" s="639"/>
      <c r="S1535" s="639"/>
      <c r="T1535" s="639"/>
      <c r="U1535" s="639"/>
      <c r="V1535" s="639"/>
    </row>
    <row r="1536" ht="28.5" customHeight="1">
      <c r="A1536" s="563"/>
      <c r="B1536" s="447"/>
      <c r="C1536" s="428"/>
      <c r="D1536" s="427"/>
      <c r="E1536" s="494"/>
      <c r="F1536" s="435"/>
      <c r="G1536" s="648"/>
      <c r="H1536" s="645" t="s">
        <v>491</v>
      </c>
      <c r="I1536" s="565" t="s">
        <v>1751</v>
      </c>
      <c r="J1536" s="521"/>
      <c r="K1536" s="566">
        <v>2.12202019E8</v>
      </c>
      <c r="L1536" s="566"/>
      <c r="M1536" s="567" t="s">
        <v>462</v>
      </c>
      <c r="N1536" s="568">
        <v>0.02</v>
      </c>
      <c r="O1536" s="604" t="s">
        <v>357</v>
      </c>
      <c r="P1536" s="639"/>
      <c r="Q1536" s="639"/>
      <c r="R1536" s="639"/>
      <c r="S1536" s="639"/>
      <c r="T1536" s="639"/>
      <c r="U1536" s="639"/>
      <c r="V1536" s="639"/>
    </row>
    <row r="1537" ht="28.5" customHeight="1">
      <c r="A1537" s="563"/>
      <c r="B1537" s="447"/>
      <c r="C1537" s="428"/>
      <c r="D1537" s="427"/>
      <c r="E1537" s="494"/>
      <c r="F1537" s="435"/>
      <c r="G1537" s="648" t="s">
        <v>360</v>
      </c>
      <c r="H1537" s="565" t="s">
        <v>1752</v>
      </c>
      <c r="I1537" s="520"/>
      <c r="J1537" s="521"/>
      <c r="K1537" s="566">
        <v>2.1220202E8</v>
      </c>
      <c r="L1537" s="566"/>
      <c r="M1537" s="567" t="s">
        <v>422</v>
      </c>
      <c r="N1537" s="647" t="s">
        <v>1282</v>
      </c>
      <c r="O1537" s="604" t="s">
        <v>357</v>
      </c>
      <c r="P1537" s="639"/>
      <c r="Q1537" s="639"/>
      <c r="R1537" s="639"/>
      <c r="S1537" s="639"/>
      <c r="T1537" s="639"/>
      <c r="U1537" s="639"/>
      <c r="V1537" s="639"/>
    </row>
    <row r="1538" ht="28.5" customHeight="1">
      <c r="A1538" s="563"/>
      <c r="B1538" s="447"/>
      <c r="C1538" s="428"/>
      <c r="D1538" s="427"/>
      <c r="E1538" s="494"/>
      <c r="F1538" s="848"/>
      <c r="G1538" s="644" t="s">
        <v>362</v>
      </c>
      <c r="H1538" s="565" t="s">
        <v>1753</v>
      </c>
      <c r="I1538" s="520"/>
      <c r="J1538" s="521"/>
      <c r="K1538" s="566">
        <v>2.12202021E8</v>
      </c>
      <c r="L1538" s="566"/>
      <c r="M1538" s="567" t="s">
        <v>422</v>
      </c>
      <c r="N1538" s="636">
        <v>0.01</v>
      </c>
      <c r="O1538" s="567" t="s">
        <v>365</v>
      </c>
      <c r="P1538" s="639"/>
      <c r="Q1538" s="639"/>
      <c r="R1538" s="639"/>
      <c r="S1538" s="639"/>
      <c r="T1538" s="639"/>
      <c r="U1538" s="639"/>
      <c r="V1538" s="639"/>
    </row>
    <row r="1539" ht="28.5" customHeight="1">
      <c r="A1539" s="563"/>
      <c r="B1539" s="447"/>
      <c r="C1539" s="428"/>
      <c r="D1539" s="427"/>
      <c r="E1539" s="494"/>
      <c r="F1539" s="887" t="s">
        <v>346</v>
      </c>
      <c r="G1539" s="638" t="s">
        <v>1754</v>
      </c>
      <c r="H1539" s="654"/>
      <c r="I1539" s="654"/>
      <c r="J1539" s="965"/>
      <c r="K1539" s="566"/>
      <c r="L1539" s="566"/>
      <c r="M1539" s="567"/>
      <c r="N1539" s="566"/>
      <c r="O1539" s="566"/>
      <c r="P1539" s="639"/>
      <c r="Q1539" s="639"/>
      <c r="R1539" s="639"/>
      <c r="S1539" s="639"/>
      <c r="T1539" s="639"/>
      <c r="U1539" s="639"/>
      <c r="V1539" s="639"/>
    </row>
    <row r="1540" ht="28.5" customHeight="1">
      <c r="A1540" s="563"/>
      <c r="B1540" s="447"/>
      <c r="C1540" s="428"/>
      <c r="D1540" s="427"/>
      <c r="E1540" s="494"/>
      <c r="F1540" s="839"/>
      <c r="G1540" s="734" t="s">
        <v>352</v>
      </c>
      <c r="H1540" s="654"/>
      <c r="I1540" s="654"/>
      <c r="J1540" s="965"/>
      <c r="K1540" s="566"/>
      <c r="L1540" s="566"/>
      <c r="M1540" s="567"/>
      <c r="N1540" s="566"/>
      <c r="O1540" s="566"/>
      <c r="P1540" s="639"/>
      <c r="Q1540" s="639"/>
      <c r="R1540" s="639"/>
      <c r="S1540" s="639"/>
      <c r="T1540" s="639"/>
      <c r="U1540" s="639"/>
      <c r="V1540" s="639"/>
    </row>
    <row r="1541" ht="28.5" customHeight="1">
      <c r="A1541" s="563"/>
      <c r="B1541" s="447"/>
      <c r="C1541" s="428"/>
      <c r="D1541" s="427"/>
      <c r="E1541" s="494"/>
      <c r="F1541" s="435"/>
      <c r="G1541" s="645" t="s">
        <v>354</v>
      </c>
      <c r="H1541" s="565" t="s">
        <v>1755</v>
      </c>
      <c r="I1541" s="520"/>
      <c r="J1541" s="521"/>
      <c r="K1541" s="566">
        <v>2.12202022E8</v>
      </c>
      <c r="L1541" s="566"/>
      <c r="M1541" s="567" t="s">
        <v>398</v>
      </c>
      <c r="N1541" s="636">
        <v>0.1</v>
      </c>
      <c r="O1541" s="567" t="s">
        <v>365</v>
      </c>
      <c r="P1541" s="639"/>
      <c r="Q1541" s="639"/>
      <c r="R1541" s="639"/>
      <c r="S1541" s="639"/>
      <c r="T1541" s="639"/>
      <c r="U1541" s="639"/>
      <c r="V1541" s="639"/>
    </row>
    <row r="1542" ht="28.5" customHeight="1">
      <c r="A1542" s="563"/>
      <c r="B1542" s="447"/>
      <c r="C1542" s="428"/>
      <c r="D1542" s="427"/>
      <c r="E1542" s="494"/>
      <c r="F1542" s="435"/>
      <c r="G1542" s="659" t="s">
        <v>358</v>
      </c>
      <c r="H1542" s="905" t="s">
        <v>1756</v>
      </c>
      <c r="I1542" s="905"/>
      <c r="J1542" s="966"/>
      <c r="K1542" s="531">
        <v>2.12202023E8</v>
      </c>
      <c r="L1542" s="566"/>
      <c r="M1542" s="532" t="s">
        <v>398</v>
      </c>
      <c r="N1542" s="817">
        <v>0.05</v>
      </c>
      <c r="O1542" s="740" t="s">
        <v>357</v>
      </c>
      <c r="P1542" s="639"/>
      <c r="Q1542" s="639"/>
      <c r="R1542" s="639"/>
      <c r="S1542" s="639"/>
      <c r="T1542" s="639"/>
      <c r="U1542" s="639"/>
      <c r="V1542" s="639"/>
    </row>
    <row r="1543" ht="28.5" customHeight="1">
      <c r="A1543" s="563"/>
      <c r="B1543" s="447"/>
      <c r="C1543" s="428"/>
      <c r="D1543" s="427"/>
      <c r="E1543" s="494"/>
      <c r="F1543" s="435"/>
      <c r="G1543" s="648" t="s">
        <v>360</v>
      </c>
      <c r="H1543" s="642" t="s">
        <v>1757</v>
      </c>
      <c r="I1543" s="967"/>
      <c r="J1543" s="968"/>
      <c r="K1543" s="566">
        <v>2.12202024E8</v>
      </c>
      <c r="L1543" s="566"/>
      <c r="M1543" s="491" t="s">
        <v>398</v>
      </c>
      <c r="N1543" s="675">
        <v>0.1</v>
      </c>
      <c r="O1543" s="491" t="s">
        <v>365</v>
      </c>
      <c r="P1543" s="639"/>
      <c r="Q1543" s="639"/>
      <c r="R1543" s="639"/>
      <c r="S1543" s="639"/>
      <c r="T1543" s="639"/>
      <c r="U1543" s="639"/>
      <c r="V1543" s="639"/>
    </row>
    <row r="1544" ht="28.5" customHeight="1">
      <c r="A1544" s="563"/>
      <c r="B1544" s="447"/>
      <c r="C1544" s="428"/>
      <c r="D1544" s="427"/>
      <c r="E1544" s="494"/>
      <c r="F1544" s="435"/>
      <c r="G1544" s="644" t="s">
        <v>362</v>
      </c>
      <c r="H1544" s="663" t="s">
        <v>1758</v>
      </c>
      <c r="I1544" s="663"/>
      <c r="J1544" s="655"/>
      <c r="K1544" s="531">
        <v>2.12202025E8</v>
      </c>
      <c r="L1544" s="566"/>
      <c r="M1544" s="567" t="s">
        <v>398</v>
      </c>
      <c r="N1544" s="568">
        <v>0.05</v>
      </c>
      <c r="O1544" s="604" t="s">
        <v>357</v>
      </c>
      <c r="P1544" s="639"/>
      <c r="Q1544" s="639"/>
      <c r="R1544" s="639"/>
      <c r="S1544" s="639"/>
      <c r="T1544" s="639"/>
      <c r="U1544" s="639"/>
      <c r="V1544" s="639"/>
    </row>
    <row r="1545" ht="28.5" customHeight="1">
      <c r="A1545" s="563"/>
      <c r="B1545" s="447"/>
      <c r="C1545" s="428"/>
      <c r="D1545" s="427"/>
      <c r="E1545" s="494"/>
      <c r="F1545" s="435"/>
      <c r="G1545" s="645" t="s">
        <v>374</v>
      </c>
      <c r="H1545" s="642" t="s">
        <v>1759</v>
      </c>
      <c r="I1545" s="642"/>
      <c r="J1545" s="484"/>
      <c r="K1545" s="566">
        <v>2.12202026E8</v>
      </c>
      <c r="L1545" s="566"/>
      <c r="M1545" s="567" t="s">
        <v>356</v>
      </c>
      <c r="N1545" s="568">
        <v>0.02</v>
      </c>
      <c r="O1545" s="604" t="s">
        <v>357</v>
      </c>
      <c r="P1545" s="639"/>
      <c r="Q1545" s="639"/>
      <c r="R1545" s="639"/>
      <c r="S1545" s="639"/>
      <c r="T1545" s="639"/>
      <c r="U1545" s="639"/>
      <c r="V1545" s="639"/>
    </row>
    <row r="1546" ht="28.5" customHeight="1">
      <c r="A1546" s="563"/>
      <c r="B1546" s="447"/>
      <c r="C1546" s="428"/>
      <c r="D1546" s="427"/>
      <c r="E1546" s="494"/>
      <c r="F1546" s="435"/>
      <c r="G1546" s="645" t="s">
        <v>377</v>
      </c>
      <c r="H1546" s="663" t="s">
        <v>1760</v>
      </c>
      <c r="I1546" s="663"/>
      <c r="J1546" s="655"/>
      <c r="K1546" s="531">
        <v>2.12202027E8</v>
      </c>
      <c r="L1546" s="566"/>
      <c r="M1546" s="567" t="s">
        <v>440</v>
      </c>
      <c r="N1546" s="647" t="s">
        <v>1282</v>
      </c>
      <c r="O1546" s="567" t="s">
        <v>365</v>
      </c>
      <c r="P1546" s="639"/>
      <c r="Q1546" s="639"/>
      <c r="R1546" s="639"/>
      <c r="S1546" s="639"/>
      <c r="T1546" s="639"/>
      <c r="U1546" s="639"/>
      <c r="V1546" s="639"/>
    </row>
    <row r="1547" ht="28.5" customHeight="1">
      <c r="A1547" s="656"/>
      <c r="B1547" s="657"/>
      <c r="C1547" s="428"/>
      <c r="D1547" s="439"/>
      <c r="E1547" s="494"/>
      <c r="F1547" s="846"/>
      <c r="G1547" s="659" t="s">
        <v>477</v>
      </c>
      <c r="H1547" s="905" t="s">
        <v>1761</v>
      </c>
      <c r="I1547" s="905"/>
      <c r="J1547" s="966"/>
      <c r="K1547" s="531">
        <v>2.12202028E8</v>
      </c>
      <c r="L1547" s="531"/>
      <c r="M1547" s="532" t="s">
        <v>440</v>
      </c>
      <c r="N1547" s="679">
        <v>0.01</v>
      </c>
      <c r="O1547" s="532" t="s">
        <v>395</v>
      </c>
      <c r="P1547" s="639"/>
      <c r="Q1547" s="639"/>
      <c r="R1547" s="639"/>
      <c r="S1547" s="639"/>
      <c r="T1547" s="639"/>
      <c r="U1547" s="639"/>
      <c r="V1547" s="639"/>
    </row>
    <row r="1548" ht="28.5" customHeight="1">
      <c r="A1548" s="431"/>
      <c r="B1548" s="960" t="s">
        <v>299</v>
      </c>
      <c r="C1548" s="969" t="s">
        <v>300</v>
      </c>
      <c r="D1548" s="427" t="s">
        <v>53</v>
      </c>
      <c r="E1548" s="849" t="s">
        <v>1762</v>
      </c>
      <c r="F1548" s="435" t="s">
        <v>338</v>
      </c>
      <c r="G1548" s="541" t="s">
        <v>1763</v>
      </c>
      <c r="H1548" s="542"/>
      <c r="I1548" s="542"/>
      <c r="J1548" s="543"/>
      <c r="K1548" s="881"/>
      <c r="L1548" s="881"/>
      <c r="M1548" s="491"/>
      <c r="N1548" s="490"/>
      <c r="O1548" s="741"/>
      <c r="P1548" s="447"/>
      <c r="Q1548" s="447"/>
      <c r="R1548" s="447"/>
      <c r="S1548" s="447"/>
      <c r="T1548" s="447"/>
      <c r="U1548" s="447"/>
      <c r="V1548" s="447"/>
    </row>
    <row r="1549" ht="28.5" customHeight="1">
      <c r="A1549" s="563"/>
      <c r="B1549" s="839"/>
      <c r="C1549" s="174"/>
      <c r="D1549" s="427"/>
      <c r="E1549" s="174"/>
      <c r="F1549" s="435"/>
      <c r="G1549" s="734" t="s">
        <v>337</v>
      </c>
      <c r="H1549" s="541"/>
      <c r="I1549" s="541"/>
      <c r="J1549" s="545"/>
      <c r="K1549" s="920"/>
      <c r="L1549" s="920"/>
      <c r="M1549" s="567"/>
      <c r="N1549" s="566"/>
      <c r="O1549" s="604"/>
      <c r="P1549" s="447"/>
      <c r="Q1549" s="447"/>
      <c r="R1549" s="447"/>
      <c r="S1549" s="447"/>
      <c r="T1549" s="447"/>
      <c r="U1549" s="447"/>
      <c r="V1549" s="447"/>
    </row>
    <row r="1550" ht="28.5" customHeight="1">
      <c r="A1550" s="563"/>
      <c r="B1550" s="427"/>
      <c r="C1550" s="174"/>
      <c r="D1550" s="427"/>
      <c r="E1550" s="174"/>
      <c r="F1550" s="435"/>
      <c r="G1550" s="645" t="s">
        <v>354</v>
      </c>
      <c r="H1550" s="565" t="s">
        <v>1764</v>
      </c>
      <c r="I1550" s="520"/>
      <c r="J1550" s="521"/>
      <c r="K1550" s="490">
        <v>1.12203001E8</v>
      </c>
      <c r="L1550" s="490"/>
      <c r="M1550" s="685" t="s">
        <v>344</v>
      </c>
      <c r="N1550" s="636">
        <v>0.01</v>
      </c>
      <c r="O1550" s="667" t="s">
        <v>349</v>
      </c>
      <c r="P1550" s="447"/>
      <c r="Q1550" s="447"/>
      <c r="R1550" s="447"/>
      <c r="S1550" s="447"/>
      <c r="T1550" s="447"/>
      <c r="U1550" s="447"/>
      <c r="V1550" s="447"/>
    </row>
    <row r="1551" ht="28.5" customHeight="1">
      <c r="A1551" s="563"/>
      <c r="B1551" s="427"/>
      <c r="C1551" s="428"/>
      <c r="D1551" s="427"/>
      <c r="E1551" s="779"/>
      <c r="F1551" s="435"/>
      <c r="G1551" s="645" t="s">
        <v>358</v>
      </c>
      <c r="H1551" s="565" t="s">
        <v>1765</v>
      </c>
      <c r="I1551" s="520"/>
      <c r="J1551" s="521"/>
      <c r="K1551" s="490">
        <v>1.12203002E8</v>
      </c>
      <c r="L1551" s="490"/>
      <c r="M1551" s="685" t="s">
        <v>62</v>
      </c>
      <c r="N1551" s="636">
        <v>0.01</v>
      </c>
      <c r="O1551" s="667" t="s">
        <v>349</v>
      </c>
      <c r="P1551" s="447"/>
      <c r="Q1551" s="447"/>
      <c r="R1551" s="447"/>
      <c r="S1551" s="447"/>
      <c r="T1551" s="447"/>
      <c r="U1551" s="447"/>
      <c r="V1551" s="447"/>
    </row>
    <row r="1552" ht="28.5" customHeight="1">
      <c r="A1552" s="563"/>
      <c r="B1552" s="427"/>
      <c r="C1552" s="428"/>
      <c r="D1552" s="427"/>
      <c r="E1552" s="779"/>
      <c r="F1552" s="435"/>
      <c r="G1552" s="645" t="s">
        <v>360</v>
      </c>
      <c r="H1552" s="565" t="s">
        <v>1766</v>
      </c>
      <c r="I1552" s="520"/>
      <c r="J1552" s="521"/>
      <c r="K1552" s="490">
        <v>1.12203003E8</v>
      </c>
      <c r="L1552" s="490"/>
      <c r="M1552" s="685" t="s">
        <v>440</v>
      </c>
      <c r="N1552" s="636">
        <v>0.01</v>
      </c>
      <c r="O1552" s="667" t="s">
        <v>349</v>
      </c>
      <c r="P1552" s="447"/>
      <c r="Q1552" s="447"/>
      <c r="R1552" s="447"/>
      <c r="S1552" s="447"/>
      <c r="T1552" s="447"/>
      <c r="U1552" s="447"/>
      <c r="V1552" s="447"/>
    </row>
    <row r="1553" ht="28.5" customHeight="1">
      <c r="A1553" s="563"/>
      <c r="B1553" s="427"/>
      <c r="C1553" s="428"/>
      <c r="D1553" s="427"/>
      <c r="E1553" s="779"/>
      <c r="F1553" s="435"/>
      <c r="G1553" s="731" t="s">
        <v>362</v>
      </c>
      <c r="H1553" s="666" t="s">
        <v>1767</v>
      </c>
      <c r="I1553" s="668"/>
      <c r="J1553" s="669"/>
      <c r="K1553" s="649">
        <v>1.12203004E8</v>
      </c>
      <c r="L1553" s="490"/>
      <c r="M1553" s="970" t="s">
        <v>398</v>
      </c>
      <c r="N1553" s="818">
        <v>0.005</v>
      </c>
      <c r="O1553" s="773" t="s">
        <v>349</v>
      </c>
      <c r="P1553" s="447"/>
      <c r="Q1553" s="447"/>
      <c r="R1553" s="447"/>
      <c r="S1553" s="447"/>
      <c r="T1553" s="447"/>
      <c r="U1553" s="447"/>
      <c r="V1553" s="447"/>
    </row>
    <row r="1554" ht="28.5" customHeight="1">
      <c r="A1554" s="656"/>
      <c r="B1554" s="439"/>
      <c r="C1554" s="440"/>
      <c r="D1554" s="439"/>
      <c r="E1554" s="971"/>
      <c r="F1554" s="844"/>
      <c r="G1554" s="659" t="s">
        <v>374</v>
      </c>
      <c r="H1554" s="528" t="s">
        <v>1768</v>
      </c>
      <c r="I1554" s="529"/>
      <c r="J1554" s="530"/>
      <c r="K1554" s="531">
        <v>1.12203005E8</v>
      </c>
      <c r="L1554" s="771"/>
      <c r="M1554" s="532" t="s">
        <v>398</v>
      </c>
      <c r="N1554" s="817">
        <v>0.1</v>
      </c>
      <c r="O1554" s="809" t="s">
        <v>349</v>
      </c>
      <c r="P1554" s="447"/>
      <c r="Q1554" s="447"/>
      <c r="R1554" s="447"/>
      <c r="S1554" s="447"/>
      <c r="T1554" s="447"/>
      <c r="U1554" s="447"/>
      <c r="V1554" s="447"/>
    </row>
    <row r="1555" ht="28.5" customHeight="1">
      <c r="A1555" s="563"/>
      <c r="B1555" s="427"/>
      <c r="C1555" s="428"/>
      <c r="D1555" s="427"/>
      <c r="E1555" s="779"/>
      <c r="F1555" s="435"/>
      <c r="G1555" s="734" t="s">
        <v>352</v>
      </c>
      <c r="H1555" s="541"/>
      <c r="I1555" s="541"/>
      <c r="J1555" s="545"/>
      <c r="K1555" s="881"/>
      <c r="L1555" s="881"/>
      <c r="M1555" s="491"/>
      <c r="N1555" s="490"/>
      <c r="O1555" s="741"/>
      <c r="P1555" s="447"/>
      <c r="Q1555" s="447"/>
      <c r="R1555" s="447"/>
      <c r="S1555" s="447"/>
      <c r="T1555" s="447"/>
      <c r="U1555" s="447"/>
      <c r="V1555" s="447"/>
    </row>
    <row r="1556" ht="28.5" customHeight="1">
      <c r="A1556" s="563"/>
      <c r="B1556" s="427"/>
      <c r="C1556" s="428"/>
      <c r="D1556" s="427"/>
      <c r="E1556" s="779"/>
      <c r="F1556" s="435"/>
      <c r="G1556" s="645" t="s">
        <v>354</v>
      </c>
      <c r="H1556" s="565" t="s">
        <v>1769</v>
      </c>
      <c r="I1556" s="520"/>
      <c r="J1556" s="521"/>
      <c r="K1556" s="566">
        <v>2.12203001E8</v>
      </c>
      <c r="L1556" s="566"/>
      <c r="M1556" s="685" t="s">
        <v>440</v>
      </c>
      <c r="N1556" s="636">
        <v>0.01</v>
      </c>
      <c r="O1556" s="667" t="s">
        <v>357</v>
      </c>
      <c r="P1556" s="447"/>
      <c r="Q1556" s="447"/>
      <c r="R1556" s="447"/>
      <c r="S1556" s="447"/>
      <c r="T1556" s="447"/>
      <c r="U1556" s="447"/>
      <c r="V1556" s="447"/>
    </row>
    <row r="1557" ht="28.5" customHeight="1">
      <c r="A1557" s="563"/>
      <c r="B1557" s="427"/>
      <c r="C1557" s="428"/>
      <c r="D1557" s="427"/>
      <c r="E1557" s="494"/>
      <c r="F1557" s="435"/>
      <c r="G1557" s="648" t="s">
        <v>358</v>
      </c>
      <c r="H1557" s="541" t="s">
        <v>1770</v>
      </c>
      <c r="I1557" s="542"/>
      <c r="J1557" s="543"/>
      <c r="K1557" s="490">
        <v>2.12203002E8</v>
      </c>
      <c r="L1557" s="490"/>
      <c r="M1557" s="676" t="s">
        <v>1771</v>
      </c>
      <c r="N1557" s="675">
        <v>0.75</v>
      </c>
      <c r="O1557" s="491" t="s">
        <v>365</v>
      </c>
      <c r="P1557" s="447"/>
      <c r="Q1557" s="447"/>
      <c r="R1557" s="447"/>
      <c r="S1557" s="447"/>
      <c r="T1557" s="447"/>
      <c r="U1557" s="447"/>
      <c r="V1557" s="447"/>
    </row>
    <row r="1558" ht="28.5" customHeight="1">
      <c r="A1558" s="563"/>
      <c r="B1558" s="427"/>
      <c r="C1558" s="428"/>
      <c r="D1558" s="427"/>
      <c r="E1558" s="494"/>
      <c r="F1558" s="435"/>
      <c r="G1558" s="645" t="s">
        <v>360</v>
      </c>
      <c r="H1558" s="565" t="s">
        <v>1764</v>
      </c>
      <c r="I1558" s="520"/>
      <c r="J1558" s="521"/>
      <c r="K1558" s="566">
        <v>2.12203003E8</v>
      </c>
      <c r="L1558" s="566"/>
      <c r="M1558" s="685" t="s">
        <v>344</v>
      </c>
      <c r="N1558" s="636">
        <v>0.01</v>
      </c>
      <c r="O1558" s="667" t="s">
        <v>357</v>
      </c>
      <c r="P1558" s="447"/>
      <c r="Q1558" s="447"/>
      <c r="R1558" s="447"/>
      <c r="S1558" s="447"/>
      <c r="T1558" s="447"/>
      <c r="U1558" s="447"/>
      <c r="V1558" s="447"/>
    </row>
    <row r="1559" ht="28.5" customHeight="1">
      <c r="A1559" s="563"/>
      <c r="B1559" s="427"/>
      <c r="C1559" s="428"/>
      <c r="D1559" s="427"/>
      <c r="E1559" s="494"/>
      <c r="F1559" s="435"/>
      <c r="G1559" s="648" t="s">
        <v>362</v>
      </c>
      <c r="H1559" s="565" t="s">
        <v>1765</v>
      </c>
      <c r="I1559" s="520"/>
      <c r="J1559" s="521"/>
      <c r="K1559" s="566">
        <v>2.12203004E8</v>
      </c>
      <c r="L1559" s="566"/>
      <c r="M1559" s="685" t="s">
        <v>62</v>
      </c>
      <c r="N1559" s="636">
        <v>0.01</v>
      </c>
      <c r="O1559" s="667" t="s">
        <v>357</v>
      </c>
      <c r="P1559" s="447"/>
      <c r="Q1559" s="447"/>
      <c r="R1559" s="447"/>
      <c r="S1559" s="447"/>
      <c r="T1559" s="447"/>
      <c r="U1559" s="447"/>
      <c r="V1559" s="447"/>
    </row>
    <row r="1560" ht="28.5" customHeight="1">
      <c r="A1560" s="563"/>
      <c r="B1560" s="427"/>
      <c r="C1560" s="428"/>
      <c r="D1560" s="427"/>
      <c r="E1560" s="494"/>
      <c r="F1560" s="435"/>
      <c r="G1560" s="645" t="s">
        <v>374</v>
      </c>
      <c r="H1560" s="565" t="s">
        <v>1772</v>
      </c>
      <c r="I1560" s="520"/>
      <c r="J1560" s="521"/>
      <c r="K1560" s="566">
        <v>2.12203005E8</v>
      </c>
      <c r="L1560" s="566"/>
      <c r="M1560" s="685" t="s">
        <v>356</v>
      </c>
      <c r="N1560" s="636">
        <v>0.6</v>
      </c>
      <c r="O1560" s="667" t="s">
        <v>357</v>
      </c>
      <c r="P1560" s="447"/>
      <c r="Q1560" s="447"/>
      <c r="R1560" s="447"/>
      <c r="S1560" s="447"/>
      <c r="T1560" s="447"/>
      <c r="U1560" s="447"/>
      <c r="V1560" s="447"/>
    </row>
    <row r="1561" ht="28.5" customHeight="1">
      <c r="A1561" s="563"/>
      <c r="B1561" s="427"/>
      <c r="C1561" s="428"/>
      <c r="D1561" s="427"/>
      <c r="E1561" s="494"/>
      <c r="F1561" s="435"/>
      <c r="G1561" s="645" t="s">
        <v>377</v>
      </c>
      <c r="H1561" s="565" t="s">
        <v>1773</v>
      </c>
      <c r="I1561" s="520"/>
      <c r="J1561" s="521"/>
      <c r="K1561" s="566">
        <v>2.12203006E8</v>
      </c>
      <c r="L1561" s="566"/>
      <c r="M1561" s="685" t="s">
        <v>422</v>
      </c>
      <c r="N1561" s="636">
        <v>0.75</v>
      </c>
      <c r="O1561" s="567" t="s">
        <v>365</v>
      </c>
      <c r="P1561" s="447"/>
      <c r="Q1561" s="447"/>
      <c r="R1561" s="447"/>
      <c r="S1561" s="447"/>
      <c r="T1561" s="447"/>
      <c r="U1561" s="447"/>
      <c r="V1561" s="447"/>
    </row>
    <row r="1562" ht="28.5" customHeight="1">
      <c r="A1562" s="563"/>
      <c r="B1562" s="427"/>
      <c r="C1562" s="428"/>
      <c r="D1562" s="427"/>
      <c r="E1562" s="494"/>
      <c r="F1562" s="435"/>
      <c r="G1562" s="648" t="s">
        <v>477</v>
      </c>
      <c r="H1562" s="565" t="s">
        <v>1774</v>
      </c>
      <c r="I1562" s="520"/>
      <c r="J1562" s="521"/>
      <c r="K1562" s="566">
        <v>2.12203007E8</v>
      </c>
      <c r="L1562" s="566"/>
      <c r="M1562" s="685" t="s">
        <v>422</v>
      </c>
      <c r="N1562" s="636">
        <v>0.2</v>
      </c>
      <c r="O1562" s="567" t="s">
        <v>365</v>
      </c>
      <c r="P1562" s="447"/>
      <c r="Q1562" s="447"/>
      <c r="R1562" s="447"/>
      <c r="S1562" s="447"/>
      <c r="T1562" s="447"/>
      <c r="U1562" s="447"/>
      <c r="V1562" s="447"/>
    </row>
    <row r="1563" ht="28.5" customHeight="1">
      <c r="A1563" s="563"/>
      <c r="B1563" s="427"/>
      <c r="C1563" s="428"/>
      <c r="D1563" s="427"/>
      <c r="E1563" s="494"/>
      <c r="F1563" s="435"/>
      <c r="G1563" s="648" t="s">
        <v>519</v>
      </c>
      <c r="H1563" s="565" t="s">
        <v>1775</v>
      </c>
      <c r="I1563" s="520"/>
      <c r="J1563" s="521"/>
      <c r="K1563" s="566">
        <v>2.12203008E8</v>
      </c>
      <c r="L1563" s="566"/>
      <c r="M1563" s="685" t="s">
        <v>440</v>
      </c>
      <c r="N1563" s="636">
        <v>0.75</v>
      </c>
      <c r="O1563" s="567" t="s">
        <v>365</v>
      </c>
      <c r="P1563" s="447"/>
      <c r="Q1563" s="447"/>
      <c r="R1563" s="447"/>
      <c r="S1563" s="447"/>
      <c r="T1563" s="447"/>
      <c r="U1563" s="447"/>
      <c r="V1563" s="447"/>
    </row>
    <row r="1564" ht="28.5" customHeight="1">
      <c r="A1564" s="563"/>
      <c r="B1564" s="427"/>
      <c r="C1564" s="428"/>
      <c r="D1564" s="427"/>
      <c r="E1564" s="494"/>
      <c r="F1564" s="435"/>
      <c r="G1564" s="645" t="s">
        <v>521</v>
      </c>
      <c r="H1564" s="565" t="s">
        <v>1776</v>
      </c>
      <c r="I1564" s="520"/>
      <c r="J1564" s="521"/>
      <c r="K1564" s="566">
        <v>2.12203009E8</v>
      </c>
      <c r="L1564" s="566"/>
      <c r="M1564" s="685" t="s">
        <v>62</v>
      </c>
      <c r="N1564" s="636">
        <v>0.03</v>
      </c>
      <c r="O1564" s="567" t="s">
        <v>365</v>
      </c>
      <c r="P1564" s="447"/>
      <c r="Q1564" s="447"/>
      <c r="R1564" s="447"/>
      <c r="S1564" s="447"/>
      <c r="T1564" s="447"/>
      <c r="U1564" s="447"/>
      <c r="V1564" s="447"/>
    </row>
    <row r="1565" ht="28.5" customHeight="1">
      <c r="A1565" s="563"/>
      <c r="B1565" s="427"/>
      <c r="C1565" s="428"/>
      <c r="D1565" s="427"/>
      <c r="E1565" s="494"/>
      <c r="F1565" s="435"/>
      <c r="G1565" s="731" t="s">
        <v>523</v>
      </c>
      <c r="H1565" s="565" t="s">
        <v>1777</v>
      </c>
      <c r="I1565" s="520"/>
      <c r="J1565" s="521"/>
      <c r="K1565" s="566">
        <v>2.1220301E8</v>
      </c>
      <c r="L1565" s="566"/>
      <c r="M1565" s="685" t="s">
        <v>62</v>
      </c>
      <c r="N1565" s="636">
        <v>0.01</v>
      </c>
      <c r="O1565" s="567" t="s">
        <v>365</v>
      </c>
      <c r="P1565" s="447"/>
      <c r="Q1565" s="447"/>
      <c r="R1565" s="447"/>
      <c r="S1565" s="447"/>
      <c r="T1565" s="447"/>
      <c r="U1565" s="447"/>
      <c r="V1565" s="447"/>
    </row>
    <row r="1566" ht="28.5" customHeight="1">
      <c r="A1566" s="563"/>
      <c r="B1566" s="427"/>
      <c r="C1566" s="428"/>
      <c r="D1566" s="427"/>
      <c r="E1566" s="494"/>
      <c r="F1566" s="435"/>
      <c r="G1566" s="645" t="s">
        <v>526</v>
      </c>
      <c r="H1566" s="565" t="s">
        <v>1778</v>
      </c>
      <c r="I1566" s="520"/>
      <c r="J1566" s="521"/>
      <c r="K1566" s="566">
        <v>2.12203011E8</v>
      </c>
      <c r="L1566" s="566"/>
      <c r="M1566" s="685" t="s">
        <v>62</v>
      </c>
      <c r="N1566" s="636">
        <v>0.015</v>
      </c>
      <c r="O1566" s="667" t="s">
        <v>395</v>
      </c>
      <c r="P1566" s="447"/>
      <c r="Q1566" s="447"/>
      <c r="R1566" s="447"/>
      <c r="S1566" s="447"/>
      <c r="T1566" s="447"/>
      <c r="U1566" s="447"/>
      <c r="V1566" s="447"/>
    </row>
    <row r="1567" ht="28.5" customHeight="1">
      <c r="A1567" s="563"/>
      <c r="B1567" s="427"/>
      <c r="C1567" s="428"/>
      <c r="D1567" s="427"/>
      <c r="E1567" s="494"/>
      <c r="F1567" s="435"/>
      <c r="G1567" s="645" t="s">
        <v>528</v>
      </c>
      <c r="H1567" s="565" t="s">
        <v>1779</v>
      </c>
      <c r="I1567" s="520"/>
      <c r="J1567" s="521"/>
      <c r="K1567" s="566">
        <v>2.12203012E8</v>
      </c>
      <c r="L1567" s="566"/>
      <c r="M1567" s="685" t="s">
        <v>62</v>
      </c>
      <c r="N1567" s="636">
        <v>0.015</v>
      </c>
      <c r="O1567" s="667" t="s">
        <v>395</v>
      </c>
      <c r="P1567" s="447"/>
      <c r="Q1567" s="447"/>
      <c r="R1567" s="447"/>
      <c r="S1567" s="447"/>
      <c r="T1567" s="447"/>
      <c r="U1567" s="447"/>
      <c r="V1567" s="447"/>
    </row>
    <row r="1568" ht="28.5" customHeight="1">
      <c r="A1568" s="563"/>
      <c r="B1568" s="427"/>
      <c r="C1568" s="428"/>
      <c r="D1568" s="427"/>
      <c r="E1568" s="494"/>
      <c r="F1568" s="435"/>
      <c r="G1568" s="645" t="s">
        <v>530</v>
      </c>
      <c r="H1568" s="565" t="s">
        <v>1780</v>
      </c>
      <c r="I1568" s="520"/>
      <c r="J1568" s="521"/>
      <c r="K1568" s="566">
        <v>2.12203013E8</v>
      </c>
      <c r="L1568" s="566"/>
      <c r="M1568" s="685" t="s">
        <v>62</v>
      </c>
      <c r="N1568" s="636">
        <v>0.015</v>
      </c>
      <c r="O1568" s="667" t="s">
        <v>395</v>
      </c>
      <c r="P1568" s="447"/>
      <c r="Q1568" s="447"/>
      <c r="R1568" s="447"/>
      <c r="S1568" s="447"/>
      <c r="T1568" s="447"/>
      <c r="U1568" s="447"/>
      <c r="V1568" s="447"/>
    </row>
    <row r="1569" ht="28.5" customHeight="1">
      <c r="A1569" s="563"/>
      <c r="B1569" s="427"/>
      <c r="C1569" s="428"/>
      <c r="D1569" s="427"/>
      <c r="E1569" s="494"/>
      <c r="F1569" s="435"/>
      <c r="G1569" s="645" t="s">
        <v>532</v>
      </c>
      <c r="H1569" s="565" t="s">
        <v>1781</v>
      </c>
      <c r="I1569" s="520"/>
      <c r="J1569" s="521"/>
      <c r="K1569" s="566">
        <v>2.12203014E8</v>
      </c>
      <c r="L1569" s="566"/>
      <c r="M1569" s="685" t="s">
        <v>440</v>
      </c>
      <c r="N1569" s="636">
        <v>0.7</v>
      </c>
      <c r="O1569" s="667" t="s">
        <v>395</v>
      </c>
      <c r="P1569" s="447"/>
      <c r="Q1569" s="447"/>
      <c r="R1569" s="447"/>
      <c r="S1569" s="447"/>
      <c r="T1569" s="447"/>
      <c r="U1569" s="447"/>
      <c r="V1569" s="447"/>
    </row>
    <row r="1570" ht="28.5" customHeight="1">
      <c r="A1570" s="563"/>
      <c r="B1570" s="427"/>
      <c r="C1570" s="428"/>
      <c r="D1570" s="427"/>
      <c r="E1570" s="494"/>
      <c r="F1570" s="435"/>
      <c r="G1570" s="644" t="s">
        <v>534</v>
      </c>
      <c r="H1570" s="541" t="s">
        <v>1766</v>
      </c>
      <c r="I1570" s="542"/>
      <c r="J1570" s="543"/>
      <c r="K1570" s="490">
        <v>2.12203015E8</v>
      </c>
      <c r="L1570" s="490"/>
      <c r="M1570" s="676" t="s">
        <v>440</v>
      </c>
      <c r="N1570" s="675">
        <v>0.01</v>
      </c>
      <c r="O1570" s="483" t="s">
        <v>357</v>
      </c>
      <c r="P1570" s="447"/>
      <c r="Q1570" s="447"/>
      <c r="R1570" s="447"/>
      <c r="S1570" s="447"/>
      <c r="T1570" s="447"/>
      <c r="U1570" s="447"/>
      <c r="V1570" s="447"/>
    </row>
    <row r="1571" ht="28.5" customHeight="1">
      <c r="A1571" s="563"/>
      <c r="B1571" s="427"/>
      <c r="C1571" s="428"/>
      <c r="D1571" s="427"/>
      <c r="E1571" s="494"/>
      <c r="F1571" s="839"/>
      <c r="G1571" s="645" t="s">
        <v>536</v>
      </c>
      <c r="H1571" s="565" t="s">
        <v>1782</v>
      </c>
      <c r="I1571" s="520"/>
      <c r="J1571" s="521"/>
      <c r="K1571" s="566">
        <v>2.12203016E8</v>
      </c>
      <c r="L1571" s="566"/>
      <c r="M1571" s="685" t="s">
        <v>62</v>
      </c>
      <c r="N1571" s="636">
        <v>0.02</v>
      </c>
      <c r="O1571" s="567" t="s">
        <v>365</v>
      </c>
      <c r="P1571" s="447"/>
      <c r="Q1571" s="447"/>
      <c r="R1571" s="447"/>
      <c r="S1571" s="447"/>
      <c r="T1571" s="447"/>
      <c r="U1571" s="447"/>
      <c r="V1571" s="447"/>
    </row>
    <row r="1572" ht="28.5" customHeight="1">
      <c r="A1572" s="563"/>
      <c r="B1572" s="427"/>
      <c r="C1572" s="428"/>
      <c r="D1572" s="427"/>
      <c r="E1572" s="494"/>
      <c r="F1572" s="839"/>
      <c r="G1572" s="645" t="s">
        <v>540</v>
      </c>
      <c r="H1572" s="565" t="s">
        <v>1783</v>
      </c>
      <c r="I1572" s="520"/>
      <c r="J1572" s="521"/>
      <c r="K1572" s="566">
        <v>2.12203017E8</v>
      </c>
      <c r="L1572" s="566"/>
      <c r="M1572" s="685" t="s">
        <v>422</v>
      </c>
      <c r="N1572" s="636">
        <v>0.5</v>
      </c>
      <c r="O1572" s="667" t="s">
        <v>395</v>
      </c>
      <c r="P1572" s="447"/>
      <c r="Q1572" s="447"/>
      <c r="R1572" s="447"/>
      <c r="S1572" s="447"/>
      <c r="T1572" s="447"/>
      <c r="U1572" s="447"/>
      <c r="V1572" s="447"/>
    </row>
    <row r="1573" ht="28.5" customHeight="1">
      <c r="A1573" s="563"/>
      <c r="B1573" s="427"/>
      <c r="C1573" s="428"/>
      <c r="D1573" s="427"/>
      <c r="E1573" s="494"/>
      <c r="F1573" s="839"/>
      <c r="G1573" s="645" t="s">
        <v>542</v>
      </c>
      <c r="H1573" s="565" t="s">
        <v>1784</v>
      </c>
      <c r="I1573" s="520"/>
      <c r="J1573" s="521"/>
      <c r="K1573" s="566">
        <v>2.12203018E8</v>
      </c>
      <c r="L1573" s="566"/>
      <c r="M1573" s="567" t="s">
        <v>344</v>
      </c>
      <c r="N1573" s="568">
        <v>0.05</v>
      </c>
      <c r="O1573" s="567" t="s">
        <v>365</v>
      </c>
      <c r="P1573" s="447"/>
      <c r="Q1573" s="447"/>
      <c r="R1573" s="447"/>
      <c r="S1573" s="447"/>
      <c r="T1573" s="447"/>
      <c r="U1573" s="447"/>
      <c r="V1573" s="447"/>
    </row>
    <row r="1574" ht="28.5" customHeight="1">
      <c r="A1574" s="563"/>
      <c r="B1574" s="427"/>
      <c r="C1574" s="428"/>
      <c r="D1574" s="427"/>
      <c r="E1574" s="494"/>
      <c r="F1574" s="839"/>
      <c r="G1574" s="645" t="s">
        <v>650</v>
      </c>
      <c r="H1574" s="565" t="s">
        <v>1785</v>
      </c>
      <c r="I1574" s="520"/>
      <c r="J1574" s="521"/>
      <c r="K1574" s="566">
        <v>2.12203019E8</v>
      </c>
      <c r="L1574" s="566"/>
      <c r="M1574" s="567" t="s">
        <v>458</v>
      </c>
      <c r="N1574" s="568">
        <v>0.1</v>
      </c>
      <c r="O1574" s="667" t="s">
        <v>395</v>
      </c>
      <c r="P1574" s="447"/>
      <c r="Q1574" s="447"/>
      <c r="R1574" s="447"/>
      <c r="S1574" s="447"/>
      <c r="T1574" s="447"/>
      <c r="U1574" s="447"/>
      <c r="V1574" s="447"/>
    </row>
    <row r="1575" ht="28.5" customHeight="1">
      <c r="A1575" s="656"/>
      <c r="B1575" s="439"/>
      <c r="C1575" s="440"/>
      <c r="D1575" s="439"/>
      <c r="E1575" s="658"/>
      <c r="F1575" s="846"/>
      <c r="G1575" s="659" t="s">
        <v>652</v>
      </c>
      <c r="H1575" s="528" t="s">
        <v>1768</v>
      </c>
      <c r="I1575" s="529"/>
      <c r="J1575" s="530"/>
      <c r="K1575" s="531">
        <v>2.1220302E8</v>
      </c>
      <c r="L1575" s="531"/>
      <c r="M1575" s="532" t="s">
        <v>398</v>
      </c>
      <c r="N1575" s="817">
        <v>0.1</v>
      </c>
      <c r="O1575" s="809" t="s">
        <v>357</v>
      </c>
      <c r="P1575" s="447"/>
      <c r="Q1575" s="447"/>
      <c r="R1575" s="447"/>
      <c r="S1575" s="447"/>
      <c r="T1575" s="447"/>
      <c r="U1575" s="447"/>
      <c r="V1575" s="447"/>
    </row>
    <row r="1576" ht="28.5" customHeight="1">
      <c r="A1576" s="563"/>
      <c r="B1576" s="427"/>
      <c r="C1576" s="428"/>
      <c r="D1576" s="427"/>
      <c r="E1576" s="494"/>
      <c r="F1576" s="839" t="s">
        <v>342</v>
      </c>
      <c r="G1576" s="541" t="s">
        <v>1786</v>
      </c>
      <c r="H1576" s="542"/>
      <c r="I1576" s="542"/>
      <c r="J1576" s="543"/>
      <c r="K1576" s="881"/>
      <c r="L1576" s="881"/>
      <c r="M1576" s="676" t="s">
        <v>504</v>
      </c>
      <c r="N1576" s="673"/>
      <c r="O1576" s="483"/>
      <c r="P1576" s="447"/>
      <c r="Q1576" s="447"/>
      <c r="R1576" s="447"/>
      <c r="S1576" s="447"/>
      <c r="T1576" s="447"/>
      <c r="U1576" s="447"/>
      <c r="V1576" s="447"/>
    </row>
    <row r="1577" ht="28.5" customHeight="1">
      <c r="A1577" s="563"/>
      <c r="B1577" s="427"/>
      <c r="C1577" s="428"/>
      <c r="D1577" s="427"/>
      <c r="E1577" s="494"/>
      <c r="F1577" s="435"/>
      <c r="G1577" s="731" t="s">
        <v>1787</v>
      </c>
      <c r="H1577" s="565" t="s">
        <v>1788</v>
      </c>
      <c r="I1577" s="520"/>
      <c r="J1577" s="521"/>
      <c r="K1577" s="920"/>
      <c r="L1577" s="920"/>
      <c r="M1577" s="685"/>
      <c r="N1577" s="647"/>
      <c r="O1577" s="667"/>
      <c r="P1577" s="447"/>
      <c r="Q1577" s="447"/>
      <c r="R1577" s="447"/>
      <c r="S1577" s="447"/>
      <c r="T1577" s="447"/>
      <c r="U1577" s="447"/>
      <c r="V1577" s="447"/>
    </row>
    <row r="1578" ht="28.5" customHeight="1">
      <c r="A1578" s="563"/>
      <c r="B1578" s="427"/>
      <c r="C1578" s="428"/>
      <c r="D1578" s="427"/>
      <c r="E1578" s="494"/>
      <c r="F1578" s="435"/>
      <c r="G1578" s="644"/>
      <c r="H1578" s="734" t="s">
        <v>337</v>
      </c>
      <c r="I1578" s="565"/>
      <c r="J1578" s="640"/>
      <c r="K1578" s="920"/>
      <c r="L1578" s="920"/>
      <c r="M1578" s="685"/>
      <c r="N1578" s="647"/>
      <c r="O1578" s="667"/>
      <c r="P1578" s="447"/>
      <c r="Q1578" s="447"/>
      <c r="R1578" s="447"/>
      <c r="S1578" s="447"/>
      <c r="T1578" s="447"/>
      <c r="U1578" s="447"/>
      <c r="V1578" s="447"/>
    </row>
    <row r="1579" ht="28.5" customHeight="1">
      <c r="A1579" s="563"/>
      <c r="B1579" s="427"/>
      <c r="C1579" s="428"/>
      <c r="D1579" s="427"/>
      <c r="E1579" s="494"/>
      <c r="F1579" s="435"/>
      <c r="G1579" s="644"/>
      <c r="H1579" s="565" t="s">
        <v>472</v>
      </c>
      <c r="I1579" s="565" t="s">
        <v>1789</v>
      </c>
      <c r="J1579" s="521"/>
      <c r="K1579" s="490">
        <v>1.12203005E8</v>
      </c>
      <c r="L1579" s="490"/>
      <c r="M1579" s="685" t="s">
        <v>440</v>
      </c>
      <c r="N1579" s="636">
        <v>0.018</v>
      </c>
      <c r="O1579" s="646" t="s">
        <v>341</v>
      </c>
      <c r="P1579" s="447"/>
      <c r="Q1579" s="447"/>
      <c r="R1579" s="447"/>
      <c r="S1579" s="447"/>
      <c r="T1579" s="447"/>
      <c r="U1579" s="447"/>
      <c r="V1579" s="447"/>
    </row>
    <row r="1580" ht="28.5" customHeight="1">
      <c r="A1580" s="563"/>
      <c r="B1580" s="427"/>
      <c r="C1580" s="428"/>
      <c r="D1580" s="427"/>
      <c r="E1580" s="494"/>
      <c r="F1580" s="435"/>
      <c r="G1580" s="644"/>
      <c r="H1580" s="565" t="s">
        <v>474</v>
      </c>
      <c r="I1580" s="565" t="s">
        <v>1790</v>
      </c>
      <c r="J1580" s="521"/>
      <c r="K1580" s="490">
        <v>1.12203006E8</v>
      </c>
      <c r="L1580" s="490"/>
      <c r="M1580" s="685" t="s">
        <v>62</v>
      </c>
      <c r="N1580" s="636">
        <v>0.005</v>
      </c>
      <c r="O1580" s="667" t="s">
        <v>349</v>
      </c>
      <c r="P1580" s="447"/>
      <c r="Q1580" s="447"/>
      <c r="R1580" s="447"/>
      <c r="S1580" s="447"/>
      <c r="T1580" s="447"/>
      <c r="U1580" s="447"/>
      <c r="V1580" s="447"/>
    </row>
    <row r="1581" ht="28.5" customHeight="1">
      <c r="A1581" s="563"/>
      <c r="B1581" s="427"/>
      <c r="C1581" s="428"/>
      <c r="D1581" s="427"/>
      <c r="E1581" s="494"/>
      <c r="F1581" s="435"/>
      <c r="G1581" s="644"/>
      <c r="H1581" s="565" t="s">
        <v>491</v>
      </c>
      <c r="I1581" s="565" t="s">
        <v>1791</v>
      </c>
      <c r="J1581" s="521"/>
      <c r="K1581" s="490">
        <v>1.12203007E8</v>
      </c>
      <c r="L1581" s="490"/>
      <c r="M1581" s="685" t="s">
        <v>356</v>
      </c>
      <c r="N1581" s="636">
        <v>0.1</v>
      </c>
      <c r="O1581" s="667" t="s">
        <v>349</v>
      </c>
      <c r="P1581" s="447"/>
      <c r="Q1581" s="447"/>
      <c r="R1581" s="447"/>
      <c r="S1581" s="447"/>
      <c r="T1581" s="447"/>
      <c r="U1581" s="447"/>
      <c r="V1581" s="447"/>
    </row>
    <row r="1582" ht="28.5" customHeight="1">
      <c r="A1582" s="563"/>
      <c r="B1582" s="427"/>
      <c r="C1582" s="428"/>
      <c r="D1582" s="427"/>
      <c r="E1582" s="494"/>
      <c r="F1582" s="435"/>
      <c r="G1582" s="644"/>
      <c r="H1582" s="565" t="s">
        <v>1266</v>
      </c>
      <c r="I1582" s="565" t="s">
        <v>1792</v>
      </c>
      <c r="J1582" s="521"/>
      <c r="K1582" s="490">
        <v>1.12203008E8</v>
      </c>
      <c r="L1582" s="490"/>
      <c r="M1582" s="567" t="s">
        <v>398</v>
      </c>
      <c r="N1582" s="636">
        <v>0.1</v>
      </c>
      <c r="O1582" s="667" t="s">
        <v>349</v>
      </c>
      <c r="P1582" s="447"/>
      <c r="Q1582" s="447"/>
      <c r="R1582" s="447"/>
      <c r="S1582" s="447"/>
      <c r="T1582" s="447"/>
      <c r="U1582" s="447"/>
      <c r="V1582" s="447"/>
    </row>
    <row r="1583" ht="28.5" customHeight="1">
      <c r="A1583" s="563"/>
      <c r="B1583" s="427"/>
      <c r="C1583" s="428"/>
      <c r="D1583" s="427"/>
      <c r="E1583" s="494"/>
      <c r="F1583" s="435"/>
      <c r="G1583" s="644"/>
      <c r="H1583" s="734" t="s">
        <v>352</v>
      </c>
      <c r="I1583" s="565"/>
      <c r="J1583" s="640"/>
      <c r="K1583" s="920"/>
      <c r="L1583" s="920"/>
      <c r="M1583" s="685"/>
      <c r="N1583" s="647"/>
      <c r="O1583" s="667"/>
      <c r="P1583" s="447"/>
      <c r="Q1583" s="447"/>
      <c r="R1583" s="447"/>
      <c r="S1583" s="447"/>
      <c r="T1583" s="447"/>
      <c r="U1583" s="447"/>
      <c r="V1583" s="447"/>
    </row>
    <row r="1584" ht="28.5" customHeight="1">
      <c r="A1584" s="563"/>
      <c r="B1584" s="427"/>
      <c r="C1584" s="428"/>
      <c r="D1584" s="427"/>
      <c r="E1584" s="494"/>
      <c r="F1584" s="435"/>
      <c r="G1584" s="644"/>
      <c r="H1584" s="565" t="s">
        <v>472</v>
      </c>
      <c r="I1584" s="565" t="s">
        <v>1793</v>
      </c>
      <c r="J1584" s="521"/>
      <c r="K1584" s="566">
        <v>2.12203021E8</v>
      </c>
      <c r="L1584" s="566"/>
      <c r="M1584" s="685" t="s">
        <v>440</v>
      </c>
      <c r="N1584" s="636">
        <v>0.01</v>
      </c>
      <c r="O1584" s="667" t="s">
        <v>357</v>
      </c>
      <c r="P1584" s="447"/>
      <c r="Q1584" s="447"/>
      <c r="R1584" s="447"/>
      <c r="S1584" s="447"/>
      <c r="T1584" s="447"/>
      <c r="U1584" s="447"/>
      <c r="V1584" s="447"/>
    </row>
    <row r="1585" ht="28.5" customHeight="1">
      <c r="A1585" s="563"/>
      <c r="B1585" s="427"/>
      <c r="C1585" s="428"/>
      <c r="D1585" s="427"/>
      <c r="E1585" s="494"/>
      <c r="F1585" s="435"/>
      <c r="G1585" s="644"/>
      <c r="H1585" s="565" t="s">
        <v>474</v>
      </c>
      <c r="I1585" s="565" t="s">
        <v>1794</v>
      </c>
      <c r="J1585" s="521"/>
      <c r="K1585" s="566">
        <v>2.12203022E8</v>
      </c>
      <c r="L1585" s="566"/>
      <c r="M1585" s="685" t="s">
        <v>440</v>
      </c>
      <c r="N1585" s="636">
        <v>0.01</v>
      </c>
      <c r="O1585" s="667" t="s">
        <v>357</v>
      </c>
      <c r="P1585" s="447"/>
      <c r="Q1585" s="447"/>
      <c r="R1585" s="447"/>
      <c r="S1585" s="447"/>
      <c r="T1585" s="447"/>
      <c r="U1585" s="447"/>
      <c r="V1585" s="447"/>
    </row>
    <row r="1586" ht="28.5" customHeight="1">
      <c r="A1586" s="563"/>
      <c r="B1586" s="427"/>
      <c r="C1586" s="428"/>
      <c r="D1586" s="427"/>
      <c r="E1586" s="494"/>
      <c r="F1586" s="435"/>
      <c r="G1586" s="644"/>
      <c r="H1586" s="565" t="s">
        <v>491</v>
      </c>
      <c r="I1586" s="565" t="s">
        <v>1790</v>
      </c>
      <c r="J1586" s="521"/>
      <c r="K1586" s="566">
        <v>2.12203023E8</v>
      </c>
      <c r="L1586" s="566"/>
      <c r="M1586" s="685" t="s">
        <v>62</v>
      </c>
      <c r="N1586" s="636">
        <v>0.01</v>
      </c>
      <c r="O1586" s="667" t="s">
        <v>357</v>
      </c>
      <c r="P1586" s="447"/>
      <c r="Q1586" s="447"/>
      <c r="R1586" s="447"/>
      <c r="S1586" s="447"/>
      <c r="T1586" s="447"/>
      <c r="U1586" s="447"/>
      <c r="V1586" s="447"/>
    </row>
    <row r="1587" ht="28.5" customHeight="1">
      <c r="A1587" s="563"/>
      <c r="B1587" s="427"/>
      <c r="C1587" s="428"/>
      <c r="D1587" s="427"/>
      <c r="E1587" s="494"/>
      <c r="F1587" s="435"/>
      <c r="G1587" s="644"/>
      <c r="H1587" s="565" t="s">
        <v>1266</v>
      </c>
      <c r="I1587" s="565" t="s">
        <v>1795</v>
      </c>
      <c r="J1587" s="521"/>
      <c r="K1587" s="566">
        <v>2.12203024E8</v>
      </c>
      <c r="L1587" s="566"/>
      <c r="M1587" s="685" t="s">
        <v>1771</v>
      </c>
      <c r="N1587" s="636">
        <v>0.02</v>
      </c>
      <c r="O1587" s="567" t="s">
        <v>365</v>
      </c>
      <c r="P1587" s="447"/>
      <c r="Q1587" s="447"/>
      <c r="R1587" s="447"/>
      <c r="S1587" s="447"/>
      <c r="T1587" s="447"/>
      <c r="U1587" s="447"/>
      <c r="V1587" s="447"/>
    </row>
    <row r="1588" ht="28.5" customHeight="1">
      <c r="A1588" s="563"/>
      <c r="B1588" s="427"/>
      <c r="C1588" s="428"/>
      <c r="D1588" s="427"/>
      <c r="E1588" s="494"/>
      <c r="F1588" s="435"/>
      <c r="G1588" s="644"/>
      <c r="H1588" s="565" t="s">
        <v>1378</v>
      </c>
      <c r="I1588" s="565" t="s">
        <v>1796</v>
      </c>
      <c r="J1588" s="521"/>
      <c r="K1588" s="566">
        <v>2.12203025E8</v>
      </c>
      <c r="L1588" s="566"/>
      <c r="M1588" s="685" t="s">
        <v>440</v>
      </c>
      <c r="N1588" s="636">
        <v>0.06</v>
      </c>
      <c r="O1588" s="667" t="s">
        <v>357</v>
      </c>
      <c r="P1588" s="447"/>
      <c r="Q1588" s="447"/>
      <c r="R1588" s="447"/>
      <c r="S1588" s="447"/>
      <c r="T1588" s="447"/>
      <c r="U1588" s="447"/>
      <c r="V1588" s="447"/>
    </row>
    <row r="1589" ht="28.5" customHeight="1">
      <c r="A1589" s="563"/>
      <c r="B1589" s="427"/>
      <c r="C1589" s="428"/>
      <c r="D1589" s="427"/>
      <c r="E1589" s="494"/>
      <c r="F1589" s="435"/>
      <c r="G1589" s="644"/>
      <c r="H1589" s="565" t="s">
        <v>1380</v>
      </c>
      <c r="I1589" s="565" t="s">
        <v>1797</v>
      </c>
      <c r="J1589" s="521"/>
      <c r="K1589" s="566">
        <v>2.12203026E8</v>
      </c>
      <c r="L1589" s="566"/>
      <c r="M1589" s="685" t="s">
        <v>62</v>
      </c>
      <c r="N1589" s="636">
        <v>0.02</v>
      </c>
      <c r="O1589" s="567" t="s">
        <v>365</v>
      </c>
      <c r="P1589" s="447"/>
      <c r="Q1589" s="447"/>
      <c r="R1589" s="447"/>
      <c r="S1589" s="447"/>
      <c r="T1589" s="447"/>
      <c r="U1589" s="447"/>
      <c r="V1589" s="447"/>
    </row>
    <row r="1590" ht="28.5" customHeight="1">
      <c r="A1590" s="563"/>
      <c r="B1590" s="427"/>
      <c r="C1590" s="428"/>
      <c r="D1590" s="427"/>
      <c r="E1590" s="494"/>
      <c r="F1590" s="435"/>
      <c r="G1590" s="644"/>
      <c r="H1590" s="565" t="s">
        <v>1382</v>
      </c>
      <c r="I1590" s="565" t="s">
        <v>1798</v>
      </c>
      <c r="J1590" s="521"/>
      <c r="K1590" s="566">
        <v>2.12203027E8</v>
      </c>
      <c r="L1590" s="566"/>
      <c r="M1590" s="685" t="s">
        <v>62</v>
      </c>
      <c r="N1590" s="636">
        <v>0.02</v>
      </c>
      <c r="O1590" s="567" t="s">
        <v>365</v>
      </c>
      <c r="P1590" s="447"/>
      <c r="Q1590" s="447"/>
      <c r="R1590" s="447"/>
      <c r="S1590" s="447"/>
      <c r="T1590" s="447"/>
      <c r="U1590" s="447"/>
      <c r="V1590" s="447"/>
    </row>
    <row r="1591" ht="28.5" customHeight="1">
      <c r="A1591" s="563"/>
      <c r="B1591" s="427"/>
      <c r="C1591" s="428"/>
      <c r="D1591" s="427"/>
      <c r="E1591" s="494"/>
      <c r="F1591" s="435"/>
      <c r="G1591" s="644"/>
      <c r="H1591" s="565" t="s">
        <v>1384</v>
      </c>
      <c r="I1591" s="565" t="s">
        <v>1799</v>
      </c>
      <c r="J1591" s="521"/>
      <c r="K1591" s="566">
        <v>2.12203028E8</v>
      </c>
      <c r="L1591" s="566"/>
      <c r="M1591" s="685" t="s">
        <v>62</v>
      </c>
      <c r="N1591" s="636">
        <v>0.02</v>
      </c>
      <c r="O1591" s="567" t="s">
        <v>365</v>
      </c>
      <c r="P1591" s="447"/>
      <c r="Q1591" s="447"/>
      <c r="R1591" s="447"/>
      <c r="S1591" s="447"/>
      <c r="T1591" s="447"/>
      <c r="U1591" s="447"/>
      <c r="V1591" s="447"/>
    </row>
    <row r="1592" ht="28.5" customHeight="1">
      <c r="A1592" s="563"/>
      <c r="B1592" s="427"/>
      <c r="C1592" s="428"/>
      <c r="D1592" s="427"/>
      <c r="E1592" s="494"/>
      <c r="F1592" s="435"/>
      <c r="G1592" s="644"/>
      <c r="H1592" s="565" t="s">
        <v>1523</v>
      </c>
      <c r="I1592" s="565" t="s">
        <v>1791</v>
      </c>
      <c r="J1592" s="521"/>
      <c r="K1592" s="566">
        <v>2.12203029E8</v>
      </c>
      <c r="L1592" s="566"/>
      <c r="M1592" s="685" t="s">
        <v>356</v>
      </c>
      <c r="N1592" s="636">
        <v>0.1</v>
      </c>
      <c r="O1592" s="667" t="s">
        <v>357</v>
      </c>
      <c r="P1592" s="447"/>
      <c r="Q1592" s="447"/>
      <c r="R1592" s="447"/>
      <c r="S1592" s="447"/>
      <c r="T1592" s="447"/>
      <c r="U1592" s="447"/>
      <c r="V1592" s="447"/>
    </row>
    <row r="1593" ht="28.5" customHeight="1">
      <c r="A1593" s="563"/>
      <c r="B1593" s="427"/>
      <c r="C1593" s="428"/>
      <c r="D1593" s="427"/>
      <c r="E1593" s="494"/>
      <c r="F1593" s="435"/>
      <c r="G1593" s="644"/>
      <c r="H1593" s="541" t="s">
        <v>1800</v>
      </c>
      <c r="I1593" s="541" t="s">
        <v>1801</v>
      </c>
      <c r="J1593" s="543"/>
      <c r="K1593" s="490">
        <v>2.1220303E8</v>
      </c>
      <c r="L1593" s="490"/>
      <c r="M1593" s="676" t="s">
        <v>62</v>
      </c>
      <c r="N1593" s="675">
        <v>0.02</v>
      </c>
      <c r="O1593" s="491" t="s">
        <v>365</v>
      </c>
      <c r="P1593" s="447"/>
      <c r="Q1593" s="447"/>
      <c r="R1593" s="447"/>
      <c r="S1593" s="447"/>
      <c r="T1593" s="447"/>
      <c r="U1593" s="447"/>
      <c r="V1593" s="447"/>
    </row>
    <row r="1594" ht="28.5" customHeight="1">
      <c r="A1594" s="563"/>
      <c r="B1594" s="427"/>
      <c r="C1594" s="428"/>
      <c r="D1594" s="427"/>
      <c r="E1594" s="494"/>
      <c r="F1594" s="435"/>
      <c r="G1594" s="644"/>
      <c r="H1594" s="565" t="s">
        <v>1802</v>
      </c>
      <c r="I1594" s="565" t="s">
        <v>1803</v>
      </c>
      <c r="J1594" s="521"/>
      <c r="K1594" s="566">
        <v>2.12203031E8</v>
      </c>
      <c r="L1594" s="566"/>
      <c r="M1594" s="685" t="s">
        <v>62</v>
      </c>
      <c r="N1594" s="636">
        <v>0.02</v>
      </c>
      <c r="O1594" s="567" t="s">
        <v>365</v>
      </c>
      <c r="P1594" s="447"/>
      <c r="Q1594" s="447"/>
      <c r="R1594" s="447"/>
      <c r="S1594" s="447"/>
      <c r="T1594" s="447"/>
      <c r="U1594" s="447"/>
      <c r="V1594" s="447"/>
    </row>
    <row r="1595" ht="28.5" customHeight="1">
      <c r="A1595" s="563"/>
      <c r="B1595" s="427"/>
      <c r="C1595" s="428"/>
      <c r="D1595" s="427"/>
      <c r="E1595" s="494"/>
      <c r="F1595" s="435"/>
      <c r="G1595" s="644"/>
      <c r="H1595" s="565" t="s">
        <v>1804</v>
      </c>
      <c r="I1595" s="565" t="s">
        <v>1805</v>
      </c>
      <c r="J1595" s="521"/>
      <c r="K1595" s="566">
        <v>2.12203032E8</v>
      </c>
      <c r="L1595" s="566"/>
      <c r="M1595" s="685" t="s">
        <v>62</v>
      </c>
      <c r="N1595" s="636">
        <v>0.02</v>
      </c>
      <c r="O1595" s="567" t="s">
        <v>365</v>
      </c>
      <c r="P1595" s="447"/>
      <c r="Q1595" s="447"/>
      <c r="R1595" s="447"/>
      <c r="S1595" s="447"/>
      <c r="T1595" s="447"/>
      <c r="U1595" s="447"/>
      <c r="V1595" s="447"/>
    </row>
    <row r="1596" ht="28.5" customHeight="1">
      <c r="A1596" s="656"/>
      <c r="B1596" s="439"/>
      <c r="C1596" s="440"/>
      <c r="D1596" s="439"/>
      <c r="E1596" s="658"/>
      <c r="F1596" s="844"/>
      <c r="G1596" s="677"/>
      <c r="H1596" s="528" t="s">
        <v>1806</v>
      </c>
      <c r="I1596" s="528" t="s">
        <v>1807</v>
      </c>
      <c r="J1596" s="530"/>
      <c r="K1596" s="531">
        <v>2.12203033E8</v>
      </c>
      <c r="L1596" s="531"/>
      <c r="M1596" s="534" t="s">
        <v>356</v>
      </c>
      <c r="N1596" s="679">
        <v>0.1</v>
      </c>
      <c r="O1596" s="809" t="s">
        <v>357</v>
      </c>
      <c r="P1596" s="447"/>
      <c r="Q1596" s="447"/>
      <c r="R1596" s="447"/>
      <c r="S1596" s="447"/>
      <c r="T1596" s="447"/>
      <c r="U1596" s="447"/>
      <c r="V1596" s="447"/>
    </row>
    <row r="1597" ht="28.5" customHeight="1">
      <c r="A1597" s="563"/>
      <c r="B1597" s="427"/>
      <c r="C1597" s="428"/>
      <c r="D1597" s="427"/>
      <c r="E1597" s="494"/>
      <c r="F1597" s="435"/>
      <c r="G1597" s="644"/>
      <c r="H1597" s="541" t="s">
        <v>1808</v>
      </c>
      <c r="I1597" s="541" t="s">
        <v>1809</v>
      </c>
      <c r="J1597" s="543"/>
      <c r="K1597" s="490">
        <v>2.12203034E8</v>
      </c>
      <c r="L1597" s="490"/>
      <c r="M1597" s="676" t="s">
        <v>62</v>
      </c>
      <c r="N1597" s="675">
        <v>0.03</v>
      </c>
      <c r="O1597" s="483" t="s">
        <v>395</v>
      </c>
      <c r="P1597" s="447"/>
      <c r="Q1597" s="447"/>
      <c r="R1597" s="447"/>
      <c r="S1597" s="447"/>
      <c r="T1597" s="447"/>
      <c r="U1597" s="447"/>
      <c r="V1597" s="447"/>
    </row>
    <row r="1598" ht="28.5" customHeight="1">
      <c r="A1598" s="563"/>
      <c r="B1598" s="427"/>
      <c r="C1598" s="428"/>
      <c r="D1598" s="427"/>
      <c r="E1598" s="494"/>
      <c r="F1598" s="435"/>
      <c r="G1598" s="644"/>
      <c r="H1598" s="565" t="s">
        <v>1810</v>
      </c>
      <c r="I1598" s="565" t="s">
        <v>1811</v>
      </c>
      <c r="J1598" s="521"/>
      <c r="K1598" s="566">
        <v>2.12203035E8</v>
      </c>
      <c r="L1598" s="566"/>
      <c r="M1598" s="685" t="s">
        <v>62</v>
      </c>
      <c r="N1598" s="636">
        <v>0.03</v>
      </c>
      <c r="O1598" s="667" t="s">
        <v>395</v>
      </c>
      <c r="P1598" s="447"/>
      <c r="Q1598" s="447"/>
      <c r="R1598" s="447"/>
      <c r="S1598" s="447"/>
      <c r="T1598" s="447"/>
      <c r="U1598" s="447"/>
      <c r="V1598" s="447"/>
    </row>
    <row r="1599" ht="28.5" customHeight="1">
      <c r="A1599" s="563"/>
      <c r="B1599" s="427"/>
      <c r="C1599" s="428"/>
      <c r="D1599" s="427"/>
      <c r="E1599" s="494"/>
      <c r="F1599" s="435"/>
      <c r="G1599" s="644"/>
      <c r="H1599" s="565" t="s">
        <v>1812</v>
      </c>
      <c r="I1599" s="565" t="s">
        <v>1813</v>
      </c>
      <c r="J1599" s="521"/>
      <c r="K1599" s="566">
        <v>2.12203036E8</v>
      </c>
      <c r="L1599" s="566"/>
      <c r="M1599" s="685" t="s">
        <v>1814</v>
      </c>
      <c r="N1599" s="636">
        <v>0.75</v>
      </c>
      <c r="O1599" s="667" t="s">
        <v>395</v>
      </c>
      <c r="P1599" s="447"/>
      <c r="Q1599" s="447"/>
      <c r="R1599" s="447"/>
      <c r="S1599" s="447"/>
      <c r="T1599" s="447"/>
      <c r="U1599" s="447"/>
      <c r="V1599" s="447"/>
    </row>
    <row r="1600" ht="28.5" customHeight="1">
      <c r="A1600" s="563"/>
      <c r="B1600" s="427"/>
      <c r="C1600" s="428"/>
      <c r="D1600" s="427"/>
      <c r="E1600" s="494"/>
      <c r="F1600" s="435"/>
      <c r="G1600" s="644"/>
      <c r="H1600" s="565" t="s">
        <v>1815</v>
      </c>
      <c r="I1600" s="565" t="s">
        <v>1816</v>
      </c>
      <c r="J1600" s="521"/>
      <c r="K1600" s="566">
        <v>2.12203037E8</v>
      </c>
      <c r="L1600" s="566"/>
      <c r="M1600" s="685" t="s">
        <v>422</v>
      </c>
      <c r="N1600" s="636">
        <v>0.75</v>
      </c>
      <c r="O1600" s="667" t="s">
        <v>395</v>
      </c>
      <c r="P1600" s="447"/>
      <c r="Q1600" s="447"/>
      <c r="R1600" s="447"/>
      <c r="S1600" s="447"/>
      <c r="T1600" s="447"/>
      <c r="U1600" s="447"/>
      <c r="V1600" s="447"/>
    </row>
    <row r="1601" ht="28.5" customHeight="1">
      <c r="A1601" s="563"/>
      <c r="B1601" s="427"/>
      <c r="C1601" s="428"/>
      <c r="D1601" s="427"/>
      <c r="E1601" s="494"/>
      <c r="F1601" s="435"/>
      <c r="G1601" s="644"/>
      <c r="H1601" s="565" t="s">
        <v>1817</v>
      </c>
      <c r="I1601" s="565" t="s">
        <v>1818</v>
      </c>
      <c r="J1601" s="521"/>
      <c r="K1601" s="566">
        <v>2.12203038E8</v>
      </c>
      <c r="L1601" s="566"/>
      <c r="M1601" s="567" t="s">
        <v>604</v>
      </c>
      <c r="N1601" s="636">
        <v>0.1</v>
      </c>
      <c r="O1601" s="567" t="s">
        <v>365</v>
      </c>
      <c r="P1601" s="447"/>
      <c r="Q1601" s="447"/>
      <c r="R1601" s="447"/>
      <c r="S1601" s="447"/>
      <c r="T1601" s="447"/>
      <c r="U1601" s="447"/>
      <c r="V1601" s="447"/>
    </row>
    <row r="1602" ht="28.5" customHeight="1">
      <c r="A1602" s="563"/>
      <c r="B1602" s="427"/>
      <c r="C1602" s="428"/>
      <c r="D1602" s="427"/>
      <c r="E1602" s="494"/>
      <c r="F1602" s="435"/>
      <c r="G1602" s="644"/>
      <c r="H1602" s="565" t="s">
        <v>1819</v>
      </c>
      <c r="I1602" s="565" t="s">
        <v>1820</v>
      </c>
      <c r="J1602" s="521"/>
      <c r="K1602" s="566">
        <v>2.12203039E8</v>
      </c>
      <c r="L1602" s="566"/>
      <c r="M1602" s="685" t="s">
        <v>62</v>
      </c>
      <c r="N1602" s="636">
        <v>0.1</v>
      </c>
      <c r="O1602" s="567" t="s">
        <v>365</v>
      </c>
      <c r="P1602" s="447"/>
      <c r="Q1602" s="447"/>
      <c r="R1602" s="447"/>
      <c r="S1602" s="447"/>
      <c r="T1602" s="447"/>
      <c r="U1602" s="447"/>
      <c r="V1602" s="447"/>
    </row>
    <row r="1603" ht="28.5" customHeight="1">
      <c r="A1603" s="563"/>
      <c r="B1603" s="427"/>
      <c r="C1603" s="428"/>
      <c r="D1603" s="427"/>
      <c r="E1603" s="494"/>
      <c r="F1603" s="435"/>
      <c r="G1603" s="644"/>
      <c r="H1603" s="603" t="s">
        <v>1821</v>
      </c>
      <c r="I1603" s="565" t="s">
        <v>1822</v>
      </c>
      <c r="J1603" s="521"/>
      <c r="K1603" s="566">
        <v>2.1220304E8</v>
      </c>
      <c r="L1603" s="566"/>
      <c r="M1603" s="685" t="s">
        <v>62</v>
      </c>
      <c r="N1603" s="636">
        <v>0.1</v>
      </c>
      <c r="O1603" s="567" t="s">
        <v>365</v>
      </c>
      <c r="P1603" s="447"/>
      <c r="Q1603" s="447"/>
      <c r="R1603" s="447"/>
      <c r="S1603" s="447"/>
      <c r="T1603" s="447"/>
      <c r="U1603" s="447"/>
      <c r="V1603" s="447"/>
    </row>
    <row r="1604" ht="28.5" customHeight="1">
      <c r="A1604" s="563"/>
      <c r="B1604" s="427"/>
      <c r="C1604" s="428"/>
      <c r="D1604" s="427"/>
      <c r="E1604" s="494"/>
      <c r="F1604" s="435"/>
      <c r="G1604" s="644"/>
      <c r="H1604" s="639" t="s">
        <v>1823</v>
      </c>
      <c r="I1604" s="565" t="s">
        <v>1824</v>
      </c>
      <c r="J1604" s="521"/>
      <c r="K1604" s="566">
        <v>2.12203041E8</v>
      </c>
      <c r="L1604" s="566"/>
      <c r="M1604" s="567" t="s">
        <v>344</v>
      </c>
      <c r="N1604" s="568">
        <v>0.05</v>
      </c>
      <c r="O1604" s="567" t="s">
        <v>365</v>
      </c>
      <c r="P1604" s="447"/>
      <c r="Q1604" s="447"/>
      <c r="R1604" s="447"/>
      <c r="S1604" s="447"/>
      <c r="T1604" s="447"/>
      <c r="U1604" s="447"/>
      <c r="V1604" s="447"/>
    </row>
    <row r="1605" ht="28.5" customHeight="1">
      <c r="A1605" s="563"/>
      <c r="B1605" s="427"/>
      <c r="C1605" s="428"/>
      <c r="D1605" s="427"/>
      <c r="E1605" s="494"/>
      <c r="F1605" s="435"/>
      <c r="G1605" s="644"/>
      <c r="H1605" s="639" t="s">
        <v>1825</v>
      </c>
      <c r="I1605" s="565" t="s">
        <v>1826</v>
      </c>
      <c r="J1605" s="521"/>
      <c r="K1605" s="566">
        <v>2.12203042E8</v>
      </c>
      <c r="L1605" s="566"/>
      <c r="M1605" s="567" t="s">
        <v>458</v>
      </c>
      <c r="N1605" s="636">
        <v>0.1</v>
      </c>
      <c r="O1605" s="667" t="s">
        <v>395</v>
      </c>
      <c r="P1605" s="447"/>
      <c r="Q1605" s="447"/>
      <c r="R1605" s="447"/>
      <c r="S1605" s="447"/>
      <c r="T1605" s="447"/>
      <c r="U1605" s="447"/>
      <c r="V1605" s="447"/>
    </row>
    <row r="1606" ht="28.5" customHeight="1">
      <c r="A1606" s="563"/>
      <c r="B1606" s="427"/>
      <c r="C1606" s="428"/>
      <c r="D1606" s="427"/>
      <c r="E1606" s="494"/>
      <c r="F1606" s="435"/>
      <c r="G1606" s="644"/>
      <c r="H1606" s="447" t="s">
        <v>1827</v>
      </c>
      <c r="I1606" s="565" t="s">
        <v>1792</v>
      </c>
      <c r="J1606" s="521"/>
      <c r="K1606" s="566">
        <v>2.12203043E8</v>
      </c>
      <c r="L1606" s="566"/>
      <c r="M1606" s="567" t="s">
        <v>398</v>
      </c>
      <c r="N1606" s="636">
        <v>0.1</v>
      </c>
      <c r="O1606" s="567" t="s">
        <v>365</v>
      </c>
      <c r="P1606" s="447"/>
      <c r="Q1606" s="447"/>
      <c r="R1606" s="447"/>
      <c r="S1606" s="447"/>
      <c r="T1606" s="447"/>
      <c r="U1606" s="447"/>
      <c r="V1606" s="447"/>
    </row>
    <row r="1607" ht="28.5" customHeight="1">
      <c r="A1607" s="563"/>
      <c r="B1607" s="427"/>
      <c r="C1607" s="428"/>
      <c r="D1607" s="427"/>
      <c r="E1607" s="494"/>
      <c r="F1607" s="435"/>
      <c r="G1607" s="644"/>
      <c r="H1607" s="639" t="s">
        <v>1828</v>
      </c>
      <c r="I1607" s="565" t="s">
        <v>1829</v>
      </c>
      <c r="J1607" s="521"/>
      <c r="K1607" s="566">
        <v>2.12203044E8</v>
      </c>
      <c r="L1607" s="566"/>
      <c r="M1607" s="567" t="s">
        <v>344</v>
      </c>
      <c r="N1607" s="568">
        <v>0.05</v>
      </c>
      <c r="O1607" s="667" t="s">
        <v>357</v>
      </c>
      <c r="P1607" s="447"/>
      <c r="Q1607" s="447"/>
      <c r="R1607" s="447"/>
      <c r="S1607" s="447"/>
      <c r="T1607" s="447"/>
      <c r="U1607" s="447"/>
      <c r="V1607" s="447"/>
    </row>
    <row r="1608" ht="28.5" customHeight="1">
      <c r="A1608" s="563"/>
      <c r="B1608" s="427"/>
      <c r="C1608" s="428"/>
      <c r="D1608" s="427"/>
      <c r="E1608" s="494"/>
      <c r="F1608" s="435"/>
      <c r="G1608" s="644"/>
      <c r="H1608" s="639" t="s">
        <v>1830</v>
      </c>
      <c r="I1608" s="565" t="s">
        <v>1831</v>
      </c>
      <c r="J1608" s="521"/>
      <c r="K1608" s="566">
        <v>2.12203045E8</v>
      </c>
      <c r="L1608" s="566"/>
      <c r="M1608" s="685" t="s">
        <v>398</v>
      </c>
      <c r="N1608" s="636">
        <v>0.1</v>
      </c>
      <c r="O1608" s="567" t="s">
        <v>365</v>
      </c>
      <c r="P1608" s="447"/>
      <c r="Q1608" s="447"/>
      <c r="R1608" s="447"/>
      <c r="S1608" s="447"/>
      <c r="T1608" s="447"/>
      <c r="U1608" s="447"/>
      <c r="V1608" s="447"/>
    </row>
    <row r="1609" ht="28.5" customHeight="1">
      <c r="A1609" s="563"/>
      <c r="B1609" s="427"/>
      <c r="C1609" s="428"/>
      <c r="D1609" s="427"/>
      <c r="E1609" s="494"/>
      <c r="F1609" s="435"/>
      <c r="G1609" s="644"/>
      <c r="H1609" s="447" t="s">
        <v>1832</v>
      </c>
      <c r="I1609" s="666" t="s">
        <v>1833</v>
      </c>
      <c r="J1609" s="669"/>
      <c r="K1609" s="566">
        <v>2.12203046E8</v>
      </c>
      <c r="L1609" s="566"/>
      <c r="M1609" s="567" t="s">
        <v>344</v>
      </c>
      <c r="N1609" s="568">
        <v>0.05</v>
      </c>
      <c r="O1609" s="667" t="s">
        <v>357</v>
      </c>
      <c r="P1609" s="447"/>
      <c r="Q1609" s="447"/>
      <c r="R1609" s="447"/>
      <c r="S1609" s="447"/>
      <c r="T1609" s="447"/>
      <c r="U1609" s="447"/>
      <c r="V1609" s="447"/>
    </row>
    <row r="1610" ht="28.5" customHeight="1">
      <c r="A1610" s="563"/>
      <c r="B1610" s="427"/>
      <c r="C1610" s="428"/>
      <c r="D1610" s="427"/>
      <c r="E1610" s="494"/>
      <c r="F1610" s="435"/>
      <c r="G1610" s="648"/>
      <c r="H1610" s="639" t="s">
        <v>1834</v>
      </c>
      <c r="I1610" s="565" t="s">
        <v>1835</v>
      </c>
      <c r="J1610" s="521"/>
      <c r="K1610" s="566">
        <v>2.12203047E8</v>
      </c>
      <c r="L1610" s="566"/>
      <c r="M1610" s="685" t="s">
        <v>398</v>
      </c>
      <c r="N1610" s="636">
        <v>0.1</v>
      </c>
      <c r="O1610" s="567" t="s">
        <v>365</v>
      </c>
      <c r="P1610" s="447"/>
      <c r="Q1610" s="447"/>
      <c r="R1610" s="447"/>
      <c r="S1610" s="447"/>
      <c r="T1610" s="447"/>
      <c r="U1610" s="447"/>
      <c r="V1610" s="447"/>
    </row>
    <row r="1611" ht="28.5" customHeight="1">
      <c r="A1611" s="563"/>
      <c r="B1611" s="427"/>
      <c r="C1611" s="428"/>
      <c r="D1611" s="427"/>
      <c r="E1611" s="494"/>
      <c r="F1611" s="435"/>
      <c r="G1611" s="644" t="s">
        <v>1836</v>
      </c>
      <c r="H1611" s="541" t="s">
        <v>1837</v>
      </c>
      <c r="I1611" s="542"/>
      <c r="J1611" s="543"/>
      <c r="K1611" s="881"/>
      <c r="L1611" s="881"/>
      <c r="M1611" s="676"/>
      <c r="N1611" s="673"/>
      <c r="O1611" s="483"/>
      <c r="P1611" s="447"/>
      <c r="Q1611" s="447"/>
      <c r="R1611" s="447"/>
      <c r="S1611" s="447"/>
      <c r="T1611" s="447"/>
      <c r="U1611" s="447"/>
      <c r="V1611" s="447"/>
    </row>
    <row r="1612" ht="28.5" customHeight="1">
      <c r="A1612" s="563"/>
      <c r="B1612" s="427"/>
      <c r="C1612" s="428"/>
      <c r="D1612" s="427"/>
      <c r="E1612" s="494"/>
      <c r="F1612" s="435"/>
      <c r="G1612" s="644"/>
      <c r="H1612" s="734" t="s">
        <v>337</v>
      </c>
      <c r="I1612" s="541"/>
      <c r="J1612" s="545"/>
      <c r="K1612" s="881"/>
      <c r="L1612" s="881"/>
      <c r="M1612" s="676"/>
      <c r="N1612" s="673"/>
      <c r="O1612" s="483"/>
      <c r="P1612" s="447"/>
      <c r="Q1612" s="447"/>
      <c r="R1612" s="447"/>
      <c r="S1612" s="447"/>
      <c r="T1612" s="447"/>
      <c r="U1612" s="447"/>
      <c r="V1612" s="447"/>
    </row>
    <row r="1613" ht="28.5" customHeight="1">
      <c r="A1613" s="563"/>
      <c r="B1613" s="427"/>
      <c r="C1613" s="428"/>
      <c r="D1613" s="427"/>
      <c r="E1613" s="494"/>
      <c r="F1613" s="435"/>
      <c r="G1613" s="644"/>
      <c r="H1613" s="645" t="s">
        <v>472</v>
      </c>
      <c r="I1613" s="565" t="s">
        <v>1838</v>
      </c>
      <c r="J1613" s="521"/>
      <c r="K1613" s="490">
        <v>1.12203009E8</v>
      </c>
      <c r="L1613" s="490"/>
      <c r="M1613" s="685" t="s">
        <v>344</v>
      </c>
      <c r="N1613" s="636">
        <v>0.01</v>
      </c>
      <c r="O1613" s="667" t="s">
        <v>349</v>
      </c>
      <c r="P1613" s="447"/>
      <c r="Q1613" s="447"/>
      <c r="R1613" s="447"/>
      <c r="S1613" s="447"/>
      <c r="T1613" s="447"/>
      <c r="U1613" s="447"/>
      <c r="V1613" s="447"/>
    </row>
    <row r="1614" ht="28.5" customHeight="1">
      <c r="A1614" s="563"/>
      <c r="B1614" s="427"/>
      <c r="C1614" s="428"/>
      <c r="D1614" s="427"/>
      <c r="E1614" s="494"/>
      <c r="F1614" s="435"/>
      <c r="G1614" s="644"/>
      <c r="H1614" s="645" t="s">
        <v>474</v>
      </c>
      <c r="I1614" s="565" t="s">
        <v>1839</v>
      </c>
      <c r="J1614" s="521"/>
      <c r="K1614" s="490">
        <v>1.1220301E8</v>
      </c>
      <c r="L1614" s="490"/>
      <c r="M1614" s="685" t="s">
        <v>62</v>
      </c>
      <c r="N1614" s="636">
        <v>0.02</v>
      </c>
      <c r="O1614" s="667" t="s">
        <v>349</v>
      </c>
      <c r="P1614" s="447"/>
      <c r="Q1614" s="447"/>
      <c r="R1614" s="447"/>
      <c r="S1614" s="447"/>
      <c r="T1614" s="447"/>
      <c r="U1614" s="447"/>
      <c r="V1614" s="447"/>
    </row>
    <row r="1615" ht="28.5" customHeight="1">
      <c r="A1615" s="563"/>
      <c r="B1615" s="427"/>
      <c r="C1615" s="428"/>
      <c r="D1615" s="427"/>
      <c r="E1615" s="494"/>
      <c r="F1615" s="435"/>
      <c r="G1615" s="644"/>
      <c r="H1615" s="659" t="s">
        <v>491</v>
      </c>
      <c r="I1615" s="528" t="s">
        <v>1840</v>
      </c>
      <c r="J1615" s="530"/>
      <c r="K1615" s="771">
        <v>1.12203011E8</v>
      </c>
      <c r="L1615" s="771"/>
      <c r="M1615" s="532" t="s">
        <v>398</v>
      </c>
      <c r="N1615" s="679">
        <v>0.1</v>
      </c>
      <c r="O1615" s="809" t="s">
        <v>349</v>
      </c>
      <c r="P1615" s="447"/>
      <c r="Q1615" s="447"/>
      <c r="R1615" s="447"/>
      <c r="S1615" s="447"/>
      <c r="T1615" s="447"/>
      <c r="U1615" s="447"/>
      <c r="V1615" s="447"/>
    </row>
    <row r="1616" ht="28.5" customHeight="1">
      <c r="A1616" s="563"/>
      <c r="B1616" s="427"/>
      <c r="C1616" s="428"/>
      <c r="D1616" s="427"/>
      <c r="E1616" s="494"/>
      <c r="F1616" s="435"/>
      <c r="G1616" s="644"/>
      <c r="H1616" s="734" t="s">
        <v>352</v>
      </c>
      <c r="I1616" s="541"/>
      <c r="J1616" s="545"/>
      <c r="K1616" s="881"/>
      <c r="L1616" s="881"/>
      <c r="M1616" s="676"/>
      <c r="N1616" s="673"/>
      <c r="O1616" s="483"/>
      <c r="P1616" s="447"/>
      <c r="Q1616" s="447"/>
      <c r="R1616" s="447"/>
      <c r="S1616" s="447"/>
      <c r="T1616" s="447"/>
      <c r="U1616" s="447"/>
      <c r="V1616" s="447"/>
    </row>
    <row r="1617" ht="28.5" customHeight="1">
      <c r="A1617" s="563"/>
      <c r="B1617" s="427"/>
      <c r="C1617" s="428"/>
      <c r="D1617" s="427"/>
      <c r="E1617" s="494"/>
      <c r="F1617" s="435"/>
      <c r="G1617" s="644"/>
      <c r="H1617" s="645" t="s">
        <v>472</v>
      </c>
      <c r="I1617" s="565" t="s">
        <v>1841</v>
      </c>
      <c r="J1617" s="521"/>
      <c r="K1617" s="566">
        <v>2.12203048E8</v>
      </c>
      <c r="L1617" s="566"/>
      <c r="M1617" s="685" t="s">
        <v>344</v>
      </c>
      <c r="N1617" s="636">
        <v>0.01</v>
      </c>
      <c r="O1617" s="667" t="s">
        <v>357</v>
      </c>
      <c r="P1617" s="447"/>
      <c r="Q1617" s="447"/>
      <c r="R1617" s="447"/>
      <c r="S1617" s="447"/>
      <c r="T1617" s="447"/>
      <c r="U1617" s="447"/>
      <c r="V1617" s="447"/>
    </row>
    <row r="1618" ht="28.5" customHeight="1">
      <c r="A1618" s="656"/>
      <c r="B1618" s="439"/>
      <c r="C1618" s="440"/>
      <c r="D1618" s="439"/>
      <c r="E1618" s="658"/>
      <c r="F1618" s="844"/>
      <c r="G1618" s="677"/>
      <c r="H1618" s="659" t="s">
        <v>474</v>
      </c>
      <c r="I1618" s="528" t="s">
        <v>1838</v>
      </c>
      <c r="J1618" s="530"/>
      <c r="K1618" s="531">
        <v>2.12203049E8</v>
      </c>
      <c r="L1618" s="531"/>
      <c r="M1618" s="534" t="s">
        <v>344</v>
      </c>
      <c r="N1618" s="679">
        <v>0.01</v>
      </c>
      <c r="O1618" s="809" t="s">
        <v>357</v>
      </c>
      <c r="P1618" s="447"/>
      <c r="Q1618" s="447"/>
      <c r="R1618" s="447"/>
      <c r="S1618" s="447"/>
      <c r="T1618" s="447"/>
      <c r="U1618" s="447"/>
      <c r="V1618" s="447"/>
    </row>
    <row r="1619" ht="28.5" customHeight="1">
      <c r="A1619" s="563"/>
      <c r="B1619" s="427"/>
      <c r="C1619" s="428"/>
      <c r="D1619" s="427"/>
      <c r="E1619" s="494"/>
      <c r="F1619" s="435"/>
      <c r="G1619" s="644"/>
      <c r="H1619" s="648" t="s">
        <v>491</v>
      </c>
      <c r="I1619" s="541" t="s">
        <v>1842</v>
      </c>
      <c r="J1619" s="543"/>
      <c r="K1619" s="490">
        <v>2.1220305E8</v>
      </c>
      <c r="L1619" s="490"/>
      <c r="M1619" s="676" t="s">
        <v>344</v>
      </c>
      <c r="N1619" s="675">
        <v>0.01</v>
      </c>
      <c r="O1619" s="483" t="s">
        <v>357</v>
      </c>
      <c r="P1619" s="447"/>
      <c r="Q1619" s="447"/>
      <c r="R1619" s="447"/>
      <c r="S1619" s="447"/>
      <c r="T1619" s="447"/>
      <c r="U1619" s="447"/>
      <c r="V1619" s="447"/>
    </row>
    <row r="1620" ht="28.5" customHeight="1">
      <c r="A1620" s="563"/>
      <c r="B1620" s="427"/>
      <c r="C1620" s="428"/>
      <c r="D1620" s="427"/>
      <c r="E1620" s="494"/>
      <c r="F1620" s="435"/>
      <c r="G1620" s="644"/>
      <c r="H1620" s="645" t="s">
        <v>1266</v>
      </c>
      <c r="I1620" s="565" t="s">
        <v>1843</v>
      </c>
      <c r="J1620" s="521"/>
      <c r="K1620" s="566">
        <v>2.12203051E8</v>
      </c>
      <c r="L1620" s="566"/>
      <c r="M1620" s="685" t="s">
        <v>1771</v>
      </c>
      <c r="N1620" s="636">
        <v>0.1</v>
      </c>
      <c r="O1620" s="567" t="s">
        <v>365</v>
      </c>
      <c r="P1620" s="447"/>
      <c r="Q1620" s="447"/>
      <c r="R1620" s="447"/>
      <c r="S1620" s="447"/>
      <c r="T1620" s="447"/>
      <c r="U1620" s="447"/>
      <c r="V1620" s="447"/>
    </row>
    <row r="1621" ht="28.5" customHeight="1">
      <c r="A1621" s="563"/>
      <c r="B1621" s="427"/>
      <c r="C1621" s="428"/>
      <c r="D1621" s="427"/>
      <c r="E1621" s="494"/>
      <c r="F1621" s="435"/>
      <c r="G1621" s="644"/>
      <c r="H1621" s="645" t="s">
        <v>1378</v>
      </c>
      <c r="I1621" s="565" t="s">
        <v>1844</v>
      </c>
      <c r="J1621" s="521"/>
      <c r="K1621" s="566">
        <v>2.12203052E8</v>
      </c>
      <c r="L1621" s="566"/>
      <c r="M1621" s="685" t="s">
        <v>1771</v>
      </c>
      <c r="N1621" s="636">
        <v>0.05</v>
      </c>
      <c r="O1621" s="667" t="s">
        <v>395</v>
      </c>
      <c r="P1621" s="447"/>
      <c r="Q1621" s="447"/>
      <c r="R1621" s="447"/>
      <c r="S1621" s="447"/>
      <c r="T1621" s="447"/>
      <c r="U1621" s="447"/>
      <c r="V1621" s="447"/>
    </row>
    <row r="1622" ht="28.5" customHeight="1">
      <c r="A1622" s="563"/>
      <c r="B1622" s="427"/>
      <c r="C1622" s="428"/>
      <c r="D1622" s="427"/>
      <c r="E1622" s="494"/>
      <c r="F1622" s="435"/>
      <c r="G1622" s="644"/>
      <c r="H1622" s="645" t="s">
        <v>1380</v>
      </c>
      <c r="I1622" s="565" t="s">
        <v>1845</v>
      </c>
      <c r="J1622" s="521"/>
      <c r="K1622" s="566">
        <v>2.12203053E8</v>
      </c>
      <c r="L1622" s="566"/>
      <c r="M1622" s="685" t="s">
        <v>1771</v>
      </c>
      <c r="N1622" s="636">
        <v>0.1</v>
      </c>
      <c r="O1622" s="667" t="s">
        <v>395</v>
      </c>
      <c r="P1622" s="447"/>
      <c r="Q1622" s="447"/>
      <c r="R1622" s="447"/>
      <c r="S1622" s="447"/>
      <c r="T1622" s="447"/>
      <c r="U1622" s="447"/>
      <c r="V1622" s="447"/>
    </row>
    <row r="1623" ht="28.5" customHeight="1">
      <c r="A1623" s="563"/>
      <c r="B1623" s="427"/>
      <c r="C1623" s="428"/>
      <c r="D1623" s="427"/>
      <c r="E1623" s="494"/>
      <c r="F1623" s="435"/>
      <c r="G1623" s="644"/>
      <c r="H1623" s="645" t="s">
        <v>1382</v>
      </c>
      <c r="I1623" s="565" t="s">
        <v>1846</v>
      </c>
      <c r="J1623" s="521"/>
      <c r="K1623" s="566">
        <v>2.12203054E8</v>
      </c>
      <c r="L1623" s="566"/>
      <c r="M1623" s="685" t="s">
        <v>62</v>
      </c>
      <c r="N1623" s="636">
        <v>0.02</v>
      </c>
      <c r="O1623" s="567" t="s">
        <v>365</v>
      </c>
      <c r="P1623" s="447"/>
      <c r="Q1623" s="447"/>
      <c r="R1623" s="447"/>
      <c r="S1623" s="447"/>
      <c r="T1623" s="447"/>
      <c r="U1623" s="447"/>
      <c r="V1623" s="447"/>
    </row>
    <row r="1624" ht="28.5" customHeight="1">
      <c r="A1624" s="563"/>
      <c r="B1624" s="427"/>
      <c r="C1624" s="428"/>
      <c r="D1624" s="427"/>
      <c r="E1624" s="494"/>
      <c r="F1624" s="435"/>
      <c r="G1624" s="644"/>
      <c r="H1624" s="645" t="s">
        <v>1384</v>
      </c>
      <c r="I1624" s="565" t="s">
        <v>1839</v>
      </c>
      <c r="J1624" s="521"/>
      <c r="K1624" s="566">
        <v>2.12203055E8</v>
      </c>
      <c r="L1624" s="566"/>
      <c r="M1624" s="685" t="s">
        <v>62</v>
      </c>
      <c r="N1624" s="636">
        <v>0.02</v>
      </c>
      <c r="O1624" s="567" t="s">
        <v>365</v>
      </c>
      <c r="P1624" s="447"/>
      <c r="Q1624" s="447"/>
      <c r="R1624" s="447"/>
      <c r="S1624" s="447"/>
      <c r="T1624" s="447"/>
      <c r="U1624" s="447"/>
      <c r="V1624" s="447"/>
    </row>
    <row r="1625" ht="28.5" customHeight="1">
      <c r="A1625" s="563"/>
      <c r="B1625" s="427"/>
      <c r="C1625" s="428"/>
      <c r="D1625" s="427"/>
      <c r="E1625" s="494"/>
      <c r="F1625" s="435"/>
      <c r="G1625" s="644"/>
      <c r="H1625" s="645" t="s">
        <v>1523</v>
      </c>
      <c r="I1625" s="565" t="s">
        <v>1847</v>
      </c>
      <c r="J1625" s="521"/>
      <c r="K1625" s="566">
        <v>2.12203056E8</v>
      </c>
      <c r="L1625" s="566"/>
      <c r="M1625" s="685" t="s">
        <v>62</v>
      </c>
      <c r="N1625" s="636">
        <v>0.03</v>
      </c>
      <c r="O1625" s="667" t="s">
        <v>395</v>
      </c>
      <c r="P1625" s="447"/>
      <c r="Q1625" s="447"/>
      <c r="R1625" s="447"/>
      <c r="S1625" s="447"/>
      <c r="T1625" s="447"/>
      <c r="U1625" s="447"/>
      <c r="V1625" s="447"/>
    </row>
    <row r="1626" ht="28.5" customHeight="1">
      <c r="A1626" s="563"/>
      <c r="B1626" s="427"/>
      <c r="C1626" s="428"/>
      <c r="D1626" s="427"/>
      <c r="E1626" s="494"/>
      <c r="F1626" s="435"/>
      <c r="G1626" s="644"/>
      <c r="H1626" s="645" t="s">
        <v>1800</v>
      </c>
      <c r="I1626" s="565" t="s">
        <v>1848</v>
      </c>
      <c r="J1626" s="521"/>
      <c r="K1626" s="566">
        <v>2.12203057E8</v>
      </c>
      <c r="L1626" s="566"/>
      <c r="M1626" s="685" t="s">
        <v>1771</v>
      </c>
      <c r="N1626" s="636">
        <v>0.03</v>
      </c>
      <c r="O1626" s="667" t="s">
        <v>395</v>
      </c>
      <c r="P1626" s="447"/>
      <c r="Q1626" s="447"/>
      <c r="R1626" s="447"/>
      <c r="S1626" s="447"/>
      <c r="T1626" s="447"/>
      <c r="U1626" s="447"/>
      <c r="V1626" s="447"/>
    </row>
    <row r="1627" ht="28.5" customHeight="1">
      <c r="A1627" s="563"/>
      <c r="B1627" s="427"/>
      <c r="C1627" s="428"/>
      <c r="D1627" s="427"/>
      <c r="E1627" s="494"/>
      <c r="F1627" s="435"/>
      <c r="G1627" s="644"/>
      <c r="H1627" s="644" t="s">
        <v>1802</v>
      </c>
      <c r="I1627" s="663" t="s">
        <v>1849</v>
      </c>
      <c r="J1627" s="640"/>
      <c r="K1627" s="566">
        <v>2.12203058E8</v>
      </c>
      <c r="L1627" s="566"/>
      <c r="M1627" s="685" t="s">
        <v>1771</v>
      </c>
      <c r="N1627" s="636">
        <v>0.01</v>
      </c>
      <c r="O1627" s="667" t="s">
        <v>357</v>
      </c>
      <c r="P1627" s="447"/>
      <c r="Q1627" s="447"/>
      <c r="R1627" s="447"/>
      <c r="S1627" s="447"/>
      <c r="T1627" s="447"/>
      <c r="U1627" s="447"/>
      <c r="V1627" s="447"/>
    </row>
    <row r="1628" ht="28.5" customHeight="1">
      <c r="A1628" s="563"/>
      <c r="B1628" s="427"/>
      <c r="C1628" s="428"/>
      <c r="D1628" s="427"/>
      <c r="E1628" s="494"/>
      <c r="F1628" s="435"/>
      <c r="G1628" s="644"/>
      <c r="H1628" s="645" t="s">
        <v>1804</v>
      </c>
      <c r="I1628" s="972" t="s">
        <v>1850</v>
      </c>
      <c r="J1628" s="640"/>
      <c r="K1628" s="566">
        <v>2.12203059E8</v>
      </c>
      <c r="L1628" s="566"/>
      <c r="M1628" s="685" t="s">
        <v>1771</v>
      </c>
      <c r="N1628" s="636">
        <v>0.01</v>
      </c>
      <c r="O1628" s="667" t="s">
        <v>357</v>
      </c>
      <c r="P1628" s="447"/>
      <c r="Q1628" s="447"/>
      <c r="R1628" s="447"/>
      <c r="S1628" s="447"/>
      <c r="T1628" s="447"/>
      <c r="U1628" s="447"/>
      <c r="V1628" s="447"/>
    </row>
    <row r="1629" ht="28.5" customHeight="1">
      <c r="A1629" s="563"/>
      <c r="B1629" s="427"/>
      <c r="C1629" s="428"/>
      <c r="D1629" s="427"/>
      <c r="E1629" s="494"/>
      <c r="F1629" s="435"/>
      <c r="G1629" s="644"/>
      <c r="H1629" s="645" t="s">
        <v>1806</v>
      </c>
      <c r="I1629" s="565" t="s">
        <v>1851</v>
      </c>
      <c r="J1629" s="521"/>
      <c r="K1629" s="566">
        <v>2.1220306E8</v>
      </c>
      <c r="L1629" s="566"/>
      <c r="M1629" s="685" t="s">
        <v>422</v>
      </c>
      <c r="N1629" s="636">
        <v>0.5</v>
      </c>
      <c r="O1629" s="667" t="s">
        <v>395</v>
      </c>
      <c r="P1629" s="447"/>
      <c r="Q1629" s="447"/>
      <c r="R1629" s="447"/>
      <c r="S1629" s="447"/>
      <c r="T1629" s="447"/>
      <c r="U1629" s="447"/>
      <c r="V1629" s="447"/>
    </row>
    <row r="1630" ht="28.5" customHeight="1">
      <c r="A1630" s="563"/>
      <c r="B1630" s="427"/>
      <c r="C1630" s="428"/>
      <c r="D1630" s="427"/>
      <c r="E1630" s="494"/>
      <c r="F1630" s="435"/>
      <c r="G1630" s="644"/>
      <c r="H1630" s="645" t="s">
        <v>1808</v>
      </c>
      <c r="I1630" s="565" t="s">
        <v>1852</v>
      </c>
      <c r="J1630" s="521"/>
      <c r="K1630" s="566">
        <v>2.12203061E8</v>
      </c>
      <c r="L1630" s="566"/>
      <c r="M1630" s="567" t="s">
        <v>344</v>
      </c>
      <c r="N1630" s="568">
        <v>0.05</v>
      </c>
      <c r="O1630" s="567" t="s">
        <v>365</v>
      </c>
      <c r="P1630" s="447"/>
      <c r="Q1630" s="447"/>
      <c r="R1630" s="447"/>
      <c r="S1630" s="447"/>
      <c r="T1630" s="447"/>
      <c r="U1630" s="447"/>
      <c r="V1630" s="447"/>
    </row>
    <row r="1631" ht="28.5" customHeight="1">
      <c r="A1631" s="563"/>
      <c r="B1631" s="427"/>
      <c r="C1631" s="428"/>
      <c r="D1631" s="427"/>
      <c r="E1631" s="494"/>
      <c r="F1631" s="435"/>
      <c r="G1631" s="644"/>
      <c r="H1631" s="645" t="s">
        <v>1810</v>
      </c>
      <c r="I1631" s="565" t="s">
        <v>1853</v>
      </c>
      <c r="J1631" s="521"/>
      <c r="K1631" s="566">
        <v>2.12203062E8</v>
      </c>
      <c r="L1631" s="566"/>
      <c r="M1631" s="567" t="s">
        <v>458</v>
      </c>
      <c r="N1631" s="636">
        <v>0.1</v>
      </c>
      <c r="O1631" s="667" t="s">
        <v>395</v>
      </c>
      <c r="P1631" s="447"/>
      <c r="Q1631" s="447"/>
      <c r="R1631" s="447"/>
      <c r="S1631" s="447"/>
      <c r="T1631" s="447"/>
      <c r="U1631" s="447"/>
      <c r="V1631" s="447"/>
    </row>
    <row r="1632" ht="28.5" customHeight="1">
      <c r="A1632" s="563"/>
      <c r="B1632" s="427"/>
      <c r="C1632" s="428"/>
      <c r="D1632" s="427"/>
      <c r="E1632" s="494"/>
      <c r="F1632" s="435"/>
      <c r="G1632" s="644"/>
      <c r="H1632" s="447" t="s">
        <v>1812</v>
      </c>
      <c r="I1632" s="565" t="s">
        <v>1854</v>
      </c>
      <c r="J1632" s="521"/>
      <c r="K1632" s="566">
        <v>2.12203063E8</v>
      </c>
      <c r="L1632" s="566"/>
      <c r="M1632" s="567" t="s">
        <v>398</v>
      </c>
      <c r="N1632" s="636">
        <v>0.1</v>
      </c>
      <c r="O1632" s="667" t="s">
        <v>365</v>
      </c>
      <c r="P1632" s="447"/>
      <c r="Q1632" s="447"/>
      <c r="R1632" s="447"/>
      <c r="S1632" s="447"/>
      <c r="T1632" s="447"/>
      <c r="U1632" s="447"/>
      <c r="V1632" s="447"/>
    </row>
    <row r="1633" ht="28.5" customHeight="1">
      <c r="A1633" s="563"/>
      <c r="B1633" s="427"/>
      <c r="C1633" s="428"/>
      <c r="D1633" s="427"/>
      <c r="E1633" s="494"/>
      <c r="F1633" s="435"/>
      <c r="G1633" s="644"/>
      <c r="H1633" s="447" t="s">
        <v>1815</v>
      </c>
      <c r="I1633" s="565" t="s">
        <v>1855</v>
      </c>
      <c r="J1633" s="521"/>
      <c r="K1633" s="566">
        <v>2.12203064E8</v>
      </c>
      <c r="L1633" s="566"/>
      <c r="M1633" s="567" t="s">
        <v>344</v>
      </c>
      <c r="N1633" s="568">
        <v>0.05</v>
      </c>
      <c r="O1633" s="667" t="s">
        <v>357</v>
      </c>
      <c r="P1633" s="447"/>
      <c r="Q1633" s="447"/>
      <c r="R1633" s="447"/>
      <c r="S1633" s="447"/>
      <c r="T1633" s="447"/>
      <c r="U1633" s="447"/>
      <c r="V1633" s="447"/>
    </row>
    <row r="1634" ht="28.5" customHeight="1">
      <c r="A1634" s="563"/>
      <c r="B1634" s="427"/>
      <c r="C1634" s="428"/>
      <c r="D1634" s="427"/>
      <c r="E1634" s="494"/>
      <c r="F1634" s="435"/>
      <c r="G1634" s="644"/>
      <c r="H1634" s="447" t="s">
        <v>1817</v>
      </c>
      <c r="I1634" s="565" t="s">
        <v>1856</v>
      </c>
      <c r="J1634" s="521"/>
      <c r="K1634" s="566">
        <v>2.12203065E8</v>
      </c>
      <c r="L1634" s="566"/>
      <c r="M1634" s="685" t="s">
        <v>398</v>
      </c>
      <c r="N1634" s="636">
        <v>0.1</v>
      </c>
      <c r="O1634" s="667" t="s">
        <v>365</v>
      </c>
      <c r="P1634" s="447"/>
      <c r="Q1634" s="447"/>
      <c r="R1634" s="447"/>
      <c r="S1634" s="447"/>
      <c r="T1634" s="447"/>
      <c r="U1634" s="447"/>
      <c r="V1634" s="447"/>
    </row>
    <row r="1635" ht="28.5" customHeight="1">
      <c r="A1635" s="563"/>
      <c r="B1635" s="427"/>
      <c r="C1635" s="428"/>
      <c r="D1635" s="427"/>
      <c r="E1635" s="494"/>
      <c r="F1635" s="435"/>
      <c r="G1635" s="644"/>
      <c r="H1635" s="447" t="s">
        <v>1819</v>
      </c>
      <c r="I1635" s="565" t="s">
        <v>1857</v>
      </c>
      <c r="J1635" s="521"/>
      <c r="K1635" s="566">
        <v>2.12203066E8</v>
      </c>
      <c r="L1635" s="566"/>
      <c r="M1635" s="567" t="s">
        <v>344</v>
      </c>
      <c r="N1635" s="568">
        <v>0.05</v>
      </c>
      <c r="O1635" s="667" t="s">
        <v>357</v>
      </c>
      <c r="P1635" s="447"/>
      <c r="Q1635" s="447"/>
      <c r="R1635" s="447"/>
      <c r="S1635" s="447"/>
      <c r="T1635" s="447"/>
      <c r="U1635" s="447"/>
      <c r="V1635" s="447"/>
    </row>
    <row r="1636" ht="28.5" customHeight="1">
      <c r="A1636" s="563"/>
      <c r="B1636" s="427"/>
      <c r="C1636" s="428"/>
      <c r="D1636" s="427"/>
      <c r="E1636" s="494"/>
      <c r="F1636" s="435"/>
      <c r="G1636" s="648"/>
      <c r="H1636" s="489" t="s">
        <v>1821</v>
      </c>
      <c r="I1636" s="565" t="s">
        <v>1858</v>
      </c>
      <c r="J1636" s="521"/>
      <c r="K1636" s="566">
        <v>2.12203067E8</v>
      </c>
      <c r="L1636" s="566"/>
      <c r="M1636" s="685" t="s">
        <v>398</v>
      </c>
      <c r="N1636" s="636">
        <v>0.1</v>
      </c>
      <c r="O1636" s="667" t="s">
        <v>365</v>
      </c>
      <c r="P1636" s="447"/>
      <c r="Q1636" s="447"/>
      <c r="R1636" s="447"/>
      <c r="S1636" s="447"/>
      <c r="T1636" s="447"/>
      <c r="U1636" s="447"/>
      <c r="V1636" s="447"/>
    </row>
    <row r="1637" ht="28.5" customHeight="1">
      <c r="A1637" s="563"/>
      <c r="B1637" s="427"/>
      <c r="C1637" s="428"/>
      <c r="D1637" s="427"/>
      <c r="E1637" s="494"/>
      <c r="F1637" s="435"/>
      <c r="G1637" s="644" t="s">
        <v>360</v>
      </c>
      <c r="H1637" s="541" t="s">
        <v>1859</v>
      </c>
      <c r="I1637" s="542"/>
      <c r="J1637" s="543"/>
      <c r="K1637" s="881"/>
      <c r="L1637" s="881"/>
      <c r="M1637" s="676"/>
      <c r="N1637" s="483"/>
      <c r="O1637" s="483"/>
      <c r="P1637" s="447"/>
      <c r="Q1637" s="447"/>
      <c r="R1637" s="447"/>
      <c r="S1637" s="447"/>
      <c r="T1637" s="447"/>
      <c r="U1637" s="447"/>
      <c r="V1637" s="447"/>
    </row>
    <row r="1638" ht="28.5" customHeight="1">
      <c r="A1638" s="563"/>
      <c r="B1638" s="427"/>
      <c r="C1638" s="428"/>
      <c r="D1638" s="427"/>
      <c r="E1638" s="494"/>
      <c r="F1638" s="435"/>
      <c r="G1638" s="644"/>
      <c r="H1638" s="734" t="s">
        <v>337</v>
      </c>
      <c r="I1638" s="541"/>
      <c r="J1638" s="545"/>
      <c r="K1638" s="881"/>
      <c r="L1638" s="881"/>
      <c r="M1638" s="676"/>
      <c r="N1638" s="483"/>
      <c r="O1638" s="483"/>
      <c r="P1638" s="447"/>
      <c r="Q1638" s="447"/>
      <c r="R1638" s="447"/>
      <c r="S1638" s="447"/>
      <c r="T1638" s="447"/>
      <c r="U1638" s="447"/>
      <c r="V1638" s="447"/>
    </row>
    <row r="1639" ht="28.5" customHeight="1">
      <c r="A1639" s="563"/>
      <c r="B1639" s="427"/>
      <c r="C1639" s="428"/>
      <c r="D1639" s="427"/>
      <c r="E1639" s="494"/>
      <c r="F1639" s="435"/>
      <c r="G1639" s="644"/>
      <c r="H1639" s="645" t="s">
        <v>472</v>
      </c>
      <c r="I1639" s="565" t="s">
        <v>1860</v>
      </c>
      <c r="J1639" s="521"/>
      <c r="K1639" s="490">
        <v>1.12203012E8</v>
      </c>
      <c r="L1639" s="490"/>
      <c r="M1639" s="685" t="s">
        <v>344</v>
      </c>
      <c r="N1639" s="636">
        <v>0.01</v>
      </c>
      <c r="O1639" s="667" t="s">
        <v>349</v>
      </c>
      <c r="P1639" s="447"/>
      <c r="Q1639" s="447"/>
      <c r="R1639" s="447"/>
      <c r="S1639" s="447"/>
      <c r="T1639" s="447"/>
      <c r="U1639" s="447"/>
      <c r="V1639" s="447"/>
    </row>
    <row r="1640" ht="28.5" customHeight="1">
      <c r="A1640" s="563"/>
      <c r="B1640" s="427"/>
      <c r="C1640" s="428"/>
      <c r="D1640" s="427"/>
      <c r="E1640" s="494"/>
      <c r="F1640" s="435"/>
      <c r="G1640" s="644"/>
      <c r="H1640" s="645" t="s">
        <v>474</v>
      </c>
      <c r="I1640" s="565" t="s">
        <v>1861</v>
      </c>
      <c r="J1640" s="521"/>
      <c r="K1640" s="490">
        <v>1.12203013E8</v>
      </c>
      <c r="L1640" s="490"/>
      <c r="M1640" s="567" t="s">
        <v>1862</v>
      </c>
      <c r="N1640" s="636">
        <v>0.02</v>
      </c>
      <c r="O1640" s="667" t="s">
        <v>349</v>
      </c>
      <c r="P1640" s="447"/>
      <c r="Q1640" s="447"/>
      <c r="R1640" s="447"/>
      <c r="S1640" s="447"/>
      <c r="T1640" s="447"/>
      <c r="U1640" s="447"/>
      <c r="V1640" s="447"/>
    </row>
    <row r="1641" ht="28.5" customHeight="1">
      <c r="A1641" s="656"/>
      <c r="B1641" s="439"/>
      <c r="C1641" s="440"/>
      <c r="D1641" s="439"/>
      <c r="E1641" s="658"/>
      <c r="F1641" s="844"/>
      <c r="G1641" s="677"/>
      <c r="H1641" s="659" t="s">
        <v>491</v>
      </c>
      <c r="I1641" s="528" t="s">
        <v>1863</v>
      </c>
      <c r="J1641" s="530"/>
      <c r="K1641" s="771">
        <v>1.12203014E8</v>
      </c>
      <c r="L1641" s="771"/>
      <c r="M1641" s="532" t="s">
        <v>398</v>
      </c>
      <c r="N1641" s="679">
        <v>0.1</v>
      </c>
      <c r="O1641" s="809" t="s">
        <v>349</v>
      </c>
      <c r="P1641" s="447"/>
      <c r="Q1641" s="447"/>
      <c r="R1641" s="447"/>
      <c r="S1641" s="447"/>
      <c r="T1641" s="447"/>
      <c r="U1641" s="447"/>
      <c r="V1641" s="447"/>
    </row>
    <row r="1642" ht="28.5" customHeight="1">
      <c r="A1642" s="563"/>
      <c r="B1642" s="427"/>
      <c r="C1642" s="428"/>
      <c r="D1642" s="427"/>
      <c r="E1642" s="494"/>
      <c r="F1642" s="435"/>
      <c r="G1642" s="644"/>
      <c r="H1642" s="734" t="s">
        <v>352</v>
      </c>
      <c r="I1642" s="541"/>
      <c r="J1642" s="545"/>
      <c r="K1642" s="881"/>
      <c r="L1642" s="881"/>
      <c r="M1642" s="676"/>
      <c r="N1642" s="483"/>
      <c r="O1642" s="483"/>
      <c r="P1642" s="447"/>
      <c r="Q1642" s="447"/>
      <c r="R1642" s="447"/>
      <c r="S1642" s="447"/>
      <c r="T1642" s="447"/>
      <c r="U1642" s="447"/>
      <c r="V1642" s="447"/>
    </row>
    <row r="1643" ht="28.5" customHeight="1">
      <c r="A1643" s="563"/>
      <c r="B1643" s="427"/>
      <c r="C1643" s="428"/>
      <c r="D1643" s="427"/>
      <c r="E1643" s="494"/>
      <c r="F1643" s="435"/>
      <c r="G1643" s="644"/>
      <c r="H1643" s="645" t="s">
        <v>472</v>
      </c>
      <c r="I1643" s="565" t="s">
        <v>1864</v>
      </c>
      <c r="J1643" s="521"/>
      <c r="K1643" s="566">
        <v>2.12203068E8</v>
      </c>
      <c r="L1643" s="566"/>
      <c r="M1643" s="685" t="s">
        <v>344</v>
      </c>
      <c r="N1643" s="636">
        <v>0.01</v>
      </c>
      <c r="O1643" s="667" t="s">
        <v>357</v>
      </c>
      <c r="P1643" s="447"/>
      <c r="Q1643" s="447"/>
      <c r="R1643" s="447"/>
      <c r="S1643" s="447"/>
      <c r="T1643" s="447"/>
      <c r="U1643" s="447"/>
      <c r="V1643" s="447"/>
    </row>
    <row r="1644" ht="28.5" customHeight="1">
      <c r="A1644" s="563"/>
      <c r="B1644" s="427"/>
      <c r="C1644" s="428"/>
      <c r="D1644" s="427"/>
      <c r="E1644" s="494"/>
      <c r="F1644" s="435"/>
      <c r="G1644" s="644"/>
      <c r="H1644" s="645" t="s">
        <v>474</v>
      </c>
      <c r="I1644" s="565" t="s">
        <v>1860</v>
      </c>
      <c r="J1644" s="521"/>
      <c r="K1644" s="566">
        <v>2.12203069E8</v>
      </c>
      <c r="L1644" s="566"/>
      <c r="M1644" s="685" t="s">
        <v>344</v>
      </c>
      <c r="N1644" s="636">
        <v>0.01</v>
      </c>
      <c r="O1644" s="667" t="s">
        <v>357</v>
      </c>
      <c r="P1644" s="447"/>
      <c r="Q1644" s="447"/>
      <c r="R1644" s="447"/>
      <c r="S1644" s="447"/>
      <c r="T1644" s="447"/>
      <c r="U1644" s="447"/>
      <c r="V1644" s="447"/>
    </row>
    <row r="1645" ht="28.5" customHeight="1">
      <c r="A1645" s="563"/>
      <c r="B1645" s="427"/>
      <c r="C1645" s="428"/>
      <c r="D1645" s="427"/>
      <c r="E1645" s="494"/>
      <c r="F1645" s="435"/>
      <c r="G1645" s="644"/>
      <c r="H1645" s="645" t="s">
        <v>491</v>
      </c>
      <c r="I1645" s="565" t="s">
        <v>1865</v>
      </c>
      <c r="J1645" s="521"/>
      <c r="K1645" s="566">
        <v>2.1220307E8</v>
      </c>
      <c r="L1645" s="566"/>
      <c r="M1645" s="685" t="s">
        <v>344</v>
      </c>
      <c r="N1645" s="636">
        <v>0.01</v>
      </c>
      <c r="O1645" s="667" t="s">
        <v>357</v>
      </c>
      <c r="P1645" s="447"/>
      <c r="Q1645" s="447"/>
      <c r="R1645" s="447"/>
      <c r="S1645" s="447"/>
      <c r="T1645" s="447"/>
      <c r="U1645" s="447"/>
      <c r="V1645" s="447"/>
    </row>
    <row r="1646" ht="28.5" customHeight="1">
      <c r="A1646" s="563"/>
      <c r="B1646" s="427"/>
      <c r="C1646" s="428"/>
      <c r="D1646" s="427"/>
      <c r="E1646" s="494"/>
      <c r="F1646" s="435"/>
      <c r="G1646" s="644"/>
      <c r="H1646" s="645" t="s">
        <v>1266</v>
      </c>
      <c r="I1646" s="565" t="s">
        <v>1861</v>
      </c>
      <c r="J1646" s="521"/>
      <c r="K1646" s="566">
        <v>2.12203071E8</v>
      </c>
      <c r="L1646" s="566"/>
      <c r="M1646" s="567" t="s">
        <v>1862</v>
      </c>
      <c r="N1646" s="636">
        <v>0.02</v>
      </c>
      <c r="O1646" s="667" t="s">
        <v>365</v>
      </c>
      <c r="P1646" s="447"/>
      <c r="Q1646" s="447"/>
      <c r="R1646" s="447"/>
      <c r="S1646" s="447"/>
      <c r="T1646" s="447"/>
      <c r="U1646" s="447"/>
      <c r="V1646" s="447"/>
    </row>
    <row r="1647" ht="28.5" customHeight="1">
      <c r="A1647" s="563"/>
      <c r="B1647" s="427"/>
      <c r="C1647" s="428"/>
      <c r="D1647" s="427"/>
      <c r="E1647" s="494"/>
      <c r="F1647" s="435"/>
      <c r="G1647" s="644"/>
      <c r="H1647" s="645" t="s">
        <v>1378</v>
      </c>
      <c r="I1647" s="565" t="s">
        <v>1866</v>
      </c>
      <c r="J1647" s="521"/>
      <c r="K1647" s="566">
        <v>2.12203072E8</v>
      </c>
      <c r="L1647" s="566"/>
      <c r="M1647" s="685" t="s">
        <v>1771</v>
      </c>
      <c r="N1647" s="636">
        <v>0.3</v>
      </c>
      <c r="O1647" s="667" t="s">
        <v>365</v>
      </c>
      <c r="P1647" s="447"/>
      <c r="Q1647" s="447"/>
      <c r="R1647" s="447"/>
      <c r="S1647" s="447"/>
      <c r="T1647" s="447"/>
      <c r="U1647" s="447"/>
      <c r="V1647" s="447"/>
    </row>
    <row r="1648" ht="28.5" customHeight="1">
      <c r="A1648" s="563"/>
      <c r="B1648" s="427"/>
      <c r="C1648" s="428"/>
      <c r="D1648" s="427"/>
      <c r="E1648" s="494"/>
      <c r="F1648" s="435"/>
      <c r="G1648" s="644"/>
      <c r="H1648" s="645" t="s">
        <v>1380</v>
      </c>
      <c r="I1648" s="565" t="s">
        <v>1867</v>
      </c>
      <c r="J1648" s="521"/>
      <c r="K1648" s="566">
        <v>2.12203073E8</v>
      </c>
      <c r="L1648" s="566"/>
      <c r="M1648" s="567" t="s">
        <v>1862</v>
      </c>
      <c r="N1648" s="636">
        <v>0.01</v>
      </c>
      <c r="O1648" s="667" t="s">
        <v>365</v>
      </c>
      <c r="P1648" s="447"/>
      <c r="Q1648" s="447"/>
      <c r="R1648" s="447"/>
      <c r="S1648" s="447"/>
      <c r="T1648" s="447"/>
      <c r="U1648" s="447"/>
      <c r="V1648" s="447"/>
    </row>
    <row r="1649" ht="28.5" customHeight="1">
      <c r="A1649" s="563"/>
      <c r="B1649" s="427"/>
      <c r="C1649" s="428"/>
      <c r="D1649" s="427"/>
      <c r="E1649" s="494"/>
      <c r="F1649" s="435"/>
      <c r="G1649" s="644"/>
      <c r="H1649" s="645" t="s">
        <v>1382</v>
      </c>
      <c r="I1649" s="565" t="s">
        <v>1868</v>
      </c>
      <c r="J1649" s="521"/>
      <c r="K1649" s="566">
        <v>2.12203074E8</v>
      </c>
      <c r="L1649" s="566"/>
      <c r="M1649" s="685" t="s">
        <v>1771</v>
      </c>
      <c r="N1649" s="636">
        <v>0.1</v>
      </c>
      <c r="O1649" s="667" t="s">
        <v>395</v>
      </c>
      <c r="P1649" s="447"/>
      <c r="Q1649" s="447"/>
      <c r="R1649" s="447"/>
      <c r="S1649" s="447"/>
      <c r="T1649" s="447"/>
      <c r="U1649" s="447"/>
      <c r="V1649" s="447"/>
    </row>
    <row r="1650" ht="28.5" customHeight="1">
      <c r="A1650" s="563"/>
      <c r="B1650" s="427"/>
      <c r="C1650" s="428"/>
      <c r="D1650" s="427"/>
      <c r="E1650" s="494"/>
      <c r="F1650" s="435"/>
      <c r="G1650" s="644"/>
      <c r="H1650" s="645" t="s">
        <v>1384</v>
      </c>
      <c r="I1650" s="565" t="s">
        <v>1869</v>
      </c>
      <c r="J1650" s="521"/>
      <c r="K1650" s="566">
        <v>2.12203075E8</v>
      </c>
      <c r="L1650" s="566"/>
      <c r="M1650" s="685" t="s">
        <v>1771</v>
      </c>
      <c r="N1650" s="636">
        <v>0.1</v>
      </c>
      <c r="O1650" s="667" t="s">
        <v>365</v>
      </c>
      <c r="P1650" s="447"/>
      <c r="Q1650" s="447"/>
      <c r="R1650" s="447"/>
      <c r="S1650" s="447"/>
      <c r="T1650" s="447"/>
      <c r="U1650" s="447"/>
      <c r="V1650" s="447"/>
    </row>
    <row r="1651" ht="28.5" customHeight="1">
      <c r="A1651" s="563"/>
      <c r="B1651" s="427"/>
      <c r="C1651" s="428"/>
      <c r="D1651" s="427"/>
      <c r="E1651" s="494"/>
      <c r="F1651" s="435"/>
      <c r="G1651" s="644"/>
      <c r="H1651" s="645" t="s">
        <v>1523</v>
      </c>
      <c r="I1651" s="565" t="s">
        <v>1870</v>
      </c>
      <c r="J1651" s="521"/>
      <c r="K1651" s="566">
        <v>2.12203076E8</v>
      </c>
      <c r="L1651" s="566"/>
      <c r="M1651" s="685" t="s">
        <v>1771</v>
      </c>
      <c r="N1651" s="636">
        <v>0.5</v>
      </c>
      <c r="O1651" s="667" t="s">
        <v>365</v>
      </c>
      <c r="P1651" s="447"/>
      <c r="Q1651" s="447"/>
      <c r="R1651" s="447"/>
      <c r="S1651" s="447"/>
      <c r="T1651" s="447"/>
      <c r="U1651" s="447"/>
      <c r="V1651" s="447"/>
    </row>
    <row r="1652" ht="28.5" customHeight="1">
      <c r="A1652" s="563"/>
      <c r="B1652" s="427"/>
      <c r="C1652" s="428"/>
      <c r="D1652" s="427"/>
      <c r="E1652" s="494"/>
      <c r="F1652" s="435"/>
      <c r="G1652" s="644"/>
      <c r="H1652" s="645" t="s">
        <v>1800</v>
      </c>
      <c r="I1652" s="565" t="s">
        <v>1871</v>
      </c>
      <c r="J1652" s="521"/>
      <c r="K1652" s="566">
        <v>2.12203077E8</v>
      </c>
      <c r="L1652" s="566"/>
      <c r="M1652" s="685" t="s">
        <v>422</v>
      </c>
      <c r="N1652" s="636">
        <v>0.5</v>
      </c>
      <c r="O1652" s="667" t="s">
        <v>365</v>
      </c>
      <c r="P1652" s="447"/>
      <c r="Q1652" s="447"/>
      <c r="R1652" s="447"/>
      <c r="S1652" s="447"/>
      <c r="T1652" s="447"/>
      <c r="U1652" s="447"/>
      <c r="V1652" s="447"/>
    </row>
    <row r="1653" ht="28.5" customHeight="1">
      <c r="A1653" s="563"/>
      <c r="B1653" s="427"/>
      <c r="C1653" s="428"/>
      <c r="D1653" s="427"/>
      <c r="E1653" s="494"/>
      <c r="F1653" s="435"/>
      <c r="G1653" s="644"/>
      <c r="H1653" s="645" t="s">
        <v>1802</v>
      </c>
      <c r="I1653" s="565" t="s">
        <v>1872</v>
      </c>
      <c r="J1653" s="521"/>
      <c r="K1653" s="566">
        <v>2.12203078E8</v>
      </c>
      <c r="L1653" s="566"/>
      <c r="M1653" s="685" t="s">
        <v>422</v>
      </c>
      <c r="N1653" s="636">
        <v>0.3</v>
      </c>
      <c r="O1653" s="667" t="s">
        <v>395</v>
      </c>
      <c r="P1653" s="447"/>
      <c r="Q1653" s="447"/>
      <c r="R1653" s="447"/>
      <c r="S1653" s="447"/>
      <c r="T1653" s="447"/>
      <c r="U1653" s="447"/>
      <c r="V1653" s="447"/>
    </row>
    <row r="1654" ht="28.5" customHeight="1">
      <c r="A1654" s="563"/>
      <c r="B1654" s="427"/>
      <c r="C1654" s="428"/>
      <c r="D1654" s="427"/>
      <c r="E1654" s="494"/>
      <c r="F1654" s="435"/>
      <c r="G1654" s="644"/>
      <c r="H1654" s="645" t="s">
        <v>1804</v>
      </c>
      <c r="I1654" s="565" t="s">
        <v>1873</v>
      </c>
      <c r="J1654" s="521"/>
      <c r="K1654" s="566">
        <v>2.12203079E8</v>
      </c>
      <c r="L1654" s="566"/>
      <c r="M1654" s="567" t="s">
        <v>344</v>
      </c>
      <c r="N1654" s="568">
        <v>0.05</v>
      </c>
      <c r="O1654" s="667" t="s">
        <v>365</v>
      </c>
      <c r="P1654" s="447"/>
      <c r="Q1654" s="447"/>
      <c r="R1654" s="447"/>
      <c r="S1654" s="447"/>
      <c r="T1654" s="447"/>
      <c r="U1654" s="447"/>
      <c r="V1654" s="447"/>
    </row>
    <row r="1655" ht="28.5" customHeight="1">
      <c r="A1655" s="563"/>
      <c r="B1655" s="427"/>
      <c r="C1655" s="428"/>
      <c r="D1655" s="427"/>
      <c r="E1655" s="494"/>
      <c r="F1655" s="435"/>
      <c r="G1655" s="644"/>
      <c r="H1655" s="645" t="s">
        <v>1806</v>
      </c>
      <c r="I1655" s="565" t="s">
        <v>1874</v>
      </c>
      <c r="J1655" s="521"/>
      <c r="K1655" s="566">
        <v>2.1220308E8</v>
      </c>
      <c r="L1655" s="566"/>
      <c r="M1655" s="567" t="s">
        <v>458</v>
      </c>
      <c r="N1655" s="636">
        <v>0.1</v>
      </c>
      <c r="O1655" s="667" t="s">
        <v>395</v>
      </c>
      <c r="P1655" s="447"/>
      <c r="Q1655" s="447"/>
      <c r="R1655" s="447"/>
      <c r="S1655" s="447"/>
      <c r="T1655" s="447"/>
      <c r="U1655" s="447"/>
      <c r="V1655" s="447"/>
    </row>
    <row r="1656" ht="28.5" customHeight="1">
      <c r="A1656" s="563"/>
      <c r="B1656" s="427"/>
      <c r="C1656" s="428"/>
      <c r="D1656" s="427"/>
      <c r="E1656" s="494"/>
      <c r="F1656" s="435"/>
      <c r="G1656" s="644"/>
      <c r="H1656" s="645" t="s">
        <v>1808</v>
      </c>
      <c r="I1656" s="565" t="s">
        <v>1875</v>
      </c>
      <c r="J1656" s="521"/>
      <c r="K1656" s="566">
        <v>2.12203081E8</v>
      </c>
      <c r="L1656" s="566"/>
      <c r="M1656" s="567" t="s">
        <v>398</v>
      </c>
      <c r="N1656" s="636">
        <v>0.1</v>
      </c>
      <c r="O1656" s="667" t="s">
        <v>365</v>
      </c>
      <c r="P1656" s="447"/>
      <c r="Q1656" s="447"/>
      <c r="R1656" s="447"/>
      <c r="S1656" s="447"/>
      <c r="T1656" s="447"/>
      <c r="U1656" s="447"/>
      <c r="V1656" s="447"/>
    </row>
    <row r="1657" ht="28.5" customHeight="1">
      <c r="A1657" s="563"/>
      <c r="B1657" s="427"/>
      <c r="C1657" s="428"/>
      <c r="D1657" s="427"/>
      <c r="E1657" s="494"/>
      <c r="F1657" s="435"/>
      <c r="G1657" s="644"/>
      <c r="H1657" s="565" t="s">
        <v>1810</v>
      </c>
      <c r="I1657" s="565" t="s">
        <v>1876</v>
      </c>
      <c r="J1657" s="521"/>
      <c r="K1657" s="566">
        <v>2.12203082E8</v>
      </c>
      <c r="L1657" s="566"/>
      <c r="M1657" s="567" t="s">
        <v>344</v>
      </c>
      <c r="N1657" s="568">
        <v>0.05</v>
      </c>
      <c r="O1657" s="667" t="s">
        <v>357</v>
      </c>
      <c r="P1657" s="447"/>
      <c r="Q1657" s="447"/>
      <c r="R1657" s="447"/>
      <c r="S1657" s="447"/>
      <c r="T1657" s="447"/>
      <c r="U1657" s="447"/>
      <c r="V1657" s="447"/>
    </row>
    <row r="1658" ht="28.5" customHeight="1">
      <c r="A1658" s="563"/>
      <c r="B1658" s="427"/>
      <c r="C1658" s="428"/>
      <c r="D1658" s="427"/>
      <c r="E1658" s="494"/>
      <c r="F1658" s="435"/>
      <c r="G1658" s="644"/>
      <c r="H1658" s="447" t="s">
        <v>1812</v>
      </c>
      <c r="I1658" s="565" t="s">
        <v>1877</v>
      </c>
      <c r="J1658" s="521"/>
      <c r="K1658" s="566">
        <v>2.12203083E8</v>
      </c>
      <c r="L1658" s="566"/>
      <c r="M1658" s="685" t="s">
        <v>398</v>
      </c>
      <c r="N1658" s="636">
        <v>0.1</v>
      </c>
      <c r="O1658" s="667" t="s">
        <v>365</v>
      </c>
      <c r="P1658" s="447"/>
      <c r="Q1658" s="447"/>
      <c r="R1658" s="447"/>
      <c r="S1658" s="447"/>
      <c r="T1658" s="447"/>
      <c r="U1658" s="447"/>
      <c r="V1658" s="447"/>
    </row>
    <row r="1659" ht="28.5" customHeight="1">
      <c r="A1659" s="563"/>
      <c r="B1659" s="427"/>
      <c r="C1659" s="428"/>
      <c r="D1659" s="427"/>
      <c r="E1659" s="494"/>
      <c r="F1659" s="435"/>
      <c r="G1659" s="644"/>
      <c r="H1659" s="489" t="s">
        <v>1815</v>
      </c>
      <c r="I1659" s="565" t="s">
        <v>1878</v>
      </c>
      <c r="J1659" s="521"/>
      <c r="K1659" s="566">
        <v>2.12203084E8</v>
      </c>
      <c r="L1659" s="566"/>
      <c r="M1659" s="567" t="s">
        <v>344</v>
      </c>
      <c r="N1659" s="568">
        <v>0.05</v>
      </c>
      <c r="O1659" s="667" t="s">
        <v>357</v>
      </c>
      <c r="P1659" s="447"/>
      <c r="Q1659" s="447"/>
      <c r="R1659" s="447"/>
      <c r="S1659" s="447"/>
      <c r="T1659" s="447"/>
      <c r="U1659" s="447"/>
      <c r="V1659" s="447"/>
    </row>
    <row r="1660" ht="28.5" customHeight="1">
      <c r="A1660" s="656"/>
      <c r="B1660" s="439"/>
      <c r="C1660" s="440"/>
      <c r="D1660" s="439"/>
      <c r="E1660" s="658"/>
      <c r="F1660" s="844"/>
      <c r="G1660" s="677"/>
      <c r="H1660" s="657" t="s">
        <v>1817</v>
      </c>
      <c r="I1660" s="678" t="s">
        <v>1879</v>
      </c>
      <c r="J1660" s="176"/>
      <c r="K1660" s="771">
        <v>2.12203085E8</v>
      </c>
      <c r="L1660" s="771"/>
      <c r="M1660" s="805" t="s">
        <v>398</v>
      </c>
      <c r="N1660" s="813">
        <v>0.1</v>
      </c>
      <c r="O1660" s="797" t="s">
        <v>365</v>
      </c>
      <c r="P1660" s="447"/>
      <c r="Q1660" s="447"/>
      <c r="R1660" s="447"/>
      <c r="S1660" s="447"/>
      <c r="T1660" s="447"/>
      <c r="U1660" s="447"/>
      <c r="V1660" s="447"/>
    </row>
    <row r="1661" ht="28.5" customHeight="1">
      <c r="A1661" s="563"/>
      <c r="B1661" s="427"/>
      <c r="C1661" s="428"/>
      <c r="D1661" s="427"/>
      <c r="E1661" s="494"/>
      <c r="F1661" s="435"/>
      <c r="G1661" s="644" t="s">
        <v>362</v>
      </c>
      <c r="H1661" s="541" t="s">
        <v>1880</v>
      </c>
      <c r="I1661" s="542"/>
      <c r="J1661" s="543"/>
      <c r="K1661" s="881"/>
      <c r="L1661" s="881"/>
      <c r="M1661" s="676"/>
      <c r="N1661" s="483"/>
      <c r="O1661" s="483"/>
      <c r="P1661" s="447"/>
      <c r="Q1661" s="447"/>
      <c r="R1661" s="447"/>
      <c r="S1661" s="447"/>
      <c r="T1661" s="447"/>
      <c r="U1661" s="447"/>
      <c r="V1661" s="447"/>
    </row>
    <row r="1662" ht="28.5" customHeight="1">
      <c r="A1662" s="563"/>
      <c r="B1662" s="427"/>
      <c r="C1662" s="428"/>
      <c r="D1662" s="427"/>
      <c r="E1662" s="494"/>
      <c r="F1662" s="435"/>
      <c r="G1662" s="644"/>
      <c r="H1662" s="734" t="s">
        <v>352</v>
      </c>
      <c r="I1662" s="565"/>
      <c r="J1662" s="640"/>
      <c r="K1662" s="920"/>
      <c r="L1662" s="920"/>
      <c r="M1662" s="685"/>
      <c r="N1662" s="667"/>
      <c r="O1662" s="667"/>
      <c r="P1662" s="447"/>
      <c r="Q1662" s="447"/>
      <c r="R1662" s="447"/>
      <c r="S1662" s="447"/>
      <c r="T1662" s="447"/>
      <c r="U1662" s="447"/>
      <c r="V1662" s="447"/>
    </row>
    <row r="1663" ht="28.5" customHeight="1">
      <c r="A1663" s="563"/>
      <c r="B1663" s="427"/>
      <c r="C1663" s="428"/>
      <c r="D1663" s="427"/>
      <c r="E1663" s="494"/>
      <c r="F1663" s="435"/>
      <c r="G1663" s="644"/>
      <c r="H1663" s="645" t="s">
        <v>472</v>
      </c>
      <c r="I1663" s="565" t="s">
        <v>1881</v>
      </c>
      <c r="J1663" s="521"/>
      <c r="K1663" s="566">
        <v>2.12203086E8</v>
      </c>
      <c r="L1663" s="566"/>
      <c r="M1663" s="685" t="s">
        <v>344</v>
      </c>
      <c r="N1663" s="636">
        <v>0.01</v>
      </c>
      <c r="O1663" s="667" t="s">
        <v>357</v>
      </c>
      <c r="P1663" s="447"/>
      <c r="Q1663" s="447"/>
      <c r="R1663" s="447"/>
      <c r="S1663" s="447"/>
      <c r="T1663" s="447"/>
      <c r="U1663" s="447"/>
      <c r="V1663" s="447"/>
    </row>
    <row r="1664" ht="28.5" customHeight="1">
      <c r="A1664" s="563"/>
      <c r="B1664" s="427"/>
      <c r="C1664" s="428"/>
      <c r="D1664" s="427"/>
      <c r="E1664" s="494"/>
      <c r="F1664" s="435"/>
      <c r="G1664" s="644"/>
      <c r="H1664" s="645" t="s">
        <v>474</v>
      </c>
      <c r="I1664" s="565" t="s">
        <v>1882</v>
      </c>
      <c r="J1664" s="521"/>
      <c r="K1664" s="566">
        <v>2.12203087E8</v>
      </c>
      <c r="L1664" s="566"/>
      <c r="M1664" s="685" t="s">
        <v>344</v>
      </c>
      <c r="N1664" s="636">
        <v>0.01</v>
      </c>
      <c r="O1664" s="667" t="s">
        <v>357</v>
      </c>
      <c r="P1664" s="447"/>
      <c r="Q1664" s="447"/>
      <c r="R1664" s="447"/>
      <c r="S1664" s="447"/>
      <c r="T1664" s="447"/>
      <c r="U1664" s="447"/>
      <c r="V1664" s="447"/>
    </row>
    <row r="1665" ht="28.5" customHeight="1">
      <c r="A1665" s="563"/>
      <c r="B1665" s="427"/>
      <c r="C1665" s="428"/>
      <c r="D1665" s="427"/>
      <c r="E1665" s="494"/>
      <c r="F1665" s="435"/>
      <c r="G1665" s="644"/>
      <c r="H1665" s="645" t="s">
        <v>491</v>
      </c>
      <c r="I1665" s="565" t="s">
        <v>1883</v>
      </c>
      <c r="J1665" s="521"/>
      <c r="K1665" s="566">
        <v>2.12203088E8</v>
      </c>
      <c r="L1665" s="566"/>
      <c r="M1665" s="685" t="s">
        <v>1771</v>
      </c>
      <c r="N1665" s="636">
        <v>0.02</v>
      </c>
      <c r="O1665" s="667" t="s">
        <v>365</v>
      </c>
      <c r="P1665" s="447"/>
      <c r="Q1665" s="447"/>
      <c r="R1665" s="447"/>
      <c r="S1665" s="447"/>
      <c r="T1665" s="447"/>
      <c r="U1665" s="447"/>
      <c r="V1665" s="447"/>
    </row>
    <row r="1666" ht="28.5" customHeight="1">
      <c r="A1666" s="563"/>
      <c r="B1666" s="427"/>
      <c r="C1666" s="428"/>
      <c r="D1666" s="427"/>
      <c r="E1666" s="494"/>
      <c r="F1666" s="435"/>
      <c r="G1666" s="644"/>
      <c r="H1666" s="645" t="s">
        <v>1266</v>
      </c>
      <c r="I1666" s="565" t="s">
        <v>1884</v>
      </c>
      <c r="J1666" s="521"/>
      <c r="K1666" s="566">
        <v>2.12203089E8</v>
      </c>
      <c r="L1666" s="566"/>
      <c r="M1666" s="685" t="s">
        <v>1771</v>
      </c>
      <c r="N1666" s="636">
        <v>0.02</v>
      </c>
      <c r="O1666" s="667" t="s">
        <v>365</v>
      </c>
      <c r="P1666" s="447"/>
      <c r="Q1666" s="447"/>
      <c r="R1666" s="447"/>
      <c r="S1666" s="447"/>
      <c r="T1666" s="447"/>
      <c r="U1666" s="447"/>
      <c r="V1666" s="447"/>
    </row>
    <row r="1667" ht="28.5" customHeight="1">
      <c r="A1667" s="563"/>
      <c r="B1667" s="427"/>
      <c r="C1667" s="428"/>
      <c r="D1667" s="427"/>
      <c r="E1667" s="494"/>
      <c r="F1667" s="435"/>
      <c r="G1667" s="644"/>
      <c r="H1667" s="645" t="s">
        <v>1378</v>
      </c>
      <c r="I1667" s="565" t="s">
        <v>1885</v>
      </c>
      <c r="J1667" s="521"/>
      <c r="K1667" s="566">
        <v>2.1220309E8</v>
      </c>
      <c r="L1667" s="566"/>
      <c r="M1667" s="685" t="s">
        <v>1771</v>
      </c>
      <c r="N1667" s="568">
        <v>0.1</v>
      </c>
      <c r="O1667" s="667" t="s">
        <v>365</v>
      </c>
      <c r="P1667" s="447"/>
      <c r="Q1667" s="447"/>
      <c r="R1667" s="447"/>
      <c r="S1667" s="447"/>
      <c r="T1667" s="447"/>
      <c r="U1667" s="447"/>
      <c r="V1667" s="447"/>
    </row>
    <row r="1668" ht="28.5" customHeight="1">
      <c r="A1668" s="563"/>
      <c r="B1668" s="427"/>
      <c r="C1668" s="428"/>
      <c r="D1668" s="427"/>
      <c r="E1668" s="494"/>
      <c r="F1668" s="435"/>
      <c r="G1668" s="644"/>
      <c r="H1668" s="645" t="s">
        <v>1380</v>
      </c>
      <c r="I1668" s="565" t="s">
        <v>1886</v>
      </c>
      <c r="J1668" s="521"/>
      <c r="K1668" s="566">
        <v>2.12203091E8</v>
      </c>
      <c r="L1668" s="566"/>
      <c r="M1668" s="685" t="s">
        <v>1771</v>
      </c>
      <c r="N1668" s="568">
        <v>0.1</v>
      </c>
      <c r="O1668" s="667" t="s">
        <v>365</v>
      </c>
      <c r="P1668" s="447"/>
      <c r="Q1668" s="447"/>
      <c r="R1668" s="447"/>
      <c r="S1668" s="447"/>
      <c r="T1668" s="447"/>
      <c r="U1668" s="447"/>
      <c r="V1668" s="447"/>
    </row>
    <row r="1669" ht="28.5" customHeight="1">
      <c r="A1669" s="563"/>
      <c r="B1669" s="427"/>
      <c r="C1669" s="428"/>
      <c r="D1669" s="427"/>
      <c r="E1669" s="494"/>
      <c r="F1669" s="435"/>
      <c r="G1669" s="644"/>
      <c r="H1669" s="645" t="s">
        <v>1382</v>
      </c>
      <c r="I1669" s="565" t="s">
        <v>1887</v>
      </c>
      <c r="J1669" s="521"/>
      <c r="K1669" s="566">
        <v>2.12203092E8</v>
      </c>
      <c r="L1669" s="566"/>
      <c r="M1669" s="685" t="s">
        <v>413</v>
      </c>
      <c r="N1669" s="568">
        <v>0.3</v>
      </c>
      <c r="O1669" s="567" t="s">
        <v>395</v>
      </c>
      <c r="P1669" s="447"/>
      <c r="Q1669" s="447"/>
      <c r="R1669" s="447"/>
      <c r="S1669" s="447"/>
      <c r="T1669" s="447"/>
      <c r="U1669" s="447"/>
      <c r="V1669" s="447"/>
    </row>
    <row r="1670" ht="28.5" customHeight="1">
      <c r="A1670" s="563"/>
      <c r="B1670" s="427"/>
      <c r="C1670" s="428"/>
      <c r="D1670" s="427"/>
      <c r="E1670" s="494"/>
      <c r="F1670" s="435"/>
      <c r="G1670" s="644"/>
      <c r="H1670" s="645" t="s">
        <v>1384</v>
      </c>
      <c r="I1670" s="565" t="s">
        <v>1888</v>
      </c>
      <c r="J1670" s="521"/>
      <c r="K1670" s="566">
        <v>2.12203093E8</v>
      </c>
      <c r="L1670" s="566"/>
      <c r="M1670" s="685" t="s">
        <v>413</v>
      </c>
      <c r="N1670" s="568">
        <v>0.3</v>
      </c>
      <c r="O1670" s="567" t="s">
        <v>395</v>
      </c>
      <c r="P1670" s="447"/>
      <c r="Q1670" s="447"/>
      <c r="R1670" s="447"/>
      <c r="S1670" s="447"/>
      <c r="T1670" s="447"/>
      <c r="U1670" s="447"/>
      <c r="V1670" s="447"/>
    </row>
    <row r="1671" ht="28.5" customHeight="1">
      <c r="A1671" s="563"/>
      <c r="B1671" s="427"/>
      <c r="C1671" s="428"/>
      <c r="D1671" s="427"/>
      <c r="E1671" s="494"/>
      <c r="F1671" s="435"/>
      <c r="G1671" s="644"/>
      <c r="H1671" s="648" t="s">
        <v>1523</v>
      </c>
      <c r="I1671" s="541" t="s">
        <v>1889</v>
      </c>
      <c r="J1671" s="543"/>
      <c r="K1671" s="566">
        <v>2.12203094E8</v>
      </c>
      <c r="L1671" s="566"/>
      <c r="M1671" s="685" t="s">
        <v>422</v>
      </c>
      <c r="N1671" s="568">
        <v>0.5</v>
      </c>
      <c r="O1671" s="667" t="s">
        <v>365</v>
      </c>
      <c r="P1671" s="447"/>
      <c r="Q1671" s="447"/>
      <c r="R1671" s="447"/>
      <c r="S1671" s="447"/>
      <c r="T1671" s="447"/>
      <c r="U1671" s="447"/>
      <c r="V1671" s="447"/>
    </row>
    <row r="1672" ht="28.5" customHeight="1">
      <c r="A1672" s="563"/>
      <c r="B1672" s="427"/>
      <c r="C1672" s="428"/>
      <c r="D1672" s="427"/>
      <c r="E1672" s="494"/>
      <c r="F1672" s="435"/>
      <c r="G1672" s="644"/>
      <c r="H1672" s="645" t="s">
        <v>1800</v>
      </c>
      <c r="I1672" s="565" t="s">
        <v>1890</v>
      </c>
      <c r="J1672" s="521"/>
      <c r="K1672" s="566">
        <v>2.12203095E8</v>
      </c>
      <c r="L1672" s="566"/>
      <c r="M1672" s="685" t="s">
        <v>422</v>
      </c>
      <c r="N1672" s="568">
        <v>0.3</v>
      </c>
      <c r="O1672" s="567" t="s">
        <v>395</v>
      </c>
      <c r="P1672" s="447"/>
      <c r="Q1672" s="447"/>
      <c r="R1672" s="447"/>
      <c r="S1672" s="447"/>
      <c r="T1672" s="447"/>
      <c r="U1672" s="447"/>
      <c r="V1672" s="447"/>
    </row>
    <row r="1673" ht="28.5" customHeight="1">
      <c r="A1673" s="563"/>
      <c r="B1673" s="427"/>
      <c r="C1673" s="428"/>
      <c r="D1673" s="427"/>
      <c r="E1673" s="494"/>
      <c r="F1673" s="435"/>
      <c r="G1673" s="644"/>
      <c r="H1673" s="645" t="s">
        <v>1802</v>
      </c>
      <c r="I1673" s="565" t="s">
        <v>1891</v>
      </c>
      <c r="J1673" s="521"/>
      <c r="K1673" s="566">
        <v>2.12203096E8</v>
      </c>
      <c r="L1673" s="566"/>
      <c r="M1673" s="685" t="s">
        <v>398</v>
      </c>
      <c r="N1673" s="568">
        <v>0.1</v>
      </c>
      <c r="O1673" s="667" t="s">
        <v>365</v>
      </c>
      <c r="P1673" s="447"/>
      <c r="Q1673" s="447"/>
      <c r="R1673" s="447"/>
      <c r="S1673" s="447"/>
      <c r="T1673" s="447"/>
      <c r="U1673" s="447"/>
      <c r="V1673" s="447"/>
    </row>
    <row r="1674" ht="28.5" customHeight="1">
      <c r="A1674" s="563"/>
      <c r="B1674" s="427"/>
      <c r="C1674" s="428"/>
      <c r="D1674" s="427"/>
      <c r="E1674" s="494"/>
      <c r="F1674" s="435"/>
      <c r="G1674" s="644"/>
      <c r="H1674" s="645" t="s">
        <v>1804</v>
      </c>
      <c r="I1674" s="565" t="s">
        <v>1892</v>
      </c>
      <c r="J1674" s="521"/>
      <c r="K1674" s="566">
        <v>2.12203097E8</v>
      </c>
      <c r="L1674" s="566"/>
      <c r="M1674" s="685" t="s">
        <v>398</v>
      </c>
      <c r="N1674" s="568">
        <v>0.1</v>
      </c>
      <c r="O1674" s="667" t="s">
        <v>365</v>
      </c>
      <c r="P1674" s="447"/>
      <c r="Q1674" s="447"/>
      <c r="R1674" s="447"/>
      <c r="S1674" s="447"/>
      <c r="T1674" s="447"/>
      <c r="U1674" s="447"/>
      <c r="V1674" s="447"/>
    </row>
    <row r="1675" ht="28.5" customHeight="1">
      <c r="A1675" s="563"/>
      <c r="B1675" s="427"/>
      <c r="C1675" s="428"/>
      <c r="D1675" s="427"/>
      <c r="E1675" s="494"/>
      <c r="F1675" s="435"/>
      <c r="G1675" s="644"/>
      <c r="H1675" s="645" t="s">
        <v>1893</v>
      </c>
      <c r="I1675" s="565" t="s">
        <v>1894</v>
      </c>
      <c r="J1675" s="521"/>
      <c r="K1675" s="566">
        <v>2.12203098E8</v>
      </c>
      <c r="L1675" s="566"/>
      <c r="M1675" s="685" t="s">
        <v>398</v>
      </c>
      <c r="N1675" s="568">
        <v>0.1</v>
      </c>
      <c r="O1675" s="667" t="s">
        <v>365</v>
      </c>
      <c r="P1675" s="447"/>
      <c r="Q1675" s="447"/>
      <c r="R1675" s="447"/>
      <c r="S1675" s="447"/>
      <c r="T1675" s="447"/>
      <c r="U1675" s="447"/>
      <c r="V1675" s="447"/>
    </row>
    <row r="1676" ht="28.5" customHeight="1">
      <c r="A1676" s="563"/>
      <c r="B1676" s="427"/>
      <c r="C1676" s="428"/>
      <c r="D1676" s="427"/>
      <c r="E1676" s="494"/>
      <c r="F1676" s="839"/>
      <c r="G1676" s="644"/>
      <c r="H1676" s="645" t="s">
        <v>1808</v>
      </c>
      <c r="I1676" s="565" t="s">
        <v>1895</v>
      </c>
      <c r="J1676" s="521"/>
      <c r="K1676" s="566">
        <v>2.12203099E8</v>
      </c>
      <c r="L1676" s="566"/>
      <c r="M1676" s="685" t="s">
        <v>344</v>
      </c>
      <c r="N1676" s="568">
        <v>0.05</v>
      </c>
      <c r="O1676" s="667" t="s">
        <v>365</v>
      </c>
      <c r="P1676" s="447"/>
      <c r="Q1676" s="447"/>
      <c r="R1676" s="447"/>
      <c r="S1676" s="447"/>
      <c r="T1676" s="447"/>
      <c r="U1676" s="447"/>
      <c r="V1676" s="447"/>
    </row>
    <row r="1677" ht="28.5" customHeight="1">
      <c r="A1677" s="563"/>
      <c r="B1677" s="427"/>
      <c r="C1677" s="428"/>
      <c r="D1677" s="427"/>
      <c r="E1677" s="494"/>
      <c r="F1677" s="435"/>
      <c r="G1677" s="644"/>
      <c r="H1677" s="645" t="s">
        <v>1810</v>
      </c>
      <c r="I1677" s="565" t="s">
        <v>1896</v>
      </c>
      <c r="J1677" s="521"/>
      <c r="K1677" s="566">
        <v>2.122031E8</v>
      </c>
      <c r="L1677" s="566"/>
      <c r="M1677" s="567" t="s">
        <v>458</v>
      </c>
      <c r="N1677" s="568">
        <v>0.1</v>
      </c>
      <c r="O1677" s="567" t="s">
        <v>395</v>
      </c>
      <c r="P1677" s="447"/>
      <c r="Q1677" s="447"/>
      <c r="R1677" s="447"/>
      <c r="S1677" s="447"/>
      <c r="T1677" s="447"/>
      <c r="U1677" s="447"/>
      <c r="V1677" s="447"/>
    </row>
    <row r="1678" ht="28.5" customHeight="1">
      <c r="A1678" s="656"/>
      <c r="B1678" s="439"/>
      <c r="C1678" s="440"/>
      <c r="D1678" s="439"/>
      <c r="E1678" s="658"/>
      <c r="F1678" s="844"/>
      <c r="G1678" s="677"/>
      <c r="H1678" s="884" t="s">
        <v>1812</v>
      </c>
      <c r="I1678" s="528" t="s">
        <v>1897</v>
      </c>
      <c r="J1678" s="530"/>
      <c r="K1678" s="531">
        <v>2.12203101E8</v>
      </c>
      <c r="L1678" s="566"/>
      <c r="M1678" s="532" t="s">
        <v>398</v>
      </c>
      <c r="N1678" s="817">
        <v>0.1</v>
      </c>
      <c r="O1678" s="740" t="s">
        <v>365</v>
      </c>
      <c r="P1678" s="447"/>
      <c r="Q1678" s="447"/>
      <c r="R1678" s="447"/>
      <c r="S1678" s="447"/>
      <c r="T1678" s="447"/>
      <c r="U1678" s="447"/>
      <c r="V1678" s="447"/>
    </row>
    <row r="1679" ht="28.5" customHeight="1">
      <c r="A1679" s="563"/>
      <c r="B1679" s="427"/>
      <c r="C1679" s="428"/>
      <c r="D1679" s="427"/>
      <c r="E1679" s="494"/>
      <c r="F1679" s="839" t="s">
        <v>346</v>
      </c>
      <c r="G1679" s="541" t="s">
        <v>1898</v>
      </c>
      <c r="H1679" s="542"/>
      <c r="I1679" s="542"/>
      <c r="J1679" s="543"/>
      <c r="K1679" s="881"/>
      <c r="L1679" s="881"/>
      <c r="M1679" s="676" t="s">
        <v>504</v>
      </c>
      <c r="N1679" s="673"/>
      <c r="O1679" s="483"/>
      <c r="P1679" s="447"/>
      <c r="Q1679" s="447"/>
      <c r="R1679" s="447"/>
      <c r="S1679" s="447"/>
      <c r="T1679" s="447"/>
      <c r="U1679" s="447"/>
      <c r="V1679" s="447"/>
    </row>
    <row r="1680" ht="28.5" customHeight="1">
      <c r="A1680" s="563"/>
      <c r="B1680" s="427"/>
      <c r="C1680" s="428"/>
      <c r="D1680" s="427"/>
      <c r="E1680" s="494"/>
      <c r="F1680" s="839"/>
      <c r="G1680" s="734" t="s">
        <v>337</v>
      </c>
      <c r="H1680" s="541"/>
      <c r="I1680" s="541"/>
      <c r="J1680" s="545"/>
      <c r="K1680" s="881"/>
      <c r="L1680" s="881"/>
      <c r="M1680" s="676"/>
      <c r="N1680" s="673"/>
      <c r="O1680" s="483"/>
      <c r="P1680" s="447"/>
      <c r="Q1680" s="447"/>
      <c r="R1680" s="447"/>
      <c r="S1680" s="447"/>
      <c r="T1680" s="447"/>
      <c r="U1680" s="447"/>
      <c r="V1680" s="447"/>
    </row>
    <row r="1681" ht="28.5" customHeight="1">
      <c r="A1681" s="563"/>
      <c r="B1681" s="427"/>
      <c r="C1681" s="428"/>
      <c r="D1681" s="427"/>
      <c r="E1681" s="494"/>
      <c r="F1681" s="839"/>
      <c r="G1681" s="645" t="s">
        <v>354</v>
      </c>
      <c r="H1681" s="565" t="s">
        <v>1899</v>
      </c>
      <c r="I1681" s="520"/>
      <c r="J1681" s="521"/>
      <c r="K1681" s="490">
        <v>1.12203015E8</v>
      </c>
      <c r="L1681" s="490"/>
      <c r="M1681" s="685" t="s">
        <v>62</v>
      </c>
      <c r="N1681" s="636">
        <v>0.01</v>
      </c>
      <c r="O1681" s="667" t="s">
        <v>349</v>
      </c>
      <c r="P1681" s="447"/>
      <c r="Q1681" s="447"/>
      <c r="R1681" s="447"/>
      <c r="S1681" s="447"/>
      <c r="T1681" s="447"/>
      <c r="U1681" s="447"/>
      <c r="V1681" s="447"/>
    </row>
    <row r="1682" ht="28.5" customHeight="1">
      <c r="A1682" s="563"/>
      <c r="B1682" s="427"/>
      <c r="C1682" s="428"/>
      <c r="D1682" s="427"/>
      <c r="E1682" s="494"/>
      <c r="F1682" s="839"/>
      <c r="G1682" s="645" t="s">
        <v>358</v>
      </c>
      <c r="H1682" s="565" t="s">
        <v>1900</v>
      </c>
      <c r="I1682" s="520"/>
      <c r="J1682" s="521"/>
      <c r="K1682" s="490">
        <v>1.12203016E8</v>
      </c>
      <c r="L1682" s="490"/>
      <c r="M1682" s="685" t="s">
        <v>398</v>
      </c>
      <c r="N1682" s="636">
        <v>0.2</v>
      </c>
      <c r="O1682" s="667" t="s">
        <v>349</v>
      </c>
      <c r="P1682" s="447"/>
      <c r="Q1682" s="447"/>
      <c r="R1682" s="447"/>
      <c r="S1682" s="447"/>
      <c r="T1682" s="447"/>
      <c r="U1682" s="447"/>
      <c r="V1682" s="447"/>
    </row>
    <row r="1683" ht="28.5" customHeight="1">
      <c r="A1683" s="563"/>
      <c r="B1683" s="427"/>
      <c r="C1683" s="428"/>
      <c r="D1683" s="427"/>
      <c r="E1683" s="494"/>
      <c r="F1683" s="839"/>
      <c r="G1683" s="734" t="s">
        <v>352</v>
      </c>
      <c r="H1683" s="541"/>
      <c r="I1683" s="541"/>
      <c r="J1683" s="545"/>
      <c r="K1683" s="881"/>
      <c r="L1683" s="881"/>
      <c r="M1683" s="676"/>
      <c r="N1683" s="673"/>
      <c r="O1683" s="483"/>
      <c r="P1683" s="447"/>
      <c r="Q1683" s="447"/>
      <c r="R1683" s="447"/>
      <c r="S1683" s="447"/>
      <c r="T1683" s="447"/>
      <c r="U1683" s="447"/>
      <c r="V1683" s="447"/>
    </row>
    <row r="1684" ht="28.5" customHeight="1">
      <c r="A1684" s="563"/>
      <c r="B1684" s="427"/>
      <c r="C1684" s="428"/>
      <c r="D1684" s="427"/>
      <c r="E1684" s="494"/>
      <c r="F1684" s="435"/>
      <c r="G1684" s="645" t="s">
        <v>354</v>
      </c>
      <c r="H1684" s="565" t="s">
        <v>1901</v>
      </c>
      <c r="I1684" s="520"/>
      <c r="J1684" s="521"/>
      <c r="K1684" s="566">
        <v>2.12203102E8</v>
      </c>
      <c r="L1684" s="566"/>
      <c r="M1684" s="685" t="s">
        <v>340</v>
      </c>
      <c r="N1684" s="647">
        <v>0.003</v>
      </c>
      <c r="O1684" s="667" t="s">
        <v>365</v>
      </c>
      <c r="P1684" s="447"/>
      <c r="Q1684" s="447"/>
      <c r="R1684" s="447"/>
      <c r="S1684" s="447"/>
      <c r="T1684" s="447"/>
      <c r="U1684" s="447"/>
      <c r="V1684" s="447"/>
    </row>
    <row r="1685" ht="28.5" customHeight="1">
      <c r="A1685" s="563"/>
      <c r="B1685" s="427"/>
      <c r="C1685" s="428"/>
      <c r="D1685" s="427"/>
      <c r="E1685" s="494"/>
      <c r="F1685" s="435"/>
      <c r="G1685" s="645" t="s">
        <v>358</v>
      </c>
      <c r="H1685" s="565" t="s">
        <v>1902</v>
      </c>
      <c r="I1685" s="520"/>
      <c r="J1685" s="521"/>
      <c r="K1685" s="566">
        <v>2.12203103E8</v>
      </c>
      <c r="L1685" s="566"/>
      <c r="M1685" s="685" t="s">
        <v>62</v>
      </c>
      <c r="N1685" s="636">
        <v>0.04</v>
      </c>
      <c r="O1685" s="667" t="s">
        <v>357</v>
      </c>
      <c r="P1685" s="447"/>
      <c r="Q1685" s="447"/>
      <c r="R1685" s="447"/>
      <c r="S1685" s="447"/>
      <c r="T1685" s="447"/>
      <c r="U1685" s="447"/>
      <c r="V1685" s="447"/>
    </row>
    <row r="1686" ht="28.5" customHeight="1">
      <c r="A1686" s="563"/>
      <c r="B1686" s="427"/>
      <c r="C1686" s="428"/>
      <c r="D1686" s="427"/>
      <c r="E1686" s="494"/>
      <c r="F1686" s="435"/>
      <c r="G1686" s="645" t="s">
        <v>360</v>
      </c>
      <c r="H1686" s="565" t="s">
        <v>1903</v>
      </c>
      <c r="I1686" s="520"/>
      <c r="J1686" s="521"/>
      <c r="K1686" s="566">
        <v>2.12203104E8</v>
      </c>
      <c r="L1686" s="566"/>
      <c r="M1686" s="685" t="s">
        <v>62</v>
      </c>
      <c r="N1686" s="647">
        <v>0.005</v>
      </c>
      <c r="O1686" s="667" t="s">
        <v>357</v>
      </c>
      <c r="P1686" s="447"/>
      <c r="Q1686" s="447"/>
      <c r="R1686" s="447"/>
      <c r="S1686" s="447"/>
      <c r="T1686" s="447"/>
      <c r="U1686" s="447"/>
      <c r="V1686" s="447"/>
    </row>
    <row r="1687" ht="28.5" customHeight="1">
      <c r="A1687" s="563"/>
      <c r="B1687" s="427"/>
      <c r="C1687" s="428"/>
      <c r="D1687" s="427"/>
      <c r="E1687" s="494"/>
      <c r="F1687" s="435"/>
      <c r="G1687" s="648" t="s">
        <v>362</v>
      </c>
      <c r="H1687" s="565" t="s">
        <v>1899</v>
      </c>
      <c r="I1687" s="520"/>
      <c r="J1687" s="521"/>
      <c r="K1687" s="566">
        <v>2.12203105E8</v>
      </c>
      <c r="L1687" s="566"/>
      <c r="M1687" s="685" t="s">
        <v>62</v>
      </c>
      <c r="N1687" s="636">
        <v>0.01</v>
      </c>
      <c r="O1687" s="667" t="s">
        <v>357</v>
      </c>
      <c r="P1687" s="447"/>
      <c r="Q1687" s="447"/>
      <c r="R1687" s="447"/>
      <c r="S1687" s="447"/>
      <c r="T1687" s="447"/>
      <c r="U1687" s="447"/>
      <c r="V1687" s="447"/>
    </row>
    <row r="1688" ht="28.5" customHeight="1">
      <c r="A1688" s="563"/>
      <c r="B1688" s="427"/>
      <c r="C1688" s="428"/>
      <c r="D1688" s="427"/>
      <c r="E1688" s="494"/>
      <c r="F1688" s="839"/>
      <c r="G1688" s="645" t="s">
        <v>374</v>
      </c>
      <c r="H1688" s="565" t="s">
        <v>1904</v>
      </c>
      <c r="I1688" s="520"/>
      <c r="J1688" s="521"/>
      <c r="K1688" s="566">
        <v>2.12203106E8</v>
      </c>
      <c r="L1688" s="566"/>
      <c r="M1688" s="685" t="s">
        <v>62</v>
      </c>
      <c r="N1688" s="636">
        <v>0.02</v>
      </c>
      <c r="O1688" s="667" t="s">
        <v>365</v>
      </c>
      <c r="P1688" s="447"/>
      <c r="Q1688" s="447"/>
      <c r="R1688" s="447"/>
      <c r="S1688" s="447"/>
      <c r="T1688" s="447"/>
      <c r="U1688" s="447"/>
      <c r="V1688" s="447"/>
    </row>
    <row r="1689" ht="28.5" customHeight="1">
      <c r="A1689" s="563"/>
      <c r="B1689" s="427"/>
      <c r="C1689" s="428"/>
      <c r="D1689" s="427"/>
      <c r="E1689" s="494"/>
      <c r="F1689" s="839"/>
      <c r="G1689" s="645" t="s">
        <v>377</v>
      </c>
      <c r="H1689" s="565" t="s">
        <v>1900</v>
      </c>
      <c r="I1689" s="520"/>
      <c r="J1689" s="521"/>
      <c r="K1689" s="566">
        <v>2.12203107E8</v>
      </c>
      <c r="L1689" s="566"/>
      <c r="M1689" s="685" t="s">
        <v>398</v>
      </c>
      <c r="N1689" s="636">
        <v>0.2</v>
      </c>
      <c r="O1689" s="667" t="s">
        <v>365</v>
      </c>
      <c r="P1689" s="447"/>
      <c r="Q1689" s="447"/>
      <c r="R1689" s="447"/>
      <c r="S1689" s="447"/>
      <c r="T1689" s="447"/>
      <c r="U1689" s="447"/>
      <c r="V1689" s="447"/>
    </row>
    <row r="1690" ht="28.5" customHeight="1">
      <c r="A1690" s="563"/>
      <c r="B1690" s="427"/>
      <c r="C1690" s="428"/>
      <c r="D1690" s="427"/>
      <c r="E1690" s="494"/>
      <c r="F1690" s="887" t="s">
        <v>350</v>
      </c>
      <c r="G1690" s="565" t="s">
        <v>1905</v>
      </c>
      <c r="H1690" s="520"/>
      <c r="I1690" s="520"/>
      <c r="J1690" s="521"/>
      <c r="K1690" s="920"/>
      <c r="L1690" s="920"/>
      <c r="M1690" s="685"/>
      <c r="N1690" s="647"/>
      <c r="O1690" s="647"/>
      <c r="P1690" s="447"/>
      <c r="Q1690" s="447"/>
      <c r="R1690" s="447"/>
      <c r="S1690" s="447"/>
      <c r="T1690" s="447"/>
      <c r="U1690" s="447"/>
      <c r="V1690" s="447"/>
    </row>
    <row r="1691" ht="28.5" customHeight="1">
      <c r="A1691" s="563"/>
      <c r="B1691" s="427"/>
      <c r="C1691" s="428"/>
      <c r="D1691" s="427"/>
      <c r="E1691" s="494"/>
      <c r="F1691" s="839"/>
      <c r="G1691" s="734" t="s">
        <v>337</v>
      </c>
      <c r="H1691" s="541"/>
      <c r="I1691" s="541"/>
      <c r="J1691" s="545"/>
      <c r="K1691" s="881"/>
      <c r="L1691" s="881"/>
      <c r="M1691" s="676"/>
      <c r="N1691" s="673"/>
      <c r="O1691" s="483"/>
      <c r="P1691" s="447"/>
      <c r="Q1691" s="447"/>
      <c r="R1691" s="447"/>
      <c r="S1691" s="447"/>
      <c r="T1691" s="447"/>
      <c r="U1691" s="447"/>
      <c r="V1691" s="447"/>
    </row>
    <row r="1692" ht="28.5" customHeight="1">
      <c r="A1692" s="563"/>
      <c r="B1692" s="427"/>
      <c r="C1692" s="428"/>
      <c r="D1692" s="427"/>
      <c r="E1692" s="494"/>
      <c r="F1692" s="839"/>
      <c r="G1692" s="645" t="s">
        <v>354</v>
      </c>
      <c r="H1692" s="565" t="s">
        <v>1906</v>
      </c>
      <c r="I1692" s="520"/>
      <c r="J1692" s="521"/>
      <c r="K1692" s="490">
        <v>1.12203017E8</v>
      </c>
      <c r="L1692" s="490"/>
      <c r="M1692" s="685" t="s">
        <v>356</v>
      </c>
      <c r="N1692" s="636">
        <v>0.01</v>
      </c>
      <c r="O1692" s="667" t="s">
        <v>349</v>
      </c>
      <c r="P1692" s="447"/>
      <c r="Q1692" s="447"/>
      <c r="R1692" s="447"/>
      <c r="S1692" s="447"/>
      <c r="T1692" s="447"/>
      <c r="U1692" s="447"/>
      <c r="V1692" s="447"/>
    </row>
    <row r="1693" ht="28.5" customHeight="1">
      <c r="A1693" s="563"/>
      <c r="B1693" s="427"/>
      <c r="C1693" s="428"/>
      <c r="D1693" s="427"/>
      <c r="E1693" s="494"/>
      <c r="F1693" s="839"/>
      <c r="G1693" s="645" t="s">
        <v>358</v>
      </c>
      <c r="H1693" s="565" t="s">
        <v>1907</v>
      </c>
      <c r="I1693" s="520"/>
      <c r="J1693" s="521"/>
      <c r="K1693" s="490">
        <v>1.12203018E8</v>
      </c>
      <c r="L1693" s="490"/>
      <c r="M1693" s="685" t="s">
        <v>356</v>
      </c>
      <c r="N1693" s="636">
        <v>0.02</v>
      </c>
      <c r="O1693" s="667" t="s">
        <v>349</v>
      </c>
      <c r="P1693" s="447"/>
      <c r="Q1693" s="447"/>
      <c r="R1693" s="447"/>
      <c r="S1693" s="447"/>
      <c r="T1693" s="447"/>
      <c r="U1693" s="447"/>
      <c r="V1693" s="447"/>
    </row>
    <row r="1694" ht="28.5" customHeight="1">
      <c r="A1694" s="563"/>
      <c r="B1694" s="427"/>
      <c r="C1694" s="428"/>
      <c r="D1694" s="427"/>
      <c r="E1694" s="494"/>
      <c r="F1694" s="839"/>
      <c r="G1694" s="645" t="s">
        <v>360</v>
      </c>
      <c r="H1694" s="541" t="s">
        <v>1908</v>
      </c>
      <c r="I1694" s="542"/>
      <c r="J1694" s="543"/>
      <c r="K1694" s="566">
        <v>1.12203019E8</v>
      </c>
      <c r="L1694" s="490"/>
      <c r="M1694" s="676" t="s">
        <v>398</v>
      </c>
      <c r="N1694" s="675">
        <v>0.01</v>
      </c>
      <c r="O1694" s="483" t="s">
        <v>349</v>
      </c>
      <c r="P1694" s="447"/>
      <c r="Q1694" s="447"/>
      <c r="R1694" s="447"/>
      <c r="S1694" s="447"/>
      <c r="T1694" s="447"/>
      <c r="U1694" s="447"/>
      <c r="V1694" s="447"/>
    </row>
    <row r="1695" ht="28.5" customHeight="1">
      <c r="A1695" s="563"/>
      <c r="B1695" s="427"/>
      <c r="C1695" s="428"/>
      <c r="D1695" s="427"/>
      <c r="E1695" s="494"/>
      <c r="F1695" s="839"/>
      <c r="G1695" s="734" t="s">
        <v>352</v>
      </c>
      <c r="H1695" s="565"/>
      <c r="I1695" s="565"/>
      <c r="J1695" s="640"/>
      <c r="K1695" s="920"/>
      <c r="L1695" s="920"/>
      <c r="M1695" s="685"/>
      <c r="N1695" s="647"/>
      <c r="O1695" s="647"/>
      <c r="P1695" s="447"/>
      <c r="Q1695" s="447"/>
      <c r="R1695" s="447"/>
      <c r="S1695" s="447"/>
      <c r="T1695" s="447"/>
      <c r="U1695" s="447"/>
      <c r="V1695" s="447"/>
    </row>
    <row r="1696" ht="28.5" customHeight="1">
      <c r="A1696" s="563"/>
      <c r="B1696" s="427"/>
      <c r="C1696" s="428"/>
      <c r="D1696" s="427"/>
      <c r="E1696" s="494"/>
      <c r="F1696" s="435"/>
      <c r="G1696" s="645" t="s">
        <v>354</v>
      </c>
      <c r="H1696" s="565" t="s">
        <v>1909</v>
      </c>
      <c r="I1696" s="520"/>
      <c r="J1696" s="521"/>
      <c r="K1696" s="566">
        <v>2.12203108E8</v>
      </c>
      <c r="L1696" s="566"/>
      <c r="M1696" s="685" t="s">
        <v>422</v>
      </c>
      <c r="N1696" s="636">
        <v>0.75</v>
      </c>
      <c r="O1696" s="667" t="s">
        <v>357</v>
      </c>
      <c r="P1696" s="447"/>
      <c r="Q1696" s="447"/>
      <c r="R1696" s="447"/>
      <c r="S1696" s="447"/>
      <c r="T1696" s="447"/>
      <c r="U1696" s="447"/>
      <c r="V1696" s="447"/>
    </row>
    <row r="1697" ht="28.5" customHeight="1">
      <c r="A1697" s="563"/>
      <c r="B1697" s="427"/>
      <c r="C1697" s="428"/>
      <c r="D1697" s="427"/>
      <c r="E1697" s="494"/>
      <c r="F1697" s="435"/>
      <c r="G1697" s="645" t="s">
        <v>358</v>
      </c>
      <c r="H1697" s="565" t="s">
        <v>1910</v>
      </c>
      <c r="I1697" s="520"/>
      <c r="J1697" s="521"/>
      <c r="K1697" s="566">
        <v>2.12203109E8</v>
      </c>
      <c r="L1697" s="566"/>
      <c r="M1697" s="685" t="s">
        <v>344</v>
      </c>
      <c r="N1697" s="636">
        <v>0.01</v>
      </c>
      <c r="O1697" s="667" t="s">
        <v>357</v>
      </c>
      <c r="P1697" s="447"/>
      <c r="Q1697" s="447"/>
      <c r="R1697" s="447"/>
      <c r="S1697" s="447"/>
      <c r="T1697" s="447"/>
      <c r="U1697" s="447"/>
      <c r="V1697" s="447"/>
    </row>
    <row r="1698" ht="28.5" customHeight="1">
      <c r="A1698" s="563"/>
      <c r="B1698" s="427"/>
      <c r="C1698" s="428"/>
      <c r="D1698" s="427"/>
      <c r="E1698" s="494"/>
      <c r="F1698" s="435"/>
      <c r="G1698" s="645" t="s">
        <v>360</v>
      </c>
      <c r="H1698" s="565" t="s">
        <v>1906</v>
      </c>
      <c r="I1698" s="520"/>
      <c r="J1698" s="521"/>
      <c r="K1698" s="566">
        <v>2.1220311E8</v>
      </c>
      <c r="L1698" s="566"/>
      <c r="M1698" s="685" t="s">
        <v>356</v>
      </c>
      <c r="N1698" s="636">
        <v>0.01</v>
      </c>
      <c r="O1698" s="667" t="s">
        <v>357</v>
      </c>
      <c r="P1698" s="447"/>
      <c r="Q1698" s="447"/>
      <c r="R1698" s="447"/>
      <c r="S1698" s="447"/>
      <c r="T1698" s="447"/>
      <c r="U1698" s="447"/>
      <c r="V1698" s="447"/>
    </row>
    <row r="1699" ht="28.5" customHeight="1">
      <c r="A1699" s="563"/>
      <c r="B1699" s="427"/>
      <c r="C1699" s="428"/>
      <c r="D1699" s="427"/>
      <c r="E1699" s="494"/>
      <c r="F1699" s="435"/>
      <c r="G1699" s="648" t="s">
        <v>362</v>
      </c>
      <c r="H1699" s="565" t="s">
        <v>1907</v>
      </c>
      <c r="I1699" s="520"/>
      <c r="J1699" s="521"/>
      <c r="K1699" s="566">
        <v>2.12203111E8</v>
      </c>
      <c r="L1699" s="566"/>
      <c r="M1699" s="685" t="s">
        <v>356</v>
      </c>
      <c r="N1699" s="636">
        <v>0.02</v>
      </c>
      <c r="O1699" s="667" t="s">
        <v>365</v>
      </c>
      <c r="P1699" s="447"/>
      <c r="Q1699" s="447"/>
      <c r="R1699" s="447"/>
      <c r="S1699" s="447"/>
      <c r="T1699" s="447"/>
      <c r="U1699" s="447"/>
      <c r="V1699" s="447"/>
    </row>
    <row r="1700" ht="28.5" customHeight="1">
      <c r="A1700" s="563"/>
      <c r="B1700" s="427"/>
      <c r="C1700" s="428"/>
      <c r="D1700" s="427"/>
      <c r="E1700" s="494"/>
      <c r="F1700" s="435"/>
      <c r="G1700" s="645" t="s">
        <v>374</v>
      </c>
      <c r="H1700" s="565" t="s">
        <v>1911</v>
      </c>
      <c r="I1700" s="520"/>
      <c r="J1700" s="521"/>
      <c r="K1700" s="566">
        <v>2.12203112E8</v>
      </c>
      <c r="L1700" s="566"/>
      <c r="M1700" s="685" t="s">
        <v>356</v>
      </c>
      <c r="N1700" s="636">
        <v>0.02</v>
      </c>
      <c r="O1700" s="667" t="s">
        <v>365</v>
      </c>
      <c r="P1700" s="447"/>
      <c r="Q1700" s="447"/>
      <c r="R1700" s="447"/>
      <c r="S1700" s="447"/>
      <c r="T1700" s="447"/>
      <c r="U1700" s="447"/>
      <c r="V1700" s="447"/>
    </row>
    <row r="1701" ht="28.5" customHeight="1">
      <c r="A1701" s="563"/>
      <c r="B1701" s="427"/>
      <c r="C1701" s="428"/>
      <c r="D1701" s="427"/>
      <c r="E1701" s="494"/>
      <c r="F1701" s="435"/>
      <c r="G1701" s="645" t="s">
        <v>377</v>
      </c>
      <c r="H1701" s="565" t="s">
        <v>1912</v>
      </c>
      <c r="I1701" s="520"/>
      <c r="J1701" s="521"/>
      <c r="K1701" s="566">
        <v>2.12203113E8</v>
      </c>
      <c r="L1701" s="566"/>
      <c r="M1701" s="685" t="s">
        <v>62</v>
      </c>
      <c r="N1701" s="568">
        <v>0.03</v>
      </c>
      <c r="O1701" s="667" t="s">
        <v>395</v>
      </c>
      <c r="P1701" s="447"/>
      <c r="Q1701" s="447"/>
      <c r="R1701" s="447"/>
      <c r="S1701" s="447"/>
      <c r="T1701" s="447"/>
      <c r="U1701" s="447"/>
      <c r="V1701" s="447"/>
    </row>
    <row r="1702" ht="28.5" customHeight="1">
      <c r="A1702" s="563"/>
      <c r="B1702" s="427"/>
      <c r="C1702" s="428"/>
      <c r="D1702" s="427"/>
      <c r="E1702" s="494"/>
      <c r="F1702" s="839"/>
      <c r="G1702" s="645" t="s">
        <v>477</v>
      </c>
      <c r="H1702" s="565" t="s">
        <v>1913</v>
      </c>
      <c r="I1702" s="520"/>
      <c r="J1702" s="521"/>
      <c r="K1702" s="566">
        <v>2.12203114E8</v>
      </c>
      <c r="L1702" s="566"/>
      <c r="M1702" s="685" t="s">
        <v>62</v>
      </c>
      <c r="N1702" s="568">
        <v>0.03</v>
      </c>
      <c r="O1702" s="667" t="s">
        <v>395</v>
      </c>
      <c r="P1702" s="447"/>
      <c r="Q1702" s="447"/>
      <c r="R1702" s="447"/>
      <c r="S1702" s="447"/>
      <c r="T1702" s="447"/>
      <c r="U1702" s="447"/>
      <c r="V1702" s="447"/>
    </row>
    <row r="1703" ht="28.5" customHeight="1">
      <c r="A1703" s="563"/>
      <c r="B1703" s="427"/>
      <c r="C1703" s="428"/>
      <c r="D1703" s="427"/>
      <c r="E1703" s="494"/>
      <c r="F1703" s="839"/>
      <c r="G1703" s="648" t="s">
        <v>519</v>
      </c>
      <c r="H1703" s="565" t="s">
        <v>1914</v>
      </c>
      <c r="I1703" s="520"/>
      <c r="J1703" s="521"/>
      <c r="K1703" s="566">
        <v>2.12203115E8</v>
      </c>
      <c r="L1703" s="566"/>
      <c r="M1703" s="685" t="s">
        <v>62</v>
      </c>
      <c r="N1703" s="636">
        <v>0.01</v>
      </c>
      <c r="O1703" s="667" t="s">
        <v>365</v>
      </c>
      <c r="P1703" s="447"/>
      <c r="Q1703" s="447"/>
      <c r="R1703" s="447"/>
      <c r="S1703" s="447"/>
      <c r="T1703" s="447"/>
      <c r="U1703" s="447"/>
      <c r="V1703" s="447"/>
    </row>
    <row r="1704" ht="28.5" customHeight="1">
      <c r="A1704" s="656"/>
      <c r="B1704" s="439"/>
      <c r="C1704" s="440"/>
      <c r="D1704" s="439"/>
      <c r="E1704" s="658"/>
      <c r="F1704" s="846"/>
      <c r="G1704" s="659" t="s">
        <v>521</v>
      </c>
      <c r="H1704" s="528" t="s">
        <v>1908</v>
      </c>
      <c r="I1704" s="529"/>
      <c r="J1704" s="530"/>
      <c r="K1704" s="531">
        <v>2.12203116E8</v>
      </c>
      <c r="L1704" s="531"/>
      <c r="M1704" s="534" t="s">
        <v>398</v>
      </c>
      <c r="N1704" s="679">
        <v>0.01</v>
      </c>
      <c r="O1704" s="809" t="s">
        <v>365</v>
      </c>
      <c r="P1704" s="447"/>
      <c r="Q1704" s="447"/>
      <c r="R1704" s="447"/>
      <c r="S1704" s="447"/>
      <c r="T1704" s="447"/>
      <c r="U1704" s="447"/>
      <c r="V1704" s="447"/>
    </row>
    <row r="1705" ht="28.5" customHeight="1">
      <c r="A1705" s="563"/>
      <c r="B1705" s="427"/>
      <c r="C1705" s="428"/>
      <c r="D1705" s="427"/>
      <c r="E1705" s="494"/>
      <c r="F1705" s="839" t="s">
        <v>379</v>
      </c>
      <c r="G1705" s="541" t="s">
        <v>1915</v>
      </c>
      <c r="H1705" s="542"/>
      <c r="I1705" s="542"/>
      <c r="J1705" s="543"/>
      <c r="K1705" s="881"/>
      <c r="L1705" s="881"/>
      <c r="M1705" s="676" t="s">
        <v>504</v>
      </c>
      <c r="N1705" s="673"/>
      <c r="O1705" s="483"/>
      <c r="P1705" s="447"/>
      <c r="Q1705" s="447"/>
      <c r="R1705" s="447"/>
      <c r="S1705" s="447"/>
      <c r="T1705" s="447"/>
      <c r="U1705" s="447"/>
      <c r="V1705" s="447"/>
    </row>
    <row r="1706" ht="28.5" customHeight="1">
      <c r="A1706" s="563"/>
      <c r="B1706" s="427"/>
      <c r="C1706" s="428"/>
      <c r="D1706" s="427"/>
      <c r="E1706" s="494"/>
      <c r="F1706" s="839"/>
      <c r="G1706" s="734" t="s">
        <v>337</v>
      </c>
      <c r="H1706" s="565"/>
      <c r="I1706" s="565"/>
      <c r="J1706" s="640"/>
      <c r="K1706" s="920"/>
      <c r="L1706" s="920"/>
      <c r="M1706" s="685"/>
      <c r="N1706" s="647"/>
      <c r="O1706" s="667"/>
      <c r="P1706" s="447"/>
      <c r="Q1706" s="447"/>
      <c r="R1706" s="447"/>
      <c r="S1706" s="447"/>
      <c r="T1706" s="447"/>
      <c r="U1706" s="447"/>
      <c r="V1706" s="447"/>
    </row>
    <row r="1707" ht="28.5" customHeight="1">
      <c r="A1707" s="563"/>
      <c r="B1707" s="427"/>
      <c r="C1707" s="428"/>
      <c r="D1707" s="427"/>
      <c r="E1707" s="494"/>
      <c r="F1707" s="839"/>
      <c r="G1707" s="645" t="s">
        <v>354</v>
      </c>
      <c r="H1707" s="565" t="s">
        <v>1916</v>
      </c>
      <c r="I1707" s="520"/>
      <c r="J1707" s="521"/>
      <c r="K1707" s="490">
        <v>1.1220302E8</v>
      </c>
      <c r="L1707" s="490"/>
      <c r="M1707" s="647" t="s">
        <v>1917</v>
      </c>
      <c r="N1707" s="801">
        <v>0.002</v>
      </c>
      <c r="O1707" s="667" t="s">
        <v>349</v>
      </c>
      <c r="P1707" s="447"/>
      <c r="Q1707" s="447"/>
      <c r="R1707" s="447"/>
      <c r="S1707" s="447"/>
      <c r="T1707" s="447"/>
      <c r="U1707" s="447"/>
      <c r="V1707" s="447"/>
    </row>
    <row r="1708" ht="28.5" customHeight="1">
      <c r="A1708" s="563"/>
      <c r="B1708" s="427"/>
      <c r="C1708" s="428"/>
      <c r="D1708" s="427"/>
      <c r="E1708" s="494"/>
      <c r="F1708" s="839"/>
      <c r="G1708" s="645" t="s">
        <v>358</v>
      </c>
      <c r="H1708" s="565" t="s">
        <v>1918</v>
      </c>
      <c r="I1708" s="520"/>
      <c r="J1708" s="521"/>
      <c r="K1708" s="490">
        <v>1.12203021E8</v>
      </c>
      <c r="L1708" s="490"/>
      <c r="M1708" s="685" t="s">
        <v>440</v>
      </c>
      <c r="N1708" s="622">
        <v>0.006</v>
      </c>
      <c r="O1708" s="667" t="s">
        <v>349</v>
      </c>
      <c r="P1708" s="447"/>
      <c r="Q1708" s="447"/>
      <c r="R1708" s="447"/>
      <c r="S1708" s="447"/>
      <c r="T1708" s="447"/>
      <c r="U1708" s="447"/>
      <c r="V1708" s="447"/>
    </row>
    <row r="1709" ht="28.5" customHeight="1">
      <c r="A1709" s="563"/>
      <c r="B1709" s="427"/>
      <c r="C1709" s="428"/>
      <c r="D1709" s="427"/>
      <c r="E1709" s="494"/>
      <c r="F1709" s="839"/>
      <c r="G1709" s="645" t="s">
        <v>360</v>
      </c>
      <c r="H1709" s="565" t="s">
        <v>1919</v>
      </c>
      <c r="I1709" s="520"/>
      <c r="J1709" s="521"/>
      <c r="K1709" s="490">
        <v>1.12203022E8</v>
      </c>
      <c r="L1709" s="490"/>
      <c r="M1709" s="685" t="s">
        <v>62</v>
      </c>
      <c r="N1709" s="636">
        <v>0.02</v>
      </c>
      <c r="O1709" s="667" t="s">
        <v>349</v>
      </c>
      <c r="P1709" s="447"/>
      <c r="Q1709" s="447"/>
      <c r="R1709" s="447"/>
      <c r="S1709" s="447"/>
      <c r="T1709" s="447"/>
      <c r="U1709" s="447"/>
      <c r="V1709" s="447"/>
    </row>
    <row r="1710" ht="28.5" customHeight="1">
      <c r="A1710" s="563"/>
      <c r="B1710" s="427"/>
      <c r="C1710" s="428"/>
      <c r="D1710" s="427"/>
      <c r="E1710" s="494"/>
      <c r="F1710" s="839"/>
      <c r="G1710" s="648" t="s">
        <v>362</v>
      </c>
      <c r="H1710" s="565" t="s">
        <v>1920</v>
      </c>
      <c r="I1710" s="520"/>
      <c r="J1710" s="521"/>
      <c r="K1710" s="490">
        <v>1.12203023E8</v>
      </c>
      <c r="L1710" s="490"/>
      <c r="M1710" s="567" t="s">
        <v>1921</v>
      </c>
      <c r="N1710" s="636">
        <v>0.01</v>
      </c>
      <c r="O1710" s="667" t="s">
        <v>349</v>
      </c>
      <c r="P1710" s="447"/>
      <c r="Q1710" s="447"/>
      <c r="R1710" s="447"/>
      <c r="S1710" s="447"/>
      <c r="T1710" s="447"/>
      <c r="U1710" s="447"/>
      <c r="V1710" s="447"/>
    </row>
    <row r="1711" ht="28.5" customHeight="1">
      <c r="A1711" s="563"/>
      <c r="B1711" s="427"/>
      <c r="C1711" s="428"/>
      <c r="D1711" s="427"/>
      <c r="E1711" s="494"/>
      <c r="F1711" s="839"/>
      <c r="G1711" s="447" t="s">
        <v>374</v>
      </c>
      <c r="H1711" s="541" t="s">
        <v>1922</v>
      </c>
      <c r="I1711" s="542"/>
      <c r="J1711" s="543"/>
      <c r="K1711" s="490">
        <v>1.12203024E8</v>
      </c>
      <c r="L1711" s="490"/>
      <c r="M1711" s="491" t="s">
        <v>398</v>
      </c>
      <c r="N1711" s="602">
        <v>0.1</v>
      </c>
      <c r="O1711" s="667" t="s">
        <v>349</v>
      </c>
      <c r="P1711" s="447"/>
      <c r="Q1711" s="447"/>
      <c r="R1711" s="447"/>
      <c r="S1711" s="447"/>
      <c r="T1711" s="447"/>
      <c r="U1711" s="447"/>
      <c r="V1711" s="447"/>
    </row>
    <row r="1712" ht="28.5" customHeight="1">
      <c r="A1712" s="563"/>
      <c r="B1712" s="427"/>
      <c r="C1712" s="428"/>
      <c r="D1712" s="427"/>
      <c r="E1712" s="494"/>
      <c r="F1712" s="839"/>
      <c r="G1712" s="734" t="s">
        <v>352</v>
      </c>
      <c r="H1712" s="565"/>
      <c r="I1712" s="565"/>
      <c r="J1712" s="640"/>
      <c r="K1712" s="920"/>
      <c r="L1712" s="920"/>
      <c r="M1712" s="685"/>
      <c r="N1712" s="647"/>
      <c r="O1712" s="667"/>
      <c r="P1712" s="447"/>
      <c r="Q1712" s="447"/>
      <c r="R1712" s="447"/>
      <c r="S1712" s="447"/>
      <c r="T1712" s="447"/>
      <c r="U1712" s="447"/>
      <c r="V1712" s="447"/>
    </row>
    <row r="1713" ht="28.5" customHeight="1">
      <c r="A1713" s="563"/>
      <c r="B1713" s="427"/>
      <c r="C1713" s="428"/>
      <c r="D1713" s="427"/>
      <c r="E1713" s="494"/>
      <c r="F1713" s="435"/>
      <c r="G1713" s="645" t="s">
        <v>354</v>
      </c>
      <c r="H1713" s="565" t="s">
        <v>1923</v>
      </c>
      <c r="I1713" s="520"/>
      <c r="J1713" s="521"/>
      <c r="K1713" s="566">
        <v>2.12203117E8</v>
      </c>
      <c r="L1713" s="566"/>
      <c r="M1713" s="685" t="s">
        <v>440</v>
      </c>
      <c r="N1713" s="568">
        <v>0.04</v>
      </c>
      <c r="O1713" s="667" t="s">
        <v>357</v>
      </c>
      <c r="P1713" s="447"/>
      <c r="Q1713" s="447"/>
      <c r="R1713" s="447"/>
      <c r="S1713" s="447"/>
      <c r="T1713" s="447"/>
      <c r="U1713" s="447"/>
      <c r="V1713" s="447"/>
    </row>
    <row r="1714" ht="28.5" customHeight="1">
      <c r="A1714" s="563"/>
      <c r="B1714" s="427"/>
      <c r="C1714" s="428"/>
      <c r="D1714" s="427"/>
      <c r="E1714" s="494"/>
      <c r="F1714" s="435"/>
      <c r="G1714" s="645" t="s">
        <v>358</v>
      </c>
      <c r="H1714" s="565" t="s">
        <v>1924</v>
      </c>
      <c r="I1714" s="520"/>
      <c r="J1714" s="521"/>
      <c r="K1714" s="566">
        <v>2.12203118E8</v>
      </c>
      <c r="L1714" s="566"/>
      <c r="M1714" s="685" t="s">
        <v>356</v>
      </c>
      <c r="N1714" s="636">
        <v>0.01</v>
      </c>
      <c r="O1714" s="667" t="s">
        <v>357</v>
      </c>
      <c r="P1714" s="447"/>
      <c r="Q1714" s="447"/>
      <c r="R1714" s="447"/>
      <c r="S1714" s="447"/>
      <c r="T1714" s="447"/>
      <c r="U1714" s="447"/>
      <c r="V1714" s="447"/>
    </row>
    <row r="1715" ht="28.5" customHeight="1">
      <c r="A1715" s="563"/>
      <c r="B1715" s="427"/>
      <c r="C1715" s="428"/>
      <c r="D1715" s="427"/>
      <c r="E1715" s="494"/>
      <c r="F1715" s="435"/>
      <c r="G1715" s="648" t="s">
        <v>360</v>
      </c>
      <c r="H1715" s="541" t="s">
        <v>1919</v>
      </c>
      <c r="I1715" s="542"/>
      <c r="J1715" s="543"/>
      <c r="K1715" s="490">
        <v>2.12203119E8</v>
      </c>
      <c r="L1715" s="566"/>
      <c r="M1715" s="676" t="s">
        <v>62</v>
      </c>
      <c r="N1715" s="675">
        <v>0.02</v>
      </c>
      <c r="O1715" s="483" t="s">
        <v>365</v>
      </c>
      <c r="P1715" s="447"/>
      <c r="Q1715" s="447"/>
      <c r="R1715" s="447"/>
      <c r="S1715" s="447"/>
      <c r="T1715" s="447"/>
      <c r="U1715" s="447"/>
      <c r="V1715" s="447"/>
    </row>
    <row r="1716" ht="28.5" customHeight="1">
      <c r="A1716" s="563"/>
      <c r="B1716" s="427"/>
      <c r="C1716" s="428"/>
      <c r="D1716" s="427"/>
      <c r="E1716" s="494"/>
      <c r="F1716" s="435"/>
      <c r="G1716" s="648" t="s">
        <v>362</v>
      </c>
      <c r="H1716" s="565" t="s">
        <v>1925</v>
      </c>
      <c r="I1716" s="520"/>
      <c r="J1716" s="521"/>
      <c r="K1716" s="566">
        <v>2.1220312E8</v>
      </c>
      <c r="L1716" s="566"/>
      <c r="M1716" s="685" t="s">
        <v>62</v>
      </c>
      <c r="N1716" s="636">
        <v>0.02</v>
      </c>
      <c r="O1716" s="667" t="s">
        <v>365</v>
      </c>
      <c r="P1716" s="447"/>
      <c r="Q1716" s="447"/>
      <c r="R1716" s="447"/>
      <c r="S1716" s="447"/>
      <c r="T1716" s="447"/>
      <c r="U1716" s="447"/>
      <c r="V1716" s="447"/>
    </row>
    <row r="1717" ht="28.5" customHeight="1">
      <c r="A1717" s="563"/>
      <c r="B1717" s="427"/>
      <c r="C1717" s="428"/>
      <c r="D1717" s="427"/>
      <c r="E1717" s="494"/>
      <c r="F1717" s="435"/>
      <c r="G1717" s="645" t="s">
        <v>374</v>
      </c>
      <c r="H1717" s="565" t="s">
        <v>1926</v>
      </c>
      <c r="I1717" s="520"/>
      <c r="J1717" s="521"/>
      <c r="K1717" s="566">
        <v>2.12203121E8</v>
      </c>
      <c r="L1717" s="566"/>
      <c r="M1717" s="685" t="s">
        <v>62</v>
      </c>
      <c r="N1717" s="636">
        <v>0.03</v>
      </c>
      <c r="O1717" s="667" t="s">
        <v>365</v>
      </c>
      <c r="P1717" s="447"/>
      <c r="Q1717" s="447"/>
      <c r="R1717" s="447"/>
      <c r="S1717" s="447"/>
      <c r="T1717" s="447"/>
      <c r="U1717" s="447"/>
      <c r="V1717" s="447"/>
    </row>
    <row r="1718" ht="28.5" customHeight="1">
      <c r="A1718" s="563"/>
      <c r="B1718" s="427"/>
      <c r="C1718" s="428"/>
      <c r="D1718" s="427"/>
      <c r="E1718" s="494"/>
      <c r="F1718" s="435"/>
      <c r="G1718" s="645" t="s">
        <v>377</v>
      </c>
      <c r="H1718" s="565" t="s">
        <v>1927</v>
      </c>
      <c r="I1718" s="520"/>
      <c r="J1718" s="521"/>
      <c r="K1718" s="566">
        <v>2.12203122E8</v>
      </c>
      <c r="L1718" s="566"/>
      <c r="M1718" s="685" t="s">
        <v>440</v>
      </c>
      <c r="N1718" s="636">
        <v>0.03</v>
      </c>
      <c r="O1718" s="667" t="s">
        <v>365</v>
      </c>
      <c r="P1718" s="447"/>
      <c r="Q1718" s="447"/>
      <c r="R1718" s="447"/>
      <c r="S1718" s="447"/>
      <c r="T1718" s="447"/>
      <c r="U1718" s="447"/>
      <c r="V1718" s="447"/>
    </row>
    <row r="1719" ht="28.5" customHeight="1">
      <c r="A1719" s="563"/>
      <c r="B1719" s="427"/>
      <c r="C1719" s="428"/>
      <c r="D1719" s="427"/>
      <c r="E1719" s="494"/>
      <c r="F1719" s="435"/>
      <c r="G1719" s="648" t="s">
        <v>477</v>
      </c>
      <c r="H1719" s="565" t="s">
        <v>1928</v>
      </c>
      <c r="I1719" s="520"/>
      <c r="J1719" s="521"/>
      <c r="K1719" s="566">
        <v>2.12203123E8</v>
      </c>
      <c r="L1719" s="566"/>
      <c r="M1719" s="567" t="s">
        <v>1929</v>
      </c>
      <c r="N1719" s="636">
        <v>0.01</v>
      </c>
      <c r="O1719" s="667" t="s">
        <v>365</v>
      </c>
      <c r="P1719" s="447"/>
      <c r="Q1719" s="447"/>
      <c r="R1719" s="447"/>
      <c r="S1719" s="447"/>
      <c r="T1719" s="447"/>
      <c r="U1719" s="447"/>
      <c r="V1719" s="447"/>
    </row>
    <row r="1720" ht="28.5" customHeight="1">
      <c r="A1720" s="563"/>
      <c r="B1720" s="427"/>
      <c r="C1720" s="428"/>
      <c r="D1720" s="427"/>
      <c r="E1720" s="494"/>
      <c r="F1720" s="435"/>
      <c r="G1720" s="648" t="s">
        <v>519</v>
      </c>
      <c r="H1720" s="565" t="s">
        <v>1930</v>
      </c>
      <c r="I1720" s="520"/>
      <c r="J1720" s="521"/>
      <c r="K1720" s="566">
        <v>2.12203124E8</v>
      </c>
      <c r="L1720" s="566"/>
      <c r="M1720" s="685" t="s">
        <v>62</v>
      </c>
      <c r="N1720" s="636">
        <v>0.02</v>
      </c>
      <c r="O1720" s="667" t="s">
        <v>365</v>
      </c>
      <c r="P1720" s="447"/>
      <c r="Q1720" s="447"/>
      <c r="R1720" s="447"/>
      <c r="S1720" s="447"/>
      <c r="T1720" s="447"/>
      <c r="U1720" s="447"/>
      <c r="V1720" s="447"/>
    </row>
    <row r="1721" ht="28.5" customHeight="1">
      <c r="A1721" s="563"/>
      <c r="B1721" s="427"/>
      <c r="C1721" s="428"/>
      <c r="D1721" s="427"/>
      <c r="E1721" s="494"/>
      <c r="F1721" s="435"/>
      <c r="G1721" s="645" t="s">
        <v>521</v>
      </c>
      <c r="H1721" s="565" t="s">
        <v>1931</v>
      </c>
      <c r="I1721" s="520"/>
      <c r="J1721" s="521"/>
      <c r="K1721" s="566">
        <v>2.12203125E8</v>
      </c>
      <c r="L1721" s="566"/>
      <c r="M1721" s="685" t="s">
        <v>440</v>
      </c>
      <c r="N1721" s="636">
        <v>0.02</v>
      </c>
      <c r="O1721" s="667" t="s">
        <v>365</v>
      </c>
      <c r="P1721" s="447"/>
      <c r="Q1721" s="447"/>
      <c r="R1721" s="447"/>
      <c r="S1721" s="447"/>
      <c r="T1721" s="447"/>
      <c r="U1721" s="447"/>
      <c r="V1721" s="447"/>
    </row>
    <row r="1722" ht="28.5" customHeight="1">
      <c r="A1722" s="563"/>
      <c r="B1722" s="427"/>
      <c r="C1722" s="428"/>
      <c r="D1722" s="427"/>
      <c r="E1722" s="494"/>
      <c r="F1722" s="435"/>
      <c r="G1722" s="731" t="s">
        <v>523</v>
      </c>
      <c r="H1722" s="565" t="s">
        <v>1920</v>
      </c>
      <c r="I1722" s="520"/>
      <c r="J1722" s="521"/>
      <c r="K1722" s="566">
        <v>2.12203126E8</v>
      </c>
      <c r="L1722" s="566"/>
      <c r="M1722" s="567" t="s">
        <v>1921</v>
      </c>
      <c r="N1722" s="636">
        <v>0.01</v>
      </c>
      <c r="O1722" s="667" t="s">
        <v>357</v>
      </c>
      <c r="P1722" s="447"/>
      <c r="Q1722" s="447"/>
      <c r="R1722" s="447"/>
      <c r="S1722" s="447"/>
      <c r="T1722" s="447"/>
      <c r="U1722" s="447"/>
      <c r="V1722" s="447"/>
    </row>
    <row r="1723" ht="28.5" customHeight="1">
      <c r="A1723" s="563"/>
      <c r="B1723" s="427"/>
      <c r="C1723" s="428"/>
      <c r="D1723" s="427"/>
      <c r="E1723" s="494"/>
      <c r="F1723" s="435"/>
      <c r="G1723" s="645" t="s">
        <v>526</v>
      </c>
      <c r="H1723" s="565" t="s">
        <v>1932</v>
      </c>
      <c r="I1723" s="520"/>
      <c r="J1723" s="521"/>
      <c r="K1723" s="566">
        <v>2.12203127E8</v>
      </c>
      <c r="L1723" s="566"/>
      <c r="M1723" s="685" t="s">
        <v>398</v>
      </c>
      <c r="N1723" s="636">
        <v>0.05</v>
      </c>
      <c r="O1723" s="667" t="s">
        <v>395</v>
      </c>
      <c r="P1723" s="447"/>
      <c r="Q1723" s="447"/>
      <c r="R1723" s="447"/>
      <c r="S1723" s="447"/>
      <c r="T1723" s="447"/>
      <c r="U1723" s="447"/>
      <c r="V1723" s="447"/>
    </row>
    <row r="1724" ht="28.5" customHeight="1">
      <c r="A1724" s="563"/>
      <c r="B1724" s="427"/>
      <c r="C1724" s="428"/>
      <c r="D1724" s="427"/>
      <c r="E1724" s="494"/>
      <c r="F1724" s="839"/>
      <c r="G1724" s="645" t="s">
        <v>528</v>
      </c>
      <c r="H1724" s="565" t="s">
        <v>1933</v>
      </c>
      <c r="I1724" s="520"/>
      <c r="J1724" s="521"/>
      <c r="K1724" s="566">
        <v>2.12203128E8</v>
      </c>
      <c r="L1724" s="566"/>
      <c r="M1724" s="685" t="s">
        <v>62</v>
      </c>
      <c r="N1724" s="636">
        <v>0.02</v>
      </c>
      <c r="O1724" s="667" t="s">
        <v>365</v>
      </c>
      <c r="P1724" s="447"/>
      <c r="Q1724" s="447"/>
      <c r="R1724" s="447"/>
      <c r="S1724" s="447"/>
      <c r="T1724" s="447"/>
      <c r="U1724" s="447"/>
      <c r="V1724" s="447"/>
    </row>
    <row r="1725" ht="28.5" customHeight="1">
      <c r="A1725" s="656"/>
      <c r="B1725" s="439"/>
      <c r="C1725" s="440"/>
      <c r="D1725" s="439"/>
      <c r="E1725" s="658"/>
      <c r="F1725" s="846"/>
      <c r="G1725" s="659" t="s">
        <v>530</v>
      </c>
      <c r="H1725" s="528" t="s">
        <v>1934</v>
      </c>
      <c r="I1725" s="529"/>
      <c r="J1725" s="530"/>
      <c r="K1725" s="531">
        <v>2.12203129E8</v>
      </c>
      <c r="L1725" s="531"/>
      <c r="M1725" s="534" t="s">
        <v>604</v>
      </c>
      <c r="N1725" s="679">
        <v>0.5</v>
      </c>
      <c r="O1725" s="809" t="s">
        <v>357</v>
      </c>
      <c r="P1725" s="447"/>
      <c r="Q1725" s="447"/>
      <c r="R1725" s="447"/>
      <c r="S1725" s="447"/>
      <c r="T1725" s="447"/>
      <c r="U1725" s="447"/>
      <c r="V1725" s="447"/>
    </row>
    <row r="1726" ht="28.5" customHeight="1">
      <c r="A1726" s="563"/>
      <c r="B1726" s="427"/>
      <c r="C1726" s="428"/>
      <c r="D1726" s="427"/>
      <c r="E1726" s="494"/>
      <c r="F1726" s="839"/>
      <c r="G1726" s="648" t="s">
        <v>532</v>
      </c>
      <c r="H1726" s="541" t="s">
        <v>1935</v>
      </c>
      <c r="I1726" s="542"/>
      <c r="J1726" s="543"/>
      <c r="K1726" s="490">
        <v>2.1220313E8</v>
      </c>
      <c r="L1726" s="490"/>
      <c r="M1726" s="676" t="s">
        <v>422</v>
      </c>
      <c r="N1726" s="675">
        <v>0.75</v>
      </c>
      <c r="O1726" s="483" t="s">
        <v>395</v>
      </c>
      <c r="P1726" s="447"/>
      <c r="Q1726" s="447"/>
      <c r="R1726" s="447"/>
      <c r="S1726" s="447"/>
      <c r="T1726" s="447"/>
      <c r="U1726" s="447"/>
      <c r="V1726" s="447"/>
    </row>
    <row r="1727" ht="28.5" customHeight="1">
      <c r="A1727" s="563"/>
      <c r="B1727" s="427"/>
      <c r="C1727" s="428"/>
      <c r="D1727" s="427"/>
      <c r="E1727" s="494"/>
      <c r="F1727" s="839"/>
      <c r="G1727" s="644" t="s">
        <v>534</v>
      </c>
      <c r="H1727" s="565" t="s">
        <v>1936</v>
      </c>
      <c r="I1727" s="520"/>
      <c r="J1727" s="521"/>
      <c r="K1727" s="566">
        <v>2.12203131E8</v>
      </c>
      <c r="L1727" s="566"/>
      <c r="M1727" s="685" t="s">
        <v>344</v>
      </c>
      <c r="N1727" s="636">
        <v>0.05</v>
      </c>
      <c r="O1727" s="667" t="s">
        <v>365</v>
      </c>
      <c r="P1727" s="447"/>
      <c r="Q1727" s="447"/>
      <c r="R1727" s="447"/>
      <c r="S1727" s="447"/>
      <c r="T1727" s="447"/>
      <c r="U1727" s="447"/>
      <c r="V1727" s="447"/>
    </row>
    <row r="1728" ht="28.5" customHeight="1">
      <c r="A1728" s="563"/>
      <c r="B1728" s="427"/>
      <c r="C1728" s="428"/>
      <c r="D1728" s="427"/>
      <c r="E1728" s="494"/>
      <c r="F1728" s="839"/>
      <c r="G1728" s="645" t="s">
        <v>536</v>
      </c>
      <c r="H1728" s="565" t="s">
        <v>1937</v>
      </c>
      <c r="I1728" s="520"/>
      <c r="J1728" s="521"/>
      <c r="K1728" s="566">
        <v>2.12203132E8</v>
      </c>
      <c r="L1728" s="566"/>
      <c r="M1728" s="567" t="s">
        <v>458</v>
      </c>
      <c r="N1728" s="568">
        <v>0.1</v>
      </c>
      <c r="O1728" s="667" t="s">
        <v>395</v>
      </c>
      <c r="P1728" s="447"/>
      <c r="Q1728" s="447"/>
      <c r="R1728" s="447"/>
      <c r="S1728" s="447"/>
      <c r="T1728" s="447"/>
      <c r="U1728" s="447"/>
      <c r="V1728" s="447"/>
    </row>
    <row r="1729" ht="28.5" customHeight="1">
      <c r="A1729" s="563"/>
      <c r="B1729" s="427"/>
      <c r="C1729" s="428"/>
      <c r="D1729" s="427"/>
      <c r="E1729" s="494"/>
      <c r="F1729" s="839"/>
      <c r="G1729" s="645" t="s">
        <v>540</v>
      </c>
      <c r="H1729" s="565" t="s">
        <v>1922</v>
      </c>
      <c r="I1729" s="520"/>
      <c r="J1729" s="521"/>
      <c r="K1729" s="566">
        <v>2.12203133E8</v>
      </c>
      <c r="L1729" s="566"/>
      <c r="M1729" s="567" t="s">
        <v>398</v>
      </c>
      <c r="N1729" s="568">
        <v>0.1</v>
      </c>
      <c r="O1729" s="667" t="s">
        <v>365</v>
      </c>
      <c r="P1729" s="447"/>
      <c r="Q1729" s="447"/>
      <c r="R1729" s="447"/>
      <c r="S1729" s="447"/>
      <c r="T1729" s="447"/>
      <c r="U1729" s="447"/>
      <c r="V1729" s="447"/>
    </row>
    <row r="1730" ht="28.5" customHeight="1">
      <c r="A1730" s="563"/>
      <c r="B1730" s="427"/>
      <c r="C1730" s="428"/>
      <c r="D1730" s="427"/>
      <c r="E1730" s="494"/>
      <c r="F1730" s="839"/>
      <c r="G1730" s="645" t="s">
        <v>542</v>
      </c>
      <c r="H1730" s="565" t="s">
        <v>1938</v>
      </c>
      <c r="I1730" s="520"/>
      <c r="J1730" s="521"/>
      <c r="K1730" s="566">
        <v>2.12203134E8</v>
      </c>
      <c r="L1730" s="566"/>
      <c r="M1730" s="567" t="s">
        <v>344</v>
      </c>
      <c r="N1730" s="568">
        <v>0.05</v>
      </c>
      <c r="O1730" s="667" t="s">
        <v>357</v>
      </c>
      <c r="P1730" s="447"/>
      <c r="Q1730" s="447"/>
      <c r="R1730" s="447"/>
      <c r="S1730" s="447"/>
      <c r="T1730" s="447"/>
      <c r="U1730" s="447"/>
      <c r="V1730" s="447"/>
    </row>
    <row r="1731" ht="28.5" customHeight="1">
      <c r="A1731" s="563"/>
      <c r="B1731" s="427"/>
      <c r="C1731" s="428"/>
      <c r="D1731" s="427"/>
      <c r="E1731" s="494"/>
      <c r="F1731" s="435"/>
      <c r="G1731" s="645" t="s">
        <v>650</v>
      </c>
      <c r="H1731" s="565" t="s">
        <v>1939</v>
      </c>
      <c r="I1731" s="520"/>
      <c r="J1731" s="521"/>
      <c r="K1731" s="566">
        <v>2.12203135E8</v>
      </c>
      <c r="L1731" s="566"/>
      <c r="M1731" s="685" t="s">
        <v>398</v>
      </c>
      <c r="N1731" s="636">
        <v>0.1</v>
      </c>
      <c r="O1731" s="667" t="s">
        <v>365</v>
      </c>
      <c r="P1731" s="447"/>
      <c r="Q1731" s="447"/>
      <c r="R1731" s="447"/>
      <c r="S1731" s="447"/>
      <c r="T1731" s="447"/>
      <c r="U1731" s="447"/>
      <c r="V1731" s="447"/>
    </row>
    <row r="1732" ht="28.5" customHeight="1">
      <c r="A1732" s="563"/>
      <c r="B1732" s="427"/>
      <c r="C1732" s="428"/>
      <c r="D1732" s="427"/>
      <c r="E1732" s="494"/>
      <c r="F1732" s="839"/>
      <c r="G1732" s="648" t="s">
        <v>652</v>
      </c>
      <c r="H1732" s="541" t="s">
        <v>1940</v>
      </c>
      <c r="I1732" s="542"/>
      <c r="J1732" s="543"/>
      <c r="K1732" s="490">
        <v>2.12203136E8</v>
      </c>
      <c r="L1732" s="490"/>
      <c r="M1732" s="491" t="s">
        <v>344</v>
      </c>
      <c r="N1732" s="544">
        <v>0.05</v>
      </c>
      <c r="O1732" s="483" t="s">
        <v>357</v>
      </c>
      <c r="P1732" s="447"/>
      <c r="Q1732" s="447"/>
      <c r="R1732" s="447"/>
      <c r="S1732" s="447"/>
      <c r="T1732" s="447"/>
      <c r="U1732" s="447"/>
      <c r="V1732" s="447"/>
    </row>
    <row r="1733" ht="28.5" customHeight="1">
      <c r="A1733" s="563"/>
      <c r="B1733" s="427"/>
      <c r="C1733" s="428"/>
      <c r="D1733" s="427"/>
      <c r="E1733" s="494"/>
      <c r="F1733" s="839"/>
      <c r="G1733" s="644" t="s">
        <v>654</v>
      </c>
      <c r="H1733" s="565" t="s">
        <v>1941</v>
      </c>
      <c r="I1733" s="520"/>
      <c r="J1733" s="521"/>
      <c r="K1733" s="566">
        <v>2.12203137E8</v>
      </c>
      <c r="L1733" s="566"/>
      <c r="M1733" s="685" t="s">
        <v>398</v>
      </c>
      <c r="N1733" s="636">
        <v>0.1</v>
      </c>
      <c r="O1733" s="667" t="s">
        <v>365</v>
      </c>
      <c r="P1733" s="447"/>
      <c r="Q1733" s="447"/>
      <c r="R1733" s="447"/>
      <c r="S1733" s="447"/>
      <c r="T1733" s="447"/>
      <c r="U1733" s="447"/>
      <c r="V1733" s="447"/>
    </row>
    <row r="1734" ht="28.5" customHeight="1">
      <c r="A1734" s="563"/>
      <c r="B1734" s="427"/>
      <c r="C1734" s="428"/>
      <c r="D1734" s="427"/>
      <c r="E1734" s="494"/>
      <c r="F1734" s="887" t="s">
        <v>384</v>
      </c>
      <c r="G1734" s="565" t="s">
        <v>1942</v>
      </c>
      <c r="H1734" s="520"/>
      <c r="I1734" s="520"/>
      <c r="J1734" s="521"/>
      <c r="K1734" s="920"/>
      <c r="L1734" s="920"/>
      <c r="M1734" s="685"/>
      <c r="N1734" s="647"/>
      <c r="O1734" s="647"/>
      <c r="P1734" s="447"/>
      <c r="Q1734" s="447"/>
      <c r="R1734" s="447"/>
      <c r="S1734" s="447"/>
      <c r="T1734" s="447"/>
      <c r="U1734" s="447"/>
      <c r="V1734" s="447"/>
    </row>
    <row r="1735" ht="28.5" customHeight="1">
      <c r="A1735" s="563"/>
      <c r="B1735" s="427"/>
      <c r="C1735" s="428"/>
      <c r="D1735" s="427"/>
      <c r="E1735" s="494"/>
      <c r="F1735" s="839"/>
      <c r="G1735" s="734" t="s">
        <v>337</v>
      </c>
      <c r="H1735" s="565"/>
      <c r="I1735" s="565"/>
      <c r="J1735" s="640"/>
      <c r="K1735" s="920"/>
      <c r="L1735" s="920"/>
      <c r="M1735" s="685"/>
      <c r="N1735" s="647"/>
      <c r="O1735" s="647"/>
      <c r="P1735" s="447"/>
      <c r="Q1735" s="447"/>
      <c r="R1735" s="447"/>
      <c r="S1735" s="447"/>
      <c r="T1735" s="447"/>
      <c r="U1735" s="447"/>
      <c r="V1735" s="447"/>
    </row>
    <row r="1736" ht="28.5" customHeight="1">
      <c r="A1736" s="563"/>
      <c r="B1736" s="427"/>
      <c r="C1736" s="428"/>
      <c r="D1736" s="427"/>
      <c r="E1736" s="494"/>
      <c r="F1736" s="839"/>
      <c r="G1736" s="645" t="s">
        <v>354</v>
      </c>
      <c r="H1736" s="565" t="s">
        <v>1943</v>
      </c>
      <c r="I1736" s="520"/>
      <c r="J1736" s="521"/>
      <c r="K1736" s="490">
        <v>1.12203025E8</v>
      </c>
      <c r="L1736" s="490"/>
      <c r="M1736" s="685" t="s">
        <v>62</v>
      </c>
      <c r="N1736" s="636">
        <v>0.02</v>
      </c>
      <c r="O1736" s="667" t="s">
        <v>349</v>
      </c>
      <c r="P1736" s="447"/>
      <c r="Q1736" s="447"/>
      <c r="R1736" s="447"/>
      <c r="S1736" s="447"/>
      <c r="T1736" s="447"/>
      <c r="U1736" s="447"/>
      <c r="V1736" s="447"/>
    </row>
    <row r="1737" ht="28.5" customHeight="1">
      <c r="A1737" s="563"/>
      <c r="B1737" s="427"/>
      <c r="C1737" s="428"/>
      <c r="D1737" s="427"/>
      <c r="E1737" s="494"/>
      <c r="F1737" s="839"/>
      <c r="G1737" s="645" t="s">
        <v>358</v>
      </c>
      <c r="H1737" s="565" t="s">
        <v>1944</v>
      </c>
      <c r="I1737" s="520"/>
      <c r="J1737" s="521"/>
      <c r="K1737" s="490">
        <v>1.12203026E8</v>
      </c>
      <c r="L1737" s="490"/>
      <c r="M1737" s="685" t="s">
        <v>458</v>
      </c>
      <c r="N1737" s="636">
        <v>0.02</v>
      </c>
      <c r="O1737" s="667" t="s">
        <v>349</v>
      </c>
      <c r="P1737" s="447"/>
      <c r="Q1737" s="447"/>
      <c r="R1737" s="447"/>
      <c r="S1737" s="447"/>
      <c r="T1737" s="447"/>
      <c r="U1737" s="447"/>
      <c r="V1737" s="447"/>
    </row>
    <row r="1738" ht="28.5" customHeight="1">
      <c r="A1738" s="563"/>
      <c r="B1738" s="427"/>
      <c r="C1738" s="428"/>
      <c r="D1738" s="427"/>
      <c r="E1738" s="494"/>
      <c r="F1738" s="839"/>
      <c r="G1738" s="645" t="s">
        <v>360</v>
      </c>
      <c r="H1738" s="565" t="s">
        <v>1945</v>
      </c>
      <c r="I1738" s="520"/>
      <c r="J1738" s="521"/>
      <c r="K1738" s="566">
        <v>1.12203027E8</v>
      </c>
      <c r="L1738" s="566"/>
      <c r="M1738" s="567" t="s">
        <v>398</v>
      </c>
      <c r="N1738" s="622">
        <v>0.1</v>
      </c>
      <c r="O1738" s="667" t="s">
        <v>349</v>
      </c>
      <c r="P1738" s="447"/>
      <c r="Q1738" s="447"/>
      <c r="R1738" s="447"/>
      <c r="S1738" s="447"/>
      <c r="T1738" s="447"/>
      <c r="U1738" s="447"/>
      <c r="V1738" s="447"/>
    </row>
    <row r="1739" ht="28.5" customHeight="1">
      <c r="A1739" s="563"/>
      <c r="B1739" s="427"/>
      <c r="C1739" s="428"/>
      <c r="D1739" s="427"/>
      <c r="E1739" s="494"/>
      <c r="F1739" s="839"/>
      <c r="G1739" s="734" t="s">
        <v>352</v>
      </c>
      <c r="H1739" s="541"/>
      <c r="I1739" s="541"/>
      <c r="J1739" s="545"/>
      <c r="K1739" s="881"/>
      <c r="L1739" s="881"/>
      <c r="M1739" s="676"/>
      <c r="N1739" s="673"/>
      <c r="O1739" s="673"/>
      <c r="P1739" s="447"/>
      <c r="Q1739" s="447"/>
      <c r="R1739" s="447"/>
      <c r="S1739" s="447"/>
      <c r="T1739" s="447"/>
      <c r="U1739" s="447"/>
      <c r="V1739" s="447"/>
    </row>
    <row r="1740" ht="28.5" customHeight="1">
      <c r="A1740" s="563"/>
      <c r="B1740" s="427"/>
      <c r="C1740" s="428"/>
      <c r="D1740" s="427"/>
      <c r="E1740" s="494"/>
      <c r="F1740" s="435"/>
      <c r="G1740" s="645" t="s">
        <v>354</v>
      </c>
      <c r="H1740" s="565" t="s">
        <v>1946</v>
      </c>
      <c r="I1740" s="520"/>
      <c r="J1740" s="521"/>
      <c r="K1740" s="566">
        <v>2.12203138E8</v>
      </c>
      <c r="L1740" s="566"/>
      <c r="M1740" s="685" t="s">
        <v>440</v>
      </c>
      <c r="N1740" s="636">
        <v>0.01</v>
      </c>
      <c r="O1740" s="667" t="s">
        <v>357</v>
      </c>
      <c r="P1740" s="447"/>
      <c r="Q1740" s="447"/>
      <c r="R1740" s="447"/>
      <c r="S1740" s="447"/>
      <c r="T1740" s="447"/>
      <c r="U1740" s="447"/>
      <c r="V1740" s="447"/>
    </row>
    <row r="1741" ht="28.5" customHeight="1">
      <c r="A1741" s="563"/>
      <c r="B1741" s="427"/>
      <c r="C1741" s="428"/>
      <c r="D1741" s="427"/>
      <c r="E1741" s="494"/>
      <c r="F1741" s="435"/>
      <c r="G1741" s="645" t="s">
        <v>358</v>
      </c>
      <c r="H1741" s="565" t="s">
        <v>1794</v>
      </c>
      <c r="I1741" s="520"/>
      <c r="J1741" s="521"/>
      <c r="K1741" s="566">
        <v>2.12203139E8</v>
      </c>
      <c r="L1741" s="566"/>
      <c r="M1741" s="685" t="s">
        <v>440</v>
      </c>
      <c r="N1741" s="636">
        <v>0.01</v>
      </c>
      <c r="O1741" s="667" t="s">
        <v>357</v>
      </c>
      <c r="P1741" s="447"/>
      <c r="Q1741" s="447"/>
      <c r="R1741" s="447"/>
      <c r="S1741" s="447"/>
      <c r="T1741" s="447"/>
      <c r="U1741" s="447"/>
      <c r="V1741" s="447"/>
    </row>
    <row r="1742" ht="28.5" customHeight="1">
      <c r="A1742" s="563"/>
      <c r="B1742" s="427"/>
      <c r="C1742" s="428"/>
      <c r="D1742" s="427"/>
      <c r="E1742" s="494"/>
      <c r="F1742" s="435"/>
      <c r="G1742" s="645" t="s">
        <v>360</v>
      </c>
      <c r="H1742" s="565" t="s">
        <v>1943</v>
      </c>
      <c r="I1742" s="520"/>
      <c r="J1742" s="521"/>
      <c r="K1742" s="566">
        <v>2.1220314E8</v>
      </c>
      <c r="L1742" s="566"/>
      <c r="M1742" s="685" t="s">
        <v>62</v>
      </c>
      <c r="N1742" s="636">
        <v>0.02</v>
      </c>
      <c r="O1742" s="667" t="s">
        <v>365</v>
      </c>
      <c r="P1742" s="447"/>
      <c r="Q1742" s="447"/>
      <c r="R1742" s="447"/>
      <c r="S1742" s="447"/>
      <c r="T1742" s="447"/>
      <c r="U1742" s="447"/>
      <c r="V1742" s="447"/>
    </row>
    <row r="1743" ht="28.5" customHeight="1">
      <c r="A1743" s="563"/>
      <c r="B1743" s="427"/>
      <c r="C1743" s="428"/>
      <c r="D1743" s="427"/>
      <c r="E1743" s="494"/>
      <c r="F1743" s="435"/>
      <c r="G1743" s="648" t="s">
        <v>362</v>
      </c>
      <c r="H1743" s="565" t="s">
        <v>1944</v>
      </c>
      <c r="I1743" s="520"/>
      <c r="J1743" s="521"/>
      <c r="K1743" s="566">
        <v>2.12203141E8</v>
      </c>
      <c r="L1743" s="566"/>
      <c r="M1743" s="685" t="s">
        <v>458</v>
      </c>
      <c r="N1743" s="636">
        <v>0.02</v>
      </c>
      <c r="O1743" s="667" t="s">
        <v>365</v>
      </c>
      <c r="P1743" s="447"/>
      <c r="Q1743" s="447"/>
      <c r="R1743" s="447"/>
      <c r="S1743" s="447"/>
      <c r="T1743" s="447"/>
      <c r="U1743" s="447"/>
      <c r="V1743" s="447"/>
    </row>
    <row r="1744" ht="28.5" customHeight="1">
      <c r="A1744" s="563"/>
      <c r="B1744" s="427"/>
      <c r="C1744" s="428"/>
      <c r="D1744" s="427"/>
      <c r="E1744" s="494"/>
      <c r="F1744" s="435"/>
      <c r="G1744" s="645" t="s">
        <v>374</v>
      </c>
      <c r="H1744" s="565" t="s">
        <v>1947</v>
      </c>
      <c r="I1744" s="520"/>
      <c r="J1744" s="521"/>
      <c r="K1744" s="566">
        <v>2.12203142E8</v>
      </c>
      <c r="L1744" s="566"/>
      <c r="M1744" s="685" t="s">
        <v>458</v>
      </c>
      <c r="N1744" s="636">
        <v>0.02</v>
      </c>
      <c r="O1744" s="667" t="s">
        <v>365</v>
      </c>
      <c r="P1744" s="447"/>
      <c r="Q1744" s="447"/>
      <c r="R1744" s="447"/>
      <c r="S1744" s="447"/>
      <c r="T1744" s="447"/>
      <c r="U1744" s="447"/>
      <c r="V1744" s="447"/>
    </row>
    <row r="1745" ht="28.5" customHeight="1">
      <c r="A1745" s="563"/>
      <c r="B1745" s="427"/>
      <c r="C1745" s="428"/>
      <c r="D1745" s="427"/>
      <c r="E1745" s="494"/>
      <c r="F1745" s="435"/>
      <c r="G1745" s="645" t="s">
        <v>377</v>
      </c>
      <c r="H1745" s="565" t="s">
        <v>1948</v>
      </c>
      <c r="I1745" s="520"/>
      <c r="J1745" s="521"/>
      <c r="K1745" s="566">
        <v>2.12203143E8</v>
      </c>
      <c r="L1745" s="566"/>
      <c r="M1745" s="685" t="s">
        <v>458</v>
      </c>
      <c r="N1745" s="636">
        <v>0.05</v>
      </c>
      <c r="O1745" s="667" t="s">
        <v>395</v>
      </c>
      <c r="P1745" s="447"/>
      <c r="Q1745" s="447"/>
      <c r="R1745" s="447"/>
      <c r="S1745" s="447"/>
      <c r="T1745" s="447"/>
      <c r="U1745" s="447"/>
      <c r="V1745" s="447"/>
    </row>
    <row r="1746" ht="28.5" customHeight="1">
      <c r="A1746" s="563"/>
      <c r="B1746" s="427"/>
      <c r="C1746" s="428"/>
      <c r="D1746" s="427"/>
      <c r="E1746" s="494"/>
      <c r="F1746" s="435"/>
      <c r="G1746" s="648" t="s">
        <v>477</v>
      </c>
      <c r="H1746" s="565" t="s">
        <v>1949</v>
      </c>
      <c r="I1746" s="520"/>
      <c r="J1746" s="521"/>
      <c r="K1746" s="566">
        <v>2.12203144E8</v>
      </c>
      <c r="L1746" s="566"/>
      <c r="M1746" s="685" t="s">
        <v>422</v>
      </c>
      <c r="N1746" s="636">
        <v>0.05</v>
      </c>
      <c r="O1746" s="667" t="s">
        <v>395</v>
      </c>
      <c r="P1746" s="447"/>
      <c r="Q1746" s="447"/>
      <c r="R1746" s="447"/>
      <c r="S1746" s="447"/>
      <c r="T1746" s="447"/>
      <c r="U1746" s="447"/>
      <c r="V1746" s="447"/>
    </row>
    <row r="1747" ht="28.5" customHeight="1">
      <c r="A1747" s="563"/>
      <c r="B1747" s="427"/>
      <c r="C1747" s="428"/>
      <c r="D1747" s="427"/>
      <c r="E1747" s="494"/>
      <c r="F1747" s="435"/>
      <c r="G1747" s="648" t="s">
        <v>519</v>
      </c>
      <c r="H1747" s="565" t="s">
        <v>1950</v>
      </c>
      <c r="I1747" s="520"/>
      <c r="J1747" s="521"/>
      <c r="K1747" s="566">
        <v>2.12203145E8</v>
      </c>
      <c r="L1747" s="566"/>
      <c r="M1747" s="685" t="s">
        <v>1771</v>
      </c>
      <c r="N1747" s="636">
        <v>0.02</v>
      </c>
      <c r="O1747" s="667" t="s">
        <v>365</v>
      </c>
      <c r="P1747" s="447"/>
      <c r="Q1747" s="447"/>
      <c r="R1747" s="447"/>
      <c r="S1747" s="447"/>
      <c r="T1747" s="447"/>
      <c r="U1747" s="447"/>
      <c r="V1747" s="447"/>
    </row>
    <row r="1748" ht="28.5" customHeight="1">
      <c r="A1748" s="656"/>
      <c r="B1748" s="439"/>
      <c r="C1748" s="440"/>
      <c r="D1748" s="439"/>
      <c r="E1748" s="658"/>
      <c r="F1748" s="844"/>
      <c r="G1748" s="659" t="s">
        <v>521</v>
      </c>
      <c r="H1748" s="528" t="s">
        <v>1951</v>
      </c>
      <c r="I1748" s="529"/>
      <c r="J1748" s="530"/>
      <c r="K1748" s="531">
        <v>2.12203146E8</v>
      </c>
      <c r="L1748" s="531"/>
      <c r="M1748" s="534" t="s">
        <v>1771</v>
      </c>
      <c r="N1748" s="679">
        <v>0.05</v>
      </c>
      <c r="O1748" s="809" t="s">
        <v>365</v>
      </c>
      <c r="P1748" s="447"/>
      <c r="Q1748" s="447"/>
      <c r="R1748" s="447"/>
      <c r="S1748" s="447"/>
      <c r="T1748" s="447"/>
      <c r="U1748" s="447"/>
      <c r="V1748" s="447"/>
    </row>
    <row r="1749" ht="28.5" customHeight="1">
      <c r="A1749" s="563"/>
      <c r="B1749" s="427"/>
      <c r="C1749" s="428"/>
      <c r="D1749" s="427"/>
      <c r="E1749" s="494"/>
      <c r="F1749" s="839"/>
      <c r="G1749" s="644" t="s">
        <v>523</v>
      </c>
      <c r="H1749" s="541" t="s">
        <v>1952</v>
      </c>
      <c r="I1749" s="542"/>
      <c r="J1749" s="543"/>
      <c r="K1749" s="490">
        <v>2.12203147E8</v>
      </c>
      <c r="L1749" s="490"/>
      <c r="M1749" s="676" t="s">
        <v>398</v>
      </c>
      <c r="N1749" s="675">
        <v>0.02</v>
      </c>
      <c r="O1749" s="483" t="s">
        <v>365</v>
      </c>
      <c r="P1749" s="447"/>
      <c r="Q1749" s="447"/>
      <c r="R1749" s="447"/>
      <c r="S1749" s="447"/>
      <c r="T1749" s="447"/>
      <c r="U1749" s="447"/>
      <c r="V1749" s="447"/>
    </row>
    <row r="1750" ht="28.5" customHeight="1">
      <c r="A1750" s="563"/>
      <c r="B1750" s="427"/>
      <c r="C1750" s="428"/>
      <c r="D1750" s="427"/>
      <c r="E1750" s="494"/>
      <c r="F1750" s="839"/>
      <c r="G1750" s="645" t="s">
        <v>526</v>
      </c>
      <c r="H1750" s="565" t="s">
        <v>1953</v>
      </c>
      <c r="I1750" s="520"/>
      <c r="J1750" s="521"/>
      <c r="K1750" s="566">
        <v>2.12203148E8</v>
      </c>
      <c r="L1750" s="566"/>
      <c r="M1750" s="685" t="s">
        <v>422</v>
      </c>
      <c r="N1750" s="636">
        <v>0.05</v>
      </c>
      <c r="O1750" s="667" t="s">
        <v>395</v>
      </c>
      <c r="P1750" s="447"/>
      <c r="Q1750" s="447"/>
      <c r="R1750" s="447"/>
      <c r="S1750" s="447"/>
      <c r="T1750" s="447"/>
      <c r="U1750" s="447"/>
      <c r="V1750" s="447"/>
    </row>
    <row r="1751" ht="28.5" customHeight="1">
      <c r="A1751" s="563"/>
      <c r="B1751" s="427"/>
      <c r="C1751" s="428"/>
      <c r="D1751" s="427"/>
      <c r="E1751" s="494"/>
      <c r="F1751" s="839"/>
      <c r="G1751" s="645" t="s">
        <v>528</v>
      </c>
      <c r="H1751" s="565" t="s">
        <v>1954</v>
      </c>
      <c r="I1751" s="520"/>
      <c r="J1751" s="521"/>
      <c r="K1751" s="566">
        <v>2.12203149E8</v>
      </c>
      <c r="L1751" s="566"/>
      <c r="M1751" s="685" t="s">
        <v>344</v>
      </c>
      <c r="N1751" s="636">
        <v>0.05</v>
      </c>
      <c r="O1751" s="667" t="s">
        <v>365</v>
      </c>
      <c r="P1751" s="447"/>
      <c r="Q1751" s="447"/>
      <c r="R1751" s="447"/>
      <c r="S1751" s="447"/>
      <c r="T1751" s="447"/>
      <c r="U1751" s="447"/>
      <c r="V1751" s="447"/>
    </row>
    <row r="1752" ht="28.5" customHeight="1">
      <c r="A1752" s="563"/>
      <c r="B1752" s="427"/>
      <c r="C1752" s="428"/>
      <c r="D1752" s="427"/>
      <c r="E1752" s="494"/>
      <c r="F1752" s="839"/>
      <c r="G1752" s="645" t="s">
        <v>530</v>
      </c>
      <c r="H1752" s="565" t="s">
        <v>1955</v>
      </c>
      <c r="I1752" s="520"/>
      <c r="J1752" s="521"/>
      <c r="K1752" s="566">
        <v>2.1220315E8</v>
      </c>
      <c r="L1752" s="566"/>
      <c r="M1752" s="567" t="s">
        <v>458</v>
      </c>
      <c r="N1752" s="568">
        <v>0.1</v>
      </c>
      <c r="O1752" s="667" t="s">
        <v>395</v>
      </c>
      <c r="P1752" s="447"/>
      <c r="Q1752" s="447"/>
      <c r="R1752" s="447"/>
      <c r="S1752" s="447"/>
      <c r="T1752" s="447"/>
      <c r="U1752" s="447"/>
      <c r="V1752" s="447"/>
    </row>
    <row r="1753" ht="28.5" customHeight="1">
      <c r="A1753" s="563"/>
      <c r="B1753" s="427"/>
      <c r="C1753" s="428"/>
      <c r="D1753" s="427"/>
      <c r="E1753" s="494"/>
      <c r="F1753" s="852"/>
      <c r="G1753" s="645" t="s">
        <v>532</v>
      </c>
      <c r="H1753" s="565" t="s">
        <v>1945</v>
      </c>
      <c r="I1753" s="520"/>
      <c r="J1753" s="521"/>
      <c r="K1753" s="566">
        <v>2.12203151E8</v>
      </c>
      <c r="L1753" s="566"/>
      <c r="M1753" s="567" t="s">
        <v>398</v>
      </c>
      <c r="N1753" s="568">
        <v>0.1</v>
      </c>
      <c r="O1753" s="667" t="s">
        <v>365</v>
      </c>
      <c r="P1753" s="447"/>
      <c r="Q1753" s="447"/>
      <c r="R1753" s="447"/>
      <c r="S1753" s="447"/>
      <c r="T1753" s="447"/>
      <c r="U1753" s="447"/>
      <c r="V1753" s="447"/>
    </row>
    <row r="1754" ht="28.5" customHeight="1">
      <c r="A1754" s="563"/>
      <c r="B1754" s="427"/>
      <c r="C1754" s="428"/>
      <c r="D1754" s="427"/>
      <c r="E1754" s="494"/>
      <c r="F1754" s="839" t="s">
        <v>391</v>
      </c>
      <c r="G1754" s="488" t="s">
        <v>1956</v>
      </c>
      <c r="H1754" s="662"/>
      <c r="I1754" s="662"/>
      <c r="J1754" s="853"/>
      <c r="K1754" s="973"/>
      <c r="L1754" s="973"/>
      <c r="M1754" s="491"/>
      <c r="N1754" s="490"/>
      <c r="O1754" s="741"/>
      <c r="P1754" s="447"/>
      <c r="Q1754" s="447"/>
      <c r="R1754" s="447"/>
      <c r="S1754" s="447"/>
      <c r="T1754" s="447"/>
      <c r="U1754" s="447"/>
      <c r="V1754" s="447"/>
    </row>
    <row r="1755" ht="28.5" customHeight="1">
      <c r="A1755" s="563"/>
      <c r="B1755" s="427"/>
      <c r="C1755" s="428"/>
      <c r="D1755" s="427"/>
      <c r="E1755" s="494"/>
      <c r="F1755" s="839"/>
      <c r="G1755" s="734" t="s">
        <v>352</v>
      </c>
      <c r="H1755" s="662"/>
      <c r="I1755" s="662"/>
      <c r="J1755" s="853"/>
      <c r="K1755" s="973"/>
      <c r="L1755" s="973"/>
      <c r="M1755" s="491"/>
      <c r="N1755" s="490"/>
      <c r="O1755" s="741"/>
      <c r="P1755" s="447"/>
      <c r="Q1755" s="447"/>
      <c r="R1755" s="447"/>
      <c r="S1755" s="447"/>
      <c r="T1755" s="447"/>
      <c r="U1755" s="447"/>
      <c r="V1755" s="447"/>
    </row>
    <row r="1756" ht="28.5" customHeight="1">
      <c r="A1756" s="563"/>
      <c r="B1756" s="427"/>
      <c r="C1756" s="428"/>
      <c r="D1756" s="427"/>
      <c r="E1756" s="494"/>
      <c r="F1756" s="435"/>
      <c r="G1756" s="645" t="s">
        <v>354</v>
      </c>
      <c r="H1756" s="565" t="s">
        <v>1957</v>
      </c>
      <c r="I1756" s="520"/>
      <c r="J1756" s="521"/>
      <c r="K1756" s="566">
        <v>2.12203152E8</v>
      </c>
      <c r="L1756" s="566"/>
      <c r="M1756" s="685" t="s">
        <v>340</v>
      </c>
      <c r="N1756" s="647">
        <v>0.002</v>
      </c>
      <c r="O1756" s="604" t="s">
        <v>357</v>
      </c>
      <c r="P1756" s="447"/>
      <c r="Q1756" s="447"/>
      <c r="R1756" s="447"/>
      <c r="S1756" s="447"/>
      <c r="T1756" s="447"/>
      <c r="U1756" s="447"/>
      <c r="V1756" s="447"/>
    </row>
    <row r="1757" ht="28.5" customHeight="1">
      <c r="A1757" s="563"/>
      <c r="B1757" s="427"/>
      <c r="C1757" s="428"/>
      <c r="D1757" s="427"/>
      <c r="E1757" s="494"/>
      <c r="F1757" s="435"/>
      <c r="G1757" s="645" t="s">
        <v>358</v>
      </c>
      <c r="H1757" s="565" t="s">
        <v>1958</v>
      </c>
      <c r="I1757" s="520"/>
      <c r="J1757" s="521"/>
      <c r="K1757" s="566">
        <v>2.12203153E8</v>
      </c>
      <c r="L1757" s="566"/>
      <c r="M1757" s="685" t="s">
        <v>340</v>
      </c>
      <c r="N1757" s="647">
        <v>0.002</v>
      </c>
      <c r="O1757" s="604" t="s">
        <v>357</v>
      </c>
      <c r="P1757" s="447"/>
      <c r="Q1757" s="447"/>
      <c r="R1757" s="447"/>
      <c r="S1757" s="447"/>
      <c r="T1757" s="447"/>
      <c r="U1757" s="447"/>
      <c r="V1757" s="447"/>
    </row>
    <row r="1758" ht="28.5" customHeight="1">
      <c r="A1758" s="563"/>
      <c r="B1758" s="427"/>
      <c r="C1758" s="428"/>
      <c r="D1758" s="427"/>
      <c r="E1758" s="494"/>
      <c r="F1758" s="435"/>
      <c r="G1758" s="645" t="s">
        <v>360</v>
      </c>
      <c r="H1758" s="565" t="s">
        <v>1959</v>
      </c>
      <c r="I1758" s="520"/>
      <c r="J1758" s="521"/>
      <c r="K1758" s="566">
        <v>2.12203154E8</v>
      </c>
      <c r="L1758" s="566"/>
      <c r="M1758" s="685" t="s">
        <v>340</v>
      </c>
      <c r="N1758" s="647">
        <v>0.002</v>
      </c>
      <c r="O1758" s="604" t="s">
        <v>357</v>
      </c>
      <c r="P1758" s="447"/>
      <c r="Q1758" s="447"/>
      <c r="R1758" s="447"/>
      <c r="S1758" s="447"/>
      <c r="T1758" s="447"/>
      <c r="U1758" s="447"/>
      <c r="V1758" s="447"/>
    </row>
    <row r="1759" ht="28.5" customHeight="1">
      <c r="A1759" s="563"/>
      <c r="B1759" s="427"/>
      <c r="C1759" s="428"/>
      <c r="D1759" s="427"/>
      <c r="E1759" s="494"/>
      <c r="F1759" s="435"/>
      <c r="G1759" s="644" t="s">
        <v>362</v>
      </c>
      <c r="H1759" s="565" t="s">
        <v>1960</v>
      </c>
      <c r="I1759" s="520"/>
      <c r="J1759" s="521"/>
      <c r="K1759" s="566"/>
      <c r="L1759" s="566"/>
      <c r="M1759" s="567"/>
      <c r="N1759" s="568"/>
      <c r="O1759" s="685"/>
      <c r="P1759" s="447"/>
      <c r="Q1759" s="447"/>
      <c r="R1759" s="447"/>
      <c r="S1759" s="447"/>
      <c r="T1759" s="447"/>
      <c r="U1759" s="447"/>
      <c r="V1759" s="447"/>
    </row>
    <row r="1760" ht="28.5" customHeight="1">
      <c r="A1760" s="563"/>
      <c r="B1760" s="427"/>
      <c r="C1760" s="428"/>
      <c r="D1760" s="427"/>
      <c r="E1760" s="494"/>
      <c r="F1760" s="435"/>
      <c r="G1760" s="644"/>
      <c r="H1760" s="565" t="s">
        <v>472</v>
      </c>
      <c r="I1760" s="565" t="s">
        <v>1961</v>
      </c>
      <c r="J1760" s="521"/>
      <c r="K1760" s="566">
        <v>2.12203155E8</v>
      </c>
      <c r="L1760" s="566"/>
      <c r="M1760" s="567" t="s">
        <v>462</v>
      </c>
      <c r="N1760" s="568">
        <v>0.06</v>
      </c>
      <c r="O1760" s="567" t="s">
        <v>395</v>
      </c>
      <c r="P1760" s="447"/>
      <c r="Q1760" s="447"/>
      <c r="R1760" s="447"/>
      <c r="S1760" s="447"/>
      <c r="T1760" s="447"/>
      <c r="U1760" s="447"/>
      <c r="V1760" s="447"/>
    </row>
    <row r="1761" ht="28.5" customHeight="1">
      <c r="A1761" s="563"/>
      <c r="B1761" s="427"/>
      <c r="C1761" s="428"/>
      <c r="D1761" s="427"/>
      <c r="E1761" s="494"/>
      <c r="F1761" s="435"/>
      <c r="G1761" s="644"/>
      <c r="H1761" s="565" t="s">
        <v>474</v>
      </c>
      <c r="I1761" s="565" t="s">
        <v>1962</v>
      </c>
      <c r="J1761" s="521"/>
      <c r="K1761" s="566">
        <v>2.12203156E8</v>
      </c>
      <c r="L1761" s="566"/>
      <c r="M1761" s="567" t="s">
        <v>462</v>
      </c>
      <c r="N1761" s="568">
        <v>0.04</v>
      </c>
      <c r="O1761" s="604" t="s">
        <v>365</v>
      </c>
      <c r="P1761" s="447"/>
      <c r="Q1761" s="447"/>
      <c r="R1761" s="447"/>
      <c r="S1761" s="447"/>
      <c r="T1761" s="447"/>
      <c r="U1761" s="447"/>
      <c r="V1761" s="447"/>
    </row>
    <row r="1762" ht="28.5" customHeight="1">
      <c r="A1762" s="563"/>
      <c r="B1762" s="427"/>
      <c r="C1762" s="428"/>
      <c r="D1762" s="427"/>
      <c r="E1762" s="494"/>
      <c r="F1762" s="435"/>
      <c r="G1762" s="648"/>
      <c r="H1762" s="565" t="s">
        <v>491</v>
      </c>
      <c r="I1762" s="541" t="s">
        <v>1963</v>
      </c>
      <c r="J1762" s="543"/>
      <c r="K1762" s="566">
        <v>2.12203157E8</v>
      </c>
      <c r="L1762" s="566"/>
      <c r="M1762" s="567" t="s">
        <v>462</v>
      </c>
      <c r="N1762" s="568">
        <v>0.02</v>
      </c>
      <c r="O1762" s="604" t="s">
        <v>357</v>
      </c>
      <c r="P1762" s="447"/>
      <c r="Q1762" s="447"/>
      <c r="R1762" s="447"/>
      <c r="S1762" s="447"/>
      <c r="T1762" s="447"/>
      <c r="U1762" s="447"/>
      <c r="V1762" s="447"/>
    </row>
    <row r="1763" ht="28.5" customHeight="1">
      <c r="A1763" s="563"/>
      <c r="B1763" s="427"/>
      <c r="C1763" s="428"/>
      <c r="D1763" s="427"/>
      <c r="E1763" s="494"/>
      <c r="F1763" s="435"/>
      <c r="G1763" s="645" t="s">
        <v>374</v>
      </c>
      <c r="H1763" s="565" t="s">
        <v>505</v>
      </c>
      <c r="I1763" s="520"/>
      <c r="J1763" s="520"/>
      <c r="K1763" s="566">
        <v>2.12203158E8</v>
      </c>
      <c r="L1763" s="566"/>
      <c r="M1763" s="567" t="s">
        <v>506</v>
      </c>
      <c r="N1763" s="636">
        <v>0.02</v>
      </c>
      <c r="O1763" s="685" t="s">
        <v>365</v>
      </c>
      <c r="P1763" s="447"/>
      <c r="Q1763" s="447"/>
      <c r="R1763" s="447"/>
      <c r="S1763" s="447"/>
      <c r="T1763" s="447"/>
      <c r="U1763" s="447"/>
      <c r="V1763" s="447"/>
    </row>
    <row r="1764" ht="28.5" customHeight="1">
      <c r="A1764" s="563"/>
      <c r="B1764" s="427"/>
      <c r="C1764" s="428"/>
      <c r="D1764" s="427"/>
      <c r="E1764" s="494"/>
      <c r="F1764" s="435"/>
      <c r="G1764" s="645" t="s">
        <v>377</v>
      </c>
      <c r="H1764" s="565" t="s">
        <v>1964</v>
      </c>
      <c r="I1764" s="520"/>
      <c r="J1764" s="521"/>
      <c r="K1764" s="566">
        <v>2.12203159E8</v>
      </c>
      <c r="L1764" s="566"/>
      <c r="M1764" s="567" t="s">
        <v>398</v>
      </c>
      <c r="N1764" s="647">
        <v>0.002</v>
      </c>
      <c r="O1764" s="604" t="s">
        <v>357</v>
      </c>
      <c r="P1764" s="447"/>
      <c r="Q1764" s="447"/>
      <c r="R1764" s="447"/>
      <c r="S1764" s="447"/>
      <c r="T1764" s="447"/>
      <c r="U1764" s="447"/>
      <c r="V1764" s="447"/>
    </row>
    <row r="1765" ht="28.5" customHeight="1">
      <c r="A1765" s="563"/>
      <c r="B1765" s="427"/>
      <c r="C1765" s="428"/>
      <c r="D1765" s="427"/>
      <c r="E1765" s="494"/>
      <c r="F1765" s="435"/>
      <c r="G1765" s="648" t="s">
        <v>477</v>
      </c>
      <c r="H1765" s="565" t="s">
        <v>1965</v>
      </c>
      <c r="I1765" s="520"/>
      <c r="J1765" s="520"/>
      <c r="K1765" s="566">
        <v>2.1220316E8</v>
      </c>
      <c r="L1765" s="566"/>
      <c r="M1765" s="567" t="s">
        <v>413</v>
      </c>
      <c r="N1765" s="636">
        <v>0.03</v>
      </c>
      <c r="O1765" s="685" t="s">
        <v>365</v>
      </c>
      <c r="P1765" s="447"/>
      <c r="Q1765" s="447"/>
      <c r="R1765" s="447"/>
      <c r="S1765" s="447"/>
      <c r="T1765" s="447"/>
      <c r="U1765" s="447"/>
      <c r="V1765" s="447"/>
    </row>
    <row r="1766" ht="28.5" customHeight="1">
      <c r="A1766" s="563"/>
      <c r="B1766" s="427"/>
      <c r="C1766" s="428"/>
      <c r="D1766" s="427"/>
      <c r="E1766" s="494"/>
      <c r="F1766" s="435"/>
      <c r="G1766" s="648" t="s">
        <v>519</v>
      </c>
      <c r="H1766" s="565" t="s">
        <v>1966</v>
      </c>
      <c r="I1766" s="520"/>
      <c r="J1766" s="521"/>
      <c r="K1766" s="566">
        <v>2.12203161E8</v>
      </c>
      <c r="L1766" s="566"/>
      <c r="M1766" s="567" t="s">
        <v>1012</v>
      </c>
      <c r="N1766" s="636">
        <v>0.01</v>
      </c>
      <c r="O1766" s="604" t="s">
        <v>357</v>
      </c>
      <c r="P1766" s="447"/>
      <c r="Q1766" s="447"/>
      <c r="R1766" s="447"/>
      <c r="S1766" s="447"/>
      <c r="T1766" s="447"/>
      <c r="U1766" s="447"/>
      <c r="V1766" s="447"/>
    </row>
    <row r="1767" ht="28.5" customHeight="1">
      <c r="A1767" s="563"/>
      <c r="B1767" s="427"/>
      <c r="C1767" s="428"/>
      <c r="D1767" s="427"/>
      <c r="E1767" s="494"/>
      <c r="F1767" s="435"/>
      <c r="G1767" s="645" t="s">
        <v>521</v>
      </c>
      <c r="H1767" s="638" t="s">
        <v>1967</v>
      </c>
      <c r="I1767" s="565"/>
      <c r="J1767" s="640"/>
      <c r="K1767" s="566">
        <v>2.12203162E8</v>
      </c>
      <c r="L1767" s="566"/>
      <c r="M1767" s="685" t="s">
        <v>1968</v>
      </c>
      <c r="N1767" s="636">
        <v>0.002</v>
      </c>
      <c r="O1767" s="604" t="s">
        <v>357</v>
      </c>
      <c r="P1767" s="447"/>
      <c r="Q1767" s="447"/>
      <c r="R1767" s="447"/>
      <c r="S1767" s="447"/>
      <c r="T1767" s="447"/>
      <c r="U1767" s="447"/>
      <c r="V1767" s="447"/>
    </row>
    <row r="1768" ht="28.5" customHeight="1">
      <c r="A1768" s="656"/>
      <c r="B1768" s="439"/>
      <c r="C1768" s="440"/>
      <c r="D1768" s="439"/>
      <c r="E1768" s="658"/>
      <c r="F1768" s="844"/>
      <c r="G1768" s="659" t="s">
        <v>523</v>
      </c>
      <c r="H1768" s="528" t="s">
        <v>647</v>
      </c>
      <c r="I1768" s="529"/>
      <c r="J1768" s="530"/>
      <c r="K1768" s="531">
        <v>2.12203163E8</v>
      </c>
      <c r="L1768" s="531"/>
      <c r="M1768" s="532" t="s">
        <v>398</v>
      </c>
      <c r="N1768" s="683">
        <v>0.005</v>
      </c>
      <c r="O1768" s="534" t="s">
        <v>365</v>
      </c>
      <c r="P1768" s="447"/>
      <c r="Q1768" s="447"/>
      <c r="R1768" s="447"/>
      <c r="S1768" s="447"/>
      <c r="T1768" s="447"/>
      <c r="U1768" s="447"/>
      <c r="V1768" s="447"/>
    </row>
    <row r="1769" ht="28.5" customHeight="1">
      <c r="A1769" s="563"/>
      <c r="B1769" s="447"/>
      <c r="C1769" s="428"/>
      <c r="D1769" s="437"/>
      <c r="E1769" s="927"/>
      <c r="F1769" s="839" t="s">
        <v>393</v>
      </c>
      <c r="G1769" s="536" t="s">
        <v>1969</v>
      </c>
      <c r="H1769" s="974"/>
      <c r="I1769" s="975"/>
      <c r="J1769" s="975"/>
      <c r="K1769" s="929"/>
      <c r="L1769" s="929"/>
      <c r="M1769" s="491" t="s">
        <v>504</v>
      </c>
      <c r="N1769" s="490"/>
      <c r="O1769" s="741"/>
      <c r="P1769" s="976"/>
      <c r="Q1769" s="976"/>
      <c r="R1769" s="976"/>
      <c r="S1769" s="976"/>
      <c r="T1769" s="976"/>
      <c r="U1769" s="976"/>
      <c r="V1769" s="976"/>
    </row>
    <row r="1770" ht="28.5" customHeight="1">
      <c r="A1770" s="563"/>
      <c r="B1770" s="447"/>
      <c r="C1770" s="428"/>
      <c r="D1770" s="427"/>
      <c r="E1770" s="494"/>
      <c r="F1770" s="435"/>
      <c r="G1770" s="644" t="s">
        <v>354</v>
      </c>
      <c r="H1770" s="638" t="s">
        <v>1970</v>
      </c>
      <c r="I1770" s="654"/>
      <c r="J1770" s="654"/>
      <c r="K1770" s="977"/>
      <c r="L1770" s="977"/>
      <c r="M1770" s="567"/>
      <c r="N1770" s="566"/>
      <c r="O1770" s="604"/>
      <c r="P1770" s="976"/>
      <c r="Q1770" s="976"/>
      <c r="R1770" s="976"/>
      <c r="S1770" s="976"/>
      <c r="T1770" s="976"/>
      <c r="U1770" s="976"/>
      <c r="V1770" s="976"/>
    </row>
    <row r="1771" ht="28.5" customHeight="1">
      <c r="A1771" s="563"/>
      <c r="B1771" s="447"/>
      <c r="C1771" s="428"/>
      <c r="D1771" s="427"/>
      <c r="E1771" s="494"/>
      <c r="F1771" s="435"/>
      <c r="G1771" s="644"/>
      <c r="H1771" s="734" t="s">
        <v>337</v>
      </c>
      <c r="I1771" s="654"/>
      <c r="J1771" s="654"/>
      <c r="K1771" s="977"/>
      <c r="L1771" s="977"/>
      <c r="M1771" s="567"/>
      <c r="N1771" s="566"/>
      <c r="O1771" s="604"/>
      <c r="P1771" s="976"/>
      <c r="Q1771" s="976"/>
      <c r="R1771" s="976"/>
      <c r="S1771" s="976"/>
      <c r="T1771" s="976"/>
      <c r="U1771" s="976"/>
      <c r="V1771" s="976"/>
    </row>
    <row r="1772" ht="28.5" customHeight="1">
      <c r="A1772" s="563"/>
      <c r="B1772" s="447"/>
      <c r="C1772" s="428"/>
      <c r="D1772" s="427"/>
      <c r="E1772" s="494"/>
      <c r="F1772" s="435"/>
      <c r="G1772" s="645"/>
      <c r="H1772" s="639" t="s">
        <v>472</v>
      </c>
      <c r="I1772" s="663" t="s">
        <v>1971</v>
      </c>
      <c r="J1772" s="655"/>
      <c r="K1772" s="490">
        <v>1.12203028E8</v>
      </c>
      <c r="L1772" s="482"/>
      <c r="M1772" s="671" t="s">
        <v>62</v>
      </c>
      <c r="N1772" s="568">
        <v>0.1</v>
      </c>
      <c r="O1772" s="667" t="s">
        <v>349</v>
      </c>
      <c r="P1772" s="976"/>
      <c r="Q1772" s="976"/>
      <c r="R1772" s="976"/>
      <c r="S1772" s="976"/>
      <c r="T1772" s="976"/>
      <c r="U1772" s="976"/>
      <c r="V1772" s="976"/>
    </row>
    <row r="1773" ht="28.5" customHeight="1">
      <c r="A1773" s="563"/>
      <c r="B1773" s="447"/>
      <c r="C1773" s="428"/>
      <c r="D1773" s="427"/>
      <c r="E1773" s="494"/>
      <c r="F1773" s="435"/>
      <c r="G1773" s="645"/>
      <c r="H1773" s="639" t="s">
        <v>474</v>
      </c>
      <c r="I1773" s="663" t="s">
        <v>1972</v>
      </c>
      <c r="J1773" s="655"/>
      <c r="K1773" s="490">
        <v>1.12203029E8</v>
      </c>
      <c r="L1773" s="490"/>
      <c r="M1773" s="567" t="s">
        <v>398</v>
      </c>
      <c r="N1773" s="636">
        <v>0.1</v>
      </c>
      <c r="O1773" s="667" t="s">
        <v>349</v>
      </c>
      <c r="P1773" s="976"/>
      <c r="Q1773" s="976"/>
      <c r="R1773" s="976"/>
      <c r="S1773" s="976"/>
      <c r="T1773" s="976"/>
      <c r="U1773" s="976"/>
      <c r="V1773" s="976"/>
    </row>
    <row r="1774" ht="28.5" customHeight="1">
      <c r="A1774" s="563"/>
      <c r="B1774" s="447"/>
      <c r="C1774" s="428"/>
      <c r="D1774" s="427"/>
      <c r="E1774" s="494"/>
      <c r="F1774" s="435"/>
      <c r="G1774" s="644"/>
      <c r="H1774" s="734" t="s">
        <v>352</v>
      </c>
      <c r="I1774" s="654"/>
      <c r="J1774" s="654"/>
      <c r="K1774" s="977"/>
      <c r="L1774" s="977"/>
      <c r="M1774" s="567"/>
      <c r="N1774" s="566"/>
      <c r="O1774" s="604"/>
      <c r="P1774" s="976"/>
      <c r="Q1774" s="976"/>
      <c r="R1774" s="976"/>
      <c r="S1774" s="976"/>
      <c r="T1774" s="976"/>
      <c r="U1774" s="976"/>
      <c r="V1774" s="976"/>
    </row>
    <row r="1775" ht="28.5" customHeight="1">
      <c r="A1775" s="563"/>
      <c r="B1775" s="447"/>
      <c r="C1775" s="428"/>
      <c r="D1775" s="427"/>
      <c r="E1775" s="494"/>
      <c r="F1775" s="435"/>
      <c r="G1775" s="644"/>
      <c r="H1775" s="645" t="s">
        <v>472</v>
      </c>
      <c r="I1775" s="565" t="s">
        <v>1973</v>
      </c>
      <c r="J1775" s="520"/>
      <c r="K1775" s="566">
        <v>2.12203164E8</v>
      </c>
      <c r="L1775" s="566"/>
      <c r="M1775" s="567" t="s">
        <v>344</v>
      </c>
      <c r="N1775" s="568">
        <v>0.01</v>
      </c>
      <c r="O1775" s="667" t="s">
        <v>365</v>
      </c>
      <c r="P1775" s="976"/>
      <c r="Q1775" s="976"/>
      <c r="R1775" s="976"/>
      <c r="S1775" s="976"/>
      <c r="T1775" s="976"/>
      <c r="U1775" s="976"/>
      <c r="V1775" s="976"/>
    </row>
    <row r="1776" ht="28.5" customHeight="1">
      <c r="A1776" s="563"/>
      <c r="B1776" s="447"/>
      <c r="C1776" s="428"/>
      <c r="D1776" s="427"/>
      <c r="E1776" s="494"/>
      <c r="F1776" s="435"/>
      <c r="G1776" s="644"/>
      <c r="H1776" s="645" t="s">
        <v>474</v>
      </c>
      <c r="I1776" s="565" t="s">
        <v>1974</v>
      </c>
      <c r="J1776" s="520"/>
      <c r="K1776" s="566">
        <v>2.12203165E8</v>
      </c>
      <c r="L1776" s="566"/>
      <c r="M1776" s="567" t="s">
        <v>344</v>
      </c>
      <c r="N1776" s="568">
        <v>0.15</v>
      </c>
      <c r="O1776" s="667" t="s">
        <v>357</v>
      </c>
      <c r="P1776" s="976"/>
      <c r="Q1776" s="976"/>
      <c r="R1776" s="976"/>
      <c r="S1776" s="976"/>
      <c r="T1776" s="976"/>
      <c r="U1776" s="976"/>
      <c r="V1776" s="976"/>
    </row>
    <row r="1777" ht="28.5" customHeight="1">
      <c r="A1777" s="563"/>
      <c r="B1777" s="447"/>
      <c r="C1777" s="428"/>
      <c r="D1777" s="427"/>
      <c r="E1777" s="494"/>
      <c r="F1777" s="435"/>
      <c r="G1777" s="644"/>
      <c r="H1777" s="645" t="s">
        <v>491</v>
      </c>
      <c r="I1777" s="565" t="s">
        <v>1975</v>
      </c>
      <c r="J1777" s="520"/>
      <c r="K1777" s="566">
        <v>2.12203166E8</v>
      </c>
      <c r="L1777" s="566"/>
      <c r="M1777" s="567" t="s">
        <v>422</v>
      </c>
      <c r="N1777" s="568">
        <v>0.75</v>
      </c>
      <c r="O1777" s="667" t="s">
        <v>365</v>
      </c>
      <c r="P1777" s="976"/>
      <c r="Q1777" s="976"/>
      <c r="R1777" s="976"/>
      <c r="S1777" s="976"/>
      <c r="T1777" s="976"/>
      <c r="U1777" s="976"/>
      <c r="V1777" s="976"/>
    </row>
    <row r="1778" ht="28.5" customHeight="1">
      <c r="A1778" s="563"/>
      <c r="B1778" s="447"/>
      <c r="C1778" s="428"/>
      <c r="D1778" s="427"/>
      <c r="E1778" s="494"/>
      <c r="F1778" s="435"/>
      <c r="G1778" s="644"/>
      <c r="H1778" s="644" t="s">
        <v>1266</v>
      </c>
      <c r="I1778" s="565" t="s">
        <v>1976</v>
      </c>
      <c r="J1778" s="520"/>
      <c r="K1778" s="566">
        <v>2.12203167E8</v>
      </c>
      <c r="L1778" s="566"/>
      <c r="M1778" s="567" t="s">
        <v>344</v>
      </c>
      <c r="N1778" s="568">
        <v>0.01</v>
      </c>
      <c r="O1778" s="667" t="s">
        <v>357</v>
      </c>
      <c r="P1778" s="976"/>
      <c r="Q1778" s="976"/>
      <c r="R1778" s="976"/>
      <c r="S1778" s="976"/>
      <c r="T1778" s="976"/>
      <c r="U1778" s="976"/>
      <c r="V1778" s="976"/>
    </row>
    <row r="1779" ht="28.5" customHeight="1">
      <c r="A1779" s="563"/>
      <c r="B1779" s="447"/>
      <c r="C1779" s="428"/>
      <c r="D1779" s="427"/>
      <c r="E1779" s="494"/>
      <c r="F1779" s="435"/>
      <c r="G1779" s="644"/>
      <c r="H1779" s="645" t="s">
        <v>1378</v>
      </c>
      <c r="I1779" s="565" t="s">
        <v>1977</v>
      </c>
      <c r="J1779" s="520"/>
      <c r="K1779" s="566">
        <v>2.12203168E8</v>
      </c>
      <c r="L1779" s="566"/>
      <c r="M1779" s="567" t="s">
        <v>604</v>
      </c>
      <c r="N1779" s="568">
        <v>0.15</v>
      </c>
      <c r="O1779" s="667" t="s">
        <v>357</v>
      </c>
      <c r="P1779" s="976"/>
      <c r="Q1779" s="976"/>
      <c r="R1779" s="976"/>
      <c r="S1779" s="976"/>
      <c r="T1779" s="976"/>
      <c r="U1779" s="976"/>
      <c r="V1779" s="976"/>
    </row>
    <row r="1780" ht="28.5" customHeight="1">
      <c r="A1780" s="563"/>
      <c r="B1780" s="447"/>
      <c r="C1780" s="428"/>
      <c r="D1780" s="427"/>
      <c r="E1780" s="494"/>
      <c r="F1780" s="435"/>
      <c r="G1780" s="644"/>
      <c r="H1780" s="648" t="s">
        <v>1380</v>
      </c>
      <c r="I1780" s="541" t="s">
        <v>1978</v>
      </c>
      <c r="J1780" s="542"/>
      <c r="K1780" s="490">
        <v>2.12203169E8</v>
      </c>
      <c r="L1780" s="490"/>
      <c r="M1780" s="672" t="s">
        <v>604</v>
      </c>
      <c r="N1780" s="802">
        <v>0.2</v>
      </c>
      <c r="O1780" s="483" t="s">
        <v>365</v>
      </c>
      <c r="P1780" s="976"/>
      <c r="Q1780" s="976"/>
      <c r="R1780" s="976"/>
      <c r="S1780" s="976"/>
      <c r="T1780" s="976"/>
      <c r="U1780" s="976"/>
      <c r="V1780" s="976"/>
    </row>
    <row r="1781" ht="28.5" customHeight="1">
      <c r="A1781" s="563"/>
      <c r="B1781" s="447"/>
      <c r="C1781" s="428"/>
      <c r="D1781" s="427"/>
      <c r="E1781" s="494"/>
      <c r="F1781" s="435"/>
      <c r="G1781" s="644"/>
      <c r="H1781" s="645" t="s">
        <v>1382</v>
      </c>
      <c r="I1781" s="565" t="s">
        <v>1979</v>
      </c>
      <c r="J1781" s="520"/>
      <c r="K1781" s="566">
        <v>2.1220317E8</v>
      </c>
      <c r="L1781" s="566"/>
      <c r="M1781" s="671" t="s">
        <v>604</v>
      </c>
      <c r="N1781" s="789">
        <v>0.1</v>
      </c>
      <c r="O1781" s="667" t="s">
        <v>365</v>
      </c>
      <c r="P1781" s="976"/>
      <c r="Q1781" s="976"/>
      <c r="R1781" s="976"/>
      <c r="S1781" s="976"/>
      <c r="T1781" s="976"/>
      <c r="U1781" s="976"/>
      <c r="V1781" s="976"/>
    </row>
    <row r="1782" ht="28.5" customHeight="1">
      <c r="A1782" s="563"/>
      <c r="B1782" s="447"/>
      <c r="C1782" s="428"/>
      <c r="D1782" s="427"/>
      <c r="E1782" s="494"/>
      <c r="F1782" s="435"/>
      <c r="G1782" s="644"/>
      <c r="H1782" s="645" t="s">
        <v>1384</v>
      </c>
      <c r="I1782" s="565" t="s">
        <v>1980</v>
      </c>
      <c r="J1782" s="520"/>
      <c r="K1782" s="566">
        <v>2.12203171E8</v>
      </c>
      <c r="L1782" s="566"/>
      <c r="M1782" s="671" t="s">
        <v>604</v>
      </c>
      <c r="N1782" s="789">
        <v>0.2</v>
      </c>
      <c r="O1782" s="667" t="s">
        <v>365</v>
      </c>
      <c r="P1782" s="976"/>
      <c r="Q1782" s="976"/>
      <c r="R1782" s="976"/>
      <c r="S1782" s="976"/>
      <c r="T1782" s="976"/>
      <c r="U1782" s="976"/>
      <c r="V1782" s="976"/>
    </row>
    <row r="1783" ht="28.5" customHeight="1">
      <c r="A1783" s="563"/>
      <c r="B1783" s="447"/>
      <c r="C1783" s="428"/>
      <c r="D1783" s="427"/>
      <c r="E1783" s="494"/>
      <c r="F1783" s="435"/>
      <c r="G1783" s="644"/>
      <c r="H1783" s="645" t="s">
        <v>1523</v>
      </c>
      <c r="I1783" s="565" t="s">
        <v>1981</v>
      </c>
      <c r="J1783" s="520"/>
      <c r="K1783" s="566">
        <v>2.12203172E8</v>
      </c>
      <c r="L1783" s="566"/>
      <c r="M1783" s="671" t="s">
        <v>422</v>
      </c>
      <c r="N1783" s="789">
        <v>0.05</v>
      </c>
      <c r="O1783" s="667" t="s">
        <v>357</v>
      </c>
      <c r="P1783" s="976"/>
      <c r="Q1783" s="976"/>
      <c r="R1783" s="976"/>
      <c r="S1783" s="976"/>
      <c r="T1783" s="976"/>
      <c r="U1783" s="976"/>
      <c r="V1783" s="976"/>
    </row>
    <row r="1784" ht="28.5" customHeight="1">
      <c r="A1784" s="563"/>
      <c r="B1784" s="447"/>
      <c r="C1784" s="428"/>
      <c r="D1784" s="427"/>
      <c r="E1784" s="494"/>
      <c r="F1784" s="435"/>
      <c r="G1784" s="644"/>
      <c r="H1784" s="645" t="s">
        <v>1800</v>
      </c>
      <c r="I1784" s="565" t="s">
        <v>1982</v>
      </c>
      <c r="J1784" s="520"/>
      <c r="K1784" s="566">
        <v>2.12203173E8</v>
      </c>
      <c r="L1784" s="566"/>
      <c r="M1784" s="671" t="s">
        <v>458</v>
      </c>
      <c r="N1784" s="789">
        <v>0.1</v>
      </c>
      <c r="O1784" s="667" t="s">
        <v>365</v>
      </c>
      <c r="P1784" s="976"/>
      <c r="Q1784" s="976"/>
      <c r="R1784" s="976"/>
      <c r="S1784" s="976"/>
      <c r="T1784" s="976"/>
      <c r="U1784" s="976"/>
      <c r="V1784" s="976"/>
    </row>
    <row r="1785" ht="28.5" customHeight="1">
      <c r="A1785" s="563"/>
      <c r="B1785" s="447"/>
      <c r="C1785" s="428"/>
      <c r="D1785" s="427"/>
      <c r="E1785" s="494"/>
      <c r="F1785" s="435"/>
      <c r="G1785" s="644"/>
      <c r="H1785" s="645" t="s">
        <v>1802</v>
      </c>
      <c r="I1785" s="565" t="s">
        <v>1983</v>
      </c>
      <c r="J1785" s="520"/>
      <c r="K1785" s="566">
        <v>2.12203174E8</v>
      </c>
      <c r="L1785" s="566"/>
      <c r="M1785" s="671" t="s">
        <v>344</v>
      </c>
      <c r="N1785" s="789">
        <v>0.05</v>
      </c>
      <c r="O1785" s="667" t="s">
        <v>357</v>
      </c>
      <c r="P1785" s="976"/>
      <c r="Q1785" s="976"/>
      <c r="R1785" s="976"/>
      <c r="S1785" s="976"/>
      <c r="T1785" s="976"/>
      <c r="U1785" s="976"/>
      <c r="V1785" s="976"/>
    </row>
    <row r="1786" ht="28.5" customHeight="1">
      <c r="A1786" s="563"/>
      <c r="B1786" s="447"/>
      <c r="C1786" s="428"/>
      <c r="D1786" s="427"/>
      <c r="E1786" s="494"/>
      <c r="F1786" s="435"/>
      <c r="G1786" s="648"/>
      <c r="H1786" s="645" t="s">
        <v>1804</v>
      </c>
      <c r="I1786" s="565" t="s">
        <v>1984</v>
      </c>
      <c r="J1786" s="520"/>
      <c r="K1786" s="566">
        <v>2.12203175E8</v>
      </c>
      <c r="L1786" s="566"/>
      <c r="M1786" s="671" t="s">
        <v>458</v>
      </c>
      <c r="N1786" s="789">
        <v>0.1</v>
      </c>
      <c r="O1786" s="667" t="s">
        <v>365</v>
      </c>
      <c r="P1786" s="976"/>
      <c r="Q1786" s="976"/>
      <c r="R1786" s="976"/>
      <c r="S1786" s="976"/>
      <c r="T1786" s="976"/>
      <c r="U1786" s="976"/>
      <c r="V1786" s="976"/>
    </row>
    <row r="1787" ht="28.5" customHeight="1">
      <c r="A1787" s="563"/>
      <c r="B1787" s="447"/>
      <c r="C1787" s="428"/>
      <c r="D1787" s="427"/>
      <c r="E1787" s="494"/>
      <c r="F1787" s="435"/>
      <c r="G1787" s="731" t="s">
        <v>358</v>
      </c>
      <c r="H1787" s="565" t="s">
        <v>1985</v>
      </c>
      <c r="I1787" s="520"/>
      <c r="J1787" s="520"/>
      <c r="K1787" s="920"/>
      <c r="L1787" s="978"/>
      <c r="M1787" s="671"/>
      <c r="N1787" s="670"/>
      <c r="O1787" s="604"/>
      <c r="P1787" s="976"/>
      <c r="Q1787" s="976"/>
      <c r="R1787" s="976"/>
      <c r="S1787" s="976"/>
      <c r="T1787" s="976"/>
      <c r="U1787" s="976"/>
      <c r="V1787" s="976"/>
    </row>
    <row r="1788" ht="28.5" customHeight="1">
      <c r="A1788" s="563"/>
      <c r="B1788" s="447"/>
      <c r="C1788" s="428"/>
      <c r="D1788" s="427"/>
      <c r="E1788" s="494"/>
      <c r="F1788" s="435"/>
      <c r="G1788" s="644"/>
      <c r="H1788" s="645" t="s">
        <v>472</v>
      </c>
      <c r="I1788" s="565" t="s">
        <v>1986</v>
      </c>
      <c r="J1788" s="520"/>
      <c r="K1788" s="566">
        <v>2.12203176E8</v>
      </c>
      <c r="L1788" s="670"/>
      <c r="M1788" s="671" t="s">
        <v>440</v>
      </c>
      <c r="N1788" s="789">
        <v>0.01</v>
      </c>
      <c r="O1788" s="667" t="s">
        <v>365</v>
      </c>
      <c r="P1788" s="976"/>
      <c r="Q1788" s="976"/>
      <c r="R1788" s="976"/>
      <c r="S1788" s="976"/>
      <c r="T1788" s="976"/>
      <c r="U1788" s="976"/>
      <c r="V1788" s="976"/>
    </row>
    <row r="1789" ht="28.5" customHeight="1">
      <c r="A1789" s="563"/>
      <c r="B1789" s="447"/>
      <c r="C1789" s="428"/>
      <c r="D1789" s="427"/>
      <c r="E1789" s="494"/>
      <c r="F1789" s="435"/>
      <c r="G1789" s="644"/>
      <c r="H1789" s="645" t="s">
        <v>474</v>
      </c>
      <c r="I1789" s="565" t="s">
        <v>1987</v>
      </c>
      <c r="J1789" s="520"/>
      <c r="K1789" s="566">
        <v>2.12203177E8</v>
      </c>
      <c r="L1789" s="670"/>
      <c r="M1789" s="671" t="s">
        <v>440</v>
      </c>
      <c r="N1789" s="789">
        <v>0.01</v>
      </c>
      <c r="O1789" s="667" t="s">
        <v>357</v>
      </c>
      <c r="P1789" s="976"/>
      <c r="Q1789" s="976"/>
      <c r="R1789" s="976"/>
      <c r="S1789" s="976"/>
      <c r="T1789" s="976"/>
      <c r="U1789" s="976"/>
      <c r="V1789" s="976"/>
    </row>
    <row r="1790" ht="28.5" customHeight="1">
      <c r="A1790" s="563"/>
      <c r="B1790" s="447"/>
      <c r="C1790" s="428"/>
      <c r="D1790" s="427"/>
      <c r="E1790" s="494"/>
      <c r="F1790" s="435"/>
      <c r="G1790" s="644"/>
      <c r="H1790" s="645" t="s">
        <v>491</v>
      </c>
      <c r="I1790" s="565" t="s">
        <v>1971</v>
      </c>
      <c r="J1790" s="520"/>
      <c r="K1790" s="566">
        <v>2.12203178E8</v>
      </c>
      <c r="L1790" s="670"/>
      <c r="M1790" s="671" t="s">
        <v>62</v>
      </c>
      <c r="N1790" s="789">
        <v>0.1</v>
      </c>
      <c r="O1790" s="667" t="s">
        <v>365</v>
      </c>
      <c r="P1790" s="976"/>
      <c r="Q1790" s="976"/>
      <c r="R1790" s="976"/>
      <c r="S1790" s="976"/>
      <c r="T1790" s="976"/>
      <c r="U1790" s="976"/>
      <c r="V1790" s="976"/>
    </row>
    <row r="1791" ht="28.5" customHeight="1">
      <c r="A1791" s="563"/>
      <c r="B1791" s="447"/>
      <c r="C1791" s="428"/>
      <c r="D1791" s="427"/>
      <c r="E1791" s="494"/>
      <c r="F1791" s="435"/>
      <c r="G1791" s="644"/>
      <c r="H1791" s="645" t="s">
        <v>1266</v>
      </c>
      <c r="I1791" s="565" t="s">
        <v>1988</v>
      </c>
      <c r="J1791" s="520"/>
      <c r="K1791" s="566">
        <v>2.12203179E8</v>
      </c>
      <c r="L1791" s="670"/>
      <c r="M1791" s="671" t="s">
        <v>398</v>
      </c>
      <c r="N1791" s="789">
        <v>0.15</v>
      </c>
      <c r="O1791" s="667" t="s">
        <v>365</v>
      </c>
      <c r="P1791" s="976"/>
      <c r="Q1791" s="976"/>
      <c r="R1791" s="976"/>
      <c r="S1791" s="976"/>
      <c r="T1791" s="976"/>
      <c r="U1791" s="976"/>
      <c r="V1791" s="976"/>
    </row>
    <row r="1792" ht="28.5" customHeight="1">
      <c r="A1792" s="563"/>
      <c r="B1792" s="447"/>
      <c r="C1792" s="428"/>
      <c r="D1792" s="427"/>
      <c r="E1792" s="494"/>
      <c r="F1792" s="435"/>
      <c r="G1792" s="644"/>
      <c r="H1792" s="645" t="s">
        <v>1378</v>
      </c>
      <c r="I1792" s="565" t="s">
        <v>1989</v>
      </c>
      <c r="J1792" s="520"/>
      <c r="K1792" s="566">
        <v>2.1220318E8</v>
      </c>
      <c r="L1792" s="670"/>
      <c r="M1792" s="671" t="s">
        <v>62</v>
      </c>
      <c r="N1792" s="789">
        <v>0.337</v>
      </c>
      <c r="O1792" s="667" t="s">
        <v>395</v>
      </c>
      <c r="P1792" s="976"/>
      <c r="Q1792" s="976"/>
      <c r="R1792" s="976"/>
      <c r="S1792" s="976"/>
      <c r="T1792" s="976"/>
      <c r="U1792" s="976"/>
      <c r="V1792" s="976"/>
    </row>
    <row r="1793" ht="28.5" customHeight="1">
      <c r="A1793" s="656"/>
      <c r="B1793" s="657"/>
      <c r="C1793" s="440"/>
      <c r="D1793" s="439"/>
      <c r="E1793" s="658"/>
      <c r="F1793" s="844"/>
      <c r="G1793" s="677"/>
      <c r="H1793" s="659" t="s">
        <v>1380</v>
      </c>
      <c r="I1793" s="528" t="s">
        <v>1990</v>
      </c>
      <c r="J1793" s="529"/>
      <c r="K1793" s="531">
        <v>2.12203181E8</v>
      </c>
      <c r="L1793" s="864"/>
      <c r="M1793" s="979" t="s">
        <v>398</v>
      </c>
      <c r="N1793" s="788">
        <v>0.1</v>
      </c>
      <c r="O1793" s="809" t="s">
        <v>357</v>
      </c>
      <c r="P1793" s="976"/>
      <c r="Q1793" s="976"/>
      <c r="R1793" s="976"/>
      <c r="S1793" s="976"/>
      <c r="T1793" s="976"/>
      <c r="U1793" s="976"/>
      <c r="V1793" s="976"/>
    </row>
    <row r="1794" ht="28.5" customHeight="1">
      <c r="A1794" s="563"/>
      <c r="B1794" s="447"/>
      <c r="C1794" s="428"/>
      <c r="D1794" s="427"/>
      <c r="E1794" s="494"/>
      <c r="F1794" s="435"/>
      <c r="G1794" s="644"/>
      <c r="H1794" s="648" t="s">
        <v>1382</v>
      </c>
      <c r="I1794" s="541" t="s">
        <v>1991</v>
      </c>
      <c r="J1794" s="542"/>
      <c r="K1794" s="490">
        <v>2.12203182E8</v>
      </c>
      <c r="L1794" s="482"/>
      <c r="M1794" s="672" t="s">
        <v>398</v>
      </c>
      <c r="N1794" s="782">
        <v>0.3</v>
      </c>
      <c r="O1794" s="483" t="s">
        <v>395</v>
      </c>
      <c r="P1794" s="976"/>
      <c r="Q1794" s="976"/>
      <c r="R1794" s="976"/>
      <c r="S1794" s="976"/>
      <c r="T1794" s="976"/>
      <c r="U1794" s="976"/>
      <c r="V1794" s="976"/>
    </row>
    <row r="1795" ht="28.5" customHeight="1">
      <c r="A1795" s="563"/>
      <c r="B1795" s="447"/>
      <c r="C1795" s="428"/>
      <c r="D1795" s="427"/>
      <c r="E1795" s="494"/>
      <c r="F1795" s="435"/>
      <c r="G1795" s="644"/>
      <c r="H1795" s="645" t="s">
        <v>1384</v>
      </c>
      <c r="I1795" s="565" t="s">
        <v>1992</v>
      </c>
      <c r="J1795" s="520"/>
      <c r="K1795" s="566">
        <v>2.12203183E8</v>
      </c>
      <c r="L1795" s="670"/>
      <c r="M1795" s="671" t="s">
        <v>1771</v>
      </c>
      <c r="N1795" s="789">
        <v>0.1</v>
      </c>
      <c r="O1795" s="667" t="s">
        <v>365</v>
      </c>
      <c r="P1795" s="976"/>
      <c r="Q1795" s="976"/>
      <c r="R1795" s="976"/>
      <c r="S1795" s="976"/>
      <c r="T1795" s="976"/>
      <c r="U1795" s="976"/>
      <c r="V1795" s="976"/>
    </row>
    <row r="1796" ht="28.5" customHeight="1">
      <c r="A1796" s="563"/>
      <c r="B1796" s="447"/>
      <c r="C1796" s="428"/>
      <c r="D1796" s="427"/>
      <c r="E1796" s="494"/>
      <c r="F1796" s="435"/>
      <c r="G1796" s="644"/>
      <c r="H1796" s="645" t="s">
        <v>1523</v>
      </c>
      <c r="I1796" s="565" t="s">
        <v>1993</v>
      </c>
      <c r="J1796" s="520"/>
      <c r="K1796" s="566">
        <v>2.12203184E8</v>
      </c>
      <c r="L1796" s="670"/>
      <c r="M1796" s="671" t="s">
        <v>1771</v>
      </c>
      <c r="N1796" s="789">
        <v>0.1</v>
      </c>
      <c r="O1796" s="667" t="s">
        <v>365</v>
      </c>
      <c r="P1796" s="976"/>
      <c r="Q1796" s="976"/>
      <c r="R1796" s="976"/>
      <c r="S1796" s="976"/>
      <c r="T1796" s="976"/>
      <c r="U1796" s="976"/>
      <c r="V1796" s="976"/>
    </row>
    <row r="1797" ht="28.5" customHeight="1">
      <c r="A1797" s="563"/>
      <c r="B1797" s="447"/>
      <c r="C1797" s="428"/>
      <c r="D1797" s="427"/>
      <c r="E1797" s="494"/>
      <c r="F1797" s="435"/>
      <c r="G1797" s="644"/>
      <c r="H1797" s="645" t="s">
        <v>1800</v>
      </c>
      <c r="I1797" s="565" t="s">
        <v>1994</v>
      </c>
      <c r="J1797" s="520"/>
      <c r="K1797" s="566">
        <v>2.12203185E8</v>
      </c>
      <c r="L1797" s="670"/>
      <c r="M1797" s="671" t="s">
        <v>1771</v>
      </c>
      <c r="N1797" s="789">
        <v>0.2</v>
      </c>
      <c r="O1797" s="667" t="s">
        <v>395</v>
      </c>
      <c r="P1797" s="976"/>
      <c r="Q1797" s="976"/>
      <c r="R1797" s="976"/>
      <c r="S1797" s="976"/>
      <c r="T1797" s="976"/>
      <c r="U1797" s="976"/>
      <c r="V1797" s="976"/>
    </row>
    <row r="1798" ht="28.5" customHeight="1">
      <c r="A1798" s="563"/>
      <c r="B1798" s="447"/>
      <c r="C1798" s="428"/>
      <c r="D1798" s="427"/>
      <c r="E1798" s="494"/>
      <c r="F1798" s="435"/>
      <c r="G1798" s="644"/>
      <c r="H1798" s="645" t="s">
        <v>1802</v>
      </c>
      <c r="I1798" s="565" t="s">
        <v>1995</v>
      </c>
      <c r="J1798" s="520"/>
      <c r="K1798" s="566">
        <v>2.12203186E8</v>
      </c>
      <c r="L1798" s="670"/>
      <c r="M1798" s="671" t="s">
        <v>1771</v>
      </c>
      <c r="N1798" s="789">
        <v>0.2</v>
      </c>
      <c r="O1798" s="667" t="s">
        <v>395</v>
      </c>
      <c r="P1798" s="976"/>
      <c r="Q1798" s="976"/>
      <c r="R1798" s="976"/>
      <c r="S1798" s="976"/>
      <c r="T1798" s="976"/>
      <c r="U1798" s="976"/>
      <c r="V1798" s="976"/>
    </row>
    <row r="1799" ht="28.5" customHeight="1">
      <c r="A1799" s="563"/>
      <c r="B1799" s="447"/>
      <c r="C1799" s="428"/>
      <c r="D1799" s="427"/>
      <c r="E1799" s="494"/>
      <c r="F1799" s="435"/>
      <c r="G1799" s="644"/>
      <c r="H1799" s="645" t="s">
        <v>1804</v>
      </c>
      <c r="I1799" s="565" t="s">
        <v>1996</v>
      </c>
      <c r="J1799" s="520"/>
      <c r="K1799" s="566">
        <v>2.12203187E8</v>
      </c>
      <c r="L1799" s="670"/>
      <c r="M1799" s="671" t="s">
        <v>1771</v>
      </c>
      <c r="N1799" s="789">
        <v>0.1</v>
      </c>
      <c r="O1799" s="667" t="s">
        <v>365</v>
      </c>
      <c r="P1799" s="976"/>
      <c r="Q1799" s="976"/>
      <c r="R1799" s="976"/>
      <c r="S1799" s="976"/>
      <c r="T1799" s="976"/>
      <c r="U1799" s="976"/>
      <c r="V1799" s="976"/>
    </row>
    <row r="1800" ht="28.5" customHeight="1">
      <c r="A1800" s="563"/>
      <c r="B1800" s="447"/>
      <c r="C1800" s="428"/>
      <c r="D1800" s="427"/>
      <c r="E1800" s="494"/>
      <c r="F1800" s="435"/>
      <c r="G1800" s="644"/>
      <c r="H1800" s="645" t="s">
        <v>1806</v>
      </c>
      <c r="I1800" s="565" t="s">
        <v>1997</v>
      </c>
      <c r="J1800" s="520"/>
      <c r="K1800" s="566">
        <v>2.12203188E8</v>
      </c>
      <c r="L1800" s="670"/>
      <c r="M1800" s="671" t="s">
        <v>1771</v>
      </c>
      <c r="N1800" s="789">
        <v>0.2</v>
      </c>
      <c r="O1800" s="667" t="s">
        <v>395</v>
      </c>
      <c r="P1800" s="976"/>
      <c r="Q1800" s="976"/>
      <c r="R1800" s="976"/>
      <c r="S1800" s="976"/>
      <c r="T1800" s="976"/>
      <c r="U1800" s="976"/>
      <c r="V1800" s="976"/>
    </row>
    <row r="1801" ht="28.5" customHeight="1">
      <c r="A1801" s="563"/>
      <c r="B1801" s="447"/>
      <c r="C1801" s="428"/>
      <c r="D1801" s="427"/>
      <c r="E1801" s="494"/>
      <c r="F1801" s="435"/>
      <c r="G1801" s="644"/>
      <c r="H1801" s="648" t="s">
        <v>1808</v>
      </c>
      <c r="I1801" s="541" t="s">
        <v>1998</v>
      </c>
      <c r="J1801" s="542"/>
      <c r="K1801" s="490">
        <v>2.12203189E8</v>
      </c>
      <c r="L1801" s="482"/>
      <c r="M1801" s="672" t="s">
        <v>422</v>
      </c>
      <c r="N1801" s="782">
        <v>0.5</v>
      </c>
      <c r="O1801" s="483" t="s">
        <v>365</v>
      </c>
      <c r="P1801" s="976"/>
      <c r="Q1801" s="976"/>
      <c r="R1801" s="976"/>
      <c r="S1801" s="976"/>
      <c r="T1801" s="976"/>
      <c r="U1801" s="976"/>
      <c r="V1801" s="976"/>
    </row>
    <row r="1802" ht="28.5" customHeight="1">
      <c r="A1802" s="563"/>
      <c r="B1802" s="447"/>
      <c r="C1802" s="428"/>
      <c r="D1802" s="427"/>
      <c r="E1802" s="494"/>
      <c r="F1802" s="435"/>
      <c r="G1802" s="644"/>
      <c r="H1802" s="645" t="s">
        <v>1810</v>
      </c>
      <c r="I1802" s="565" t="s">
        <v>1999</v>
      </c>
      <c r="J1802" s="520"/>
      <c r="K1802" s="566">
        <v>2.1220319E8</v>
      </c>
      <c r="L1802" s="670"/>
      <c r="M1802" s="671" t="s">
        <v>422</v>
      </c>
      <c r="N1802" s="789">
        <v>0.75</v>
      </c>
      <c r="O1802" s="667" t="s">
        <v>365</v>
      </c>
      <c r="P1802" s="976"/>
      <c r="Q1802" s="976"/>
      <c r="R1802" s="976"/>
      <c r="S1802" s="976"/>
      <c r="T1802" s="976"/>
      <c r="U1802" s="976"/>
      <c r="V1802" s="976"/>
    </row>
    <row r="1803" ht="28.5" customHeight="1">
      <c r="A1803" s="563"/>
      <c r="B1803" s="447"/>
      <c r="C1803" s="428"/>
      <c r="D1803" s="427"/>
      <c r="E1803" s="494"/>
      <c r="F1803" s="435"/>
      <c r="G1803" s="644"/>
      <c r="H1803" s="645" t="s">
        <v>1812</v>
      </c>
      <c r="I1803" s="565" t="s">
        <v>2000</v>
      </c>
      <c r="J1803" s="521"/>
      <c r="K1803" s="566">
        <v>2.12203191E8</v>
      </c>
      <c r="L1803" s="670"/>
      <c r="M1803" s="671" t="s">
        <v>344</v>
      </c>
      <c r="N1803" s="789">
        <v>0.05</v>
      </c>
      <c r="O1803" s="667" t="s">
        <v>365</v>
      </c>
      <c r="P1803" s="976"/>
      <c r="Q1803" s="976"/>
      <c r="R1803" s="976"/>
      <c r="S1803" s="976"/>
      <c r="T1803" s="976"/>
      <c r="U1803" s="976"/>
      <c r="V1803" s="976"/>
    </row>
    <row r="1804" ht="28.5" customHeight="1">
      <c r="A1804" s="563"/>
      <c r="B1804" s="447"/>
      <c r="C1804" s="428"/>
      <c r="D1804" s="427"/>
      <c r="E1804" s="494"/>
      <c r="F1804" s="435"/>
      <c r="G1804" s="644"/>
      <c r="H1804" s="645" t="s">
        <v>1815</v>
      </c>
      <c r="I1804" s="565" t="s">
        <v>2001</v>
      </c>
      <c r="J1804" s="521"/>
      <c r="K1804" s="566">
        <v>2.12203192E8</v>
      </c>
      <c r="L1804" s="670"/>
      <c r="M1804" s="567" t="s">
        <v>458</v>
      </c>
      <c r="N1804" s="801">
        <v>0.2</v>
      </c>
      <c r="O1804" s="667" t="s">
        <v>395</v>
      </c>
      <c r="P1804" s="976"/>
      <c r="Q1804" s="976"/>
      <c r="R1804" s="976"/>
      <c r="S1804" s="976"/>
      <c r="T1804" s="976"/>
      <c r="U1804" s="976"/>
      <c r="V1804" s="976"/>
    </row>
    <row r="1805" ht="28.5" customHeight="1">
      <c r="A1805" s="563"/>
      <c r="B1805" s="447"/>
      <c r="C1805" s="428"/>
      <c r="D1805" s="427"/>
      <c r="E1805" s="494"/>
      <c r="F1805" s="435"/>
      <c r="G1805" s="644"/>
      <c r="H1805" s="645" t="s">
        <v>1817</v>
      </c>
      <c r="I1805" s="565" t="s">
        <v>2002</v>
      </c>
      <c r="J1805" s="521"/>
      <c r="K1805" s="566">
        <v>2.12203193E8</v>
      </c>
      <c r="L1805" s="670"/>
      <c r="M1805" s="567" t="s">
        <v>398</v>
      </c>
      <c r="N1805" s="801">
        <v>0.1</v>
      </c>
      <c r="O1805" s="667" t="s">
        <v>365</v>
      </c>
      <c r="P1805" s="976"/>
      <c r="Q1805" s="976"/>
      <c r="R1805" s="976"/>
      <c r="S1805" s="976"/>
      <c r="T1805" s="976"/>
      <c r="U1805" s="976"/>
      <c r="V1805" s="976"/>
    </row>
    <row r="1806" ht="28.5" customHeight="1">
      <c r="A1806" s="563"/>
      <c r="B1806" s="447"/>
      <c r="C1806" s="428"/>
      <c r="D1806" s="427"/>
      <c r="E1806" s="494"/>
      <c r="F1806" s="435"/>
      <c r="G1806" s="644"/>
      <c r="H1806" s="645" t="s">
        <v>1819</v>
      </c>
      <c r="I1806" s="565" t="s">
        <v>2003</v>
      </c>
      <c r="J1806" s="520"/>
      <c r="K1806" s="566">
        <v>2.12203194E8</v>
      </c>
      <c r="L1806" s="670"/>
      <c r="M1806" s="671" t="s">
        <v>422</v>
      </c>
      <c r="N1806" s="789">
        <v>0.03</v>
      </c>
      <c r="O1806" s="667" t="s">
        <v>357</v>
      </c>
      <c r="P1806" s="976"/>
      <c r="Q1806" s="976"/>
      <c r="R1806" s="976"/>
      <c r="S1806" s="976"/>
      <c r="T1806" s="976"/>
      <c r="U1806" s="976"/>
      <c r="V1806" s="976"/>
    </row>
    <row r="1807" ht="28.5" customHeight="1">
      <c r="A1807" s="563"/>
      <c r="B1807" s="447"/>
      <c r="C1807" s="428"/>
      <c r="D1807" s="427"/>
      <c r="E1807" s="494"/>
      <c r="F1807" s="435"/>
      <c r="G1807" s="644"/>
      <c r="H1807" s="980" t="s">
        <v>1821</v>
      </c>
      <c r="I1807" s="565" t="s">
        <v>2004</v>
      </c>
      <c r="J1807" s="520"/>
      <c r="K1807" s="566">
        <v>2.12203195E8</v>
      </c>
      <c r="L1807" s="670"/>
      <c r="M1807" s="671" t="s">
        <v>458</v>
      </c>
      <c r="N1807" s="789">
        <v>0.05</v>
      </c>
      <c r="O1807" s="667" t="s">
        <v>365</v>
      </c>
      <c r="P1807" s="976"/>
      <c r="Q1807" s="976"/>
      <c r="R1807" s="976"/>
      <c r="S1807" s="976"/>
      <c r="T1807" s="976"/>
      <c r="U1807" s="976"/>
      <c r="V1807" s="976"/>
    </row>
    <row r="1808" ht="28.5" customHeight="1">
      <c r="A1808" s="563"/>
      <c r="B1808" s="447"/>
      <c r="C1808" s="428"/>
      <c r="D1808" s="427"/>
      <c r="E1808" s="494"/>
      <c r="F1808" s="435"/>
      <c r="G1808" s="644"/>
      <c r="H1808" s="981" t="s">
        <v>1823</v>
      </c>
      <c r="I1808" s="666" t="s">
        <v>2005</v>
      </c>
      <c r="J1808" s="668"/>
      <c r="K1808" s="566">
        <v>2.12203196E8</v>
      </c>
      <c r="L1808" s="670"/>
      <c r="M1808" s="982" t="s">
        <v>422</v>
      </c>
      <c r="N1808" s="814">
        <v>0.03</v>
      </c>
      <c r="O1808" s="773" t="s">
        <v>357</v>
      </c>
      <c r="P1808" s="976"/>
      <c r="Q1808" s="976"/>
      <c r="R1808" s="976"/>
      <c r="S1808" s="976"/>
      <c r="T1808" s="976"/>
      <c r="U1808" s="976"/>
      <c r="V1808" s="976"/>
    </row>
    <row r="1809" ht="28.5" customHeight="1">
      <c r="A1809" s="563"/>
      <c r="B1809" s="447"/>
      <c r="C1809" s="428"/>
      <c r="D1809" s="427"/>
      <c r="E1809" s="494"/>
      <c r="F1809" s="852"/>
      <c r="G1809" s="648"/>
      <c r="H1809" s="981" t="s">
        <v>1825</v>
      </c>
      <c r="I1809" s="565" t="s">
        <v>2006</v>
      </c>
      <c r="J1809" s="520"/>
      <c r="K1809" s="566">
        <v>2.12203197E8</v>
      </c>
      <c r="L1809" s="670"/>
      <c r="M1809" s="671" t="s">
        <v>458</v>
      </c>
      <c r="N1809" s="789">
        <v>0.05</v>
      </c>
      <c r="O1809" s="667" t="s">
        <v>365</v>
      </c>
      <c r="P1809" s="976"/>
      <c r="Q1809" s="976"/>
      <c r="R1809" s="976"/>
      <c r="S1809" s="976"/>
      <c r="T1809" s="976"/>
      <c r="U1809" s="976"/>
      <c r="V1809" s="976"/>
    </row>
    <row r="1810" ht="28.5" customHeight="1">
      <c r="A1810" s="563"/>
      <c r="B1810" s="447"/>
      <c r="C1810" s="428"/>
      <c r="D1810" s="427"/>
      <c r="E1810" s="494"/>
      <c r="F1810" s="435" t="s">
        <v>396</v>
      </c>
      <c r="G1810" s="536" t="s">
        <v>2007</v>
      </c>
      <c r="H1810" s="980"/>
      <c r="I1810" s="603"/>
      <c r="J1810" s="603"/>
      <c r="K1810" s="429"/>
      <c r="L1810" s="429"/>
      <c r="M1810" s="983"/>
      <c r="N1810" s="886"/>
      <c r="O1810" s="756"/>
      <c r="P1810" s="976"/>
      <c r="Q1810" s="976"/>
      <c r="R1810" s="976"/>
      <c r="S1810" s="976"/>
      <c r="T1810" s="976"/>
      <c r="U1810" s="976"/>
      <c r="V1810" s="976"/>
    </row>
    <row r="1811" ht="28.5" customHeight="1">
      <c r="A1811" s="563"/>
      <c r="B1811" s="447"/>
      <c r="C1811" s="428"/>
      <c r="D1811" s="427"/>
      <c r="E1811" s="494"/>
      <c r="F1811" s="435"/>
      <c r="G1811" s="734" t="s">
        <v>352</v>
      </c>
      <c r="H1811" s="980"/>
      <c r="I1811" s="603"/>
      <c r="J1811" s="603"/>
      <c r="K1811" s="429"/>
      <c r="L1811" s="429"/>
      <c r="M1811" s="983"/>
      <c r="N1811" s="984"/>
      <c r="O1811" s="756"/>
      <c r="P1811" s="976"/>
      <c r="Q1811" s="976"/>
      <c r="R1811" s="976"/>
      <c r="S1811" s="976"/>
      <c r="T1811" s="976"/>
      <c r="U1811" s="976"/>
      <c r="V1811" s="976"/>
    </row>
    <row r="1812" ht="28.5" customHeight="1">
      <c r="A1812" s="563"/>
      <c r="B1812" s="447"/>
      <c r="C1812" s="428"/>
      <c r="D1812" s="427"/>
      <c r="E1812" s="494"/>
      <c r="F1812" s="435"/>
      <c r="G1812" s="645" t="s">
        <v>354</v>
      </c>
      <c r="H1812" s="985" t="s">
        <v>2008</v>
      </c>
      <c r="I1812" s="520"/>
      <c r="J1812" s="521"/>
      <c r="K1812" s="566">
        <v>2.12203198E8</v>
      </c>
      <c r="L1812" s="670"/>
      <c r="M1812" s="671" t="s">
        <v>398</v>
      </c>
      <c r="N1812" s="568">
        <v>0.112</v>
      </c>
      <c r="O1812" s="685" t="s">
        <v>357</v>
      </c>
      <c r="P1812" s="976"/>
      <c r="Q1812" s="976"/>
      <c r="R1812" s="976"/>
      <c r="S1812" s="976"/>
      <c r="T1812" s="976"/>
      <c r="U1812" s="976"/>
      <c r="V1812" s="976"/>
    </row>
    <row r="1813" ht="28.5" customHeight="1">
      <c r="A1813" s="563"/>
      <c r="B1813" s="447"/>
      <c r="C1813" s="428"/>
      <c r="D1813" s="427"/>
      <c r="E1813" s="494"/>
      <c r="F1813" s="435"/>
      <c r="G1813" s="645" t="s">
        <v>358</v>
      </c>
      <c r="H1813" s="986" t="s">
        <v>2009</v>
      </c>
      <c r="I1813" s="565"/>
      <c r="J1813" s="565"/>
      <c r="K1813" s="566">
        <v>2.12203199E8</v>
      </c>
      <c r="L1813" s="670"/>
      <c r="M1813" s="671" t="s">
        <v>440</v>
      </c>
      <c r="N1813" s="568">
        <v>0.337</v>
      </c>
      <c r="O1813" s="667" t="s">
        <v>365</v>
      </c>
      <c r="P1813" s="976"/>
      <c r="Q1813" s="976"/>
      <c r="R1813" s="976"/>
      <c r="S1813" s="976"/>
      <c r="T1813" s="976"/>
      <c r="U1813" s="976"/>
      <c r="V1813" s="976"/>
    </row>
    <row r="1814" ht="28.5" customHeight="1">
      <c r="A1814" s="563"/>
      <c r="B1814" s="447"/>
      <c r="C1814" s="428"/>
      <c r="D1814" s="427"/>
      <c r="E1814" s="494"/>
      <c r="F1814" s="435"/>
      <c r="G1814" s="645" t="s">
        <v>360</v>
      </c>
      <c r="H1814" s="986" t="s">
        <v>2010</v>
      </c>
      <c r="I1814" s="565"/>
      <c r="J1814" s="565"/>
      <c r="K1814" s="566">
        <v>2.122032E8</v>
      </c>
      <c r="L1814" s="670"/>
      <c r="M1814" s="671" t="s">
        <v>398</v>
      </c>
      <c r="N1814" s="568">
        <v>0.05</v>
      </c>
      <c r="O1814" s="667" t="s">
        <v>395</v>
      </c>
      <c r="P1814" s="976"/>
      <c r="Q1814" s="976"/>
      <c r="R1814" s="976"/>
      <c r="S1814" s="976"/>
      <c r="T1814" s="976"/>
      <c r="U1814" s="976"/>
      <c r="V1814" s="976"/>
    </row>
    <row r="1815" ht="28.5" customHeight="1">
      <c r="A1815" s="563"/>
      <c r="B1815" s="447"/>
      <c r="C1815" s="428"/>
      <c r="D1815" s="427"/>
      <c r="E1815" s="494"/>
      <c r="F1815" s="435"/>
      <c r="G1815" s="645" t="s">
        <v>362</v>
      </c>
      <c r="H1815" s="985" t="s">
        <v>2011</v>
      </c>
      <c r="I1815" s="520"/>
      <c r="J1815" s="521"/>
      <c r="K1815" s="566">
        <v>2.12203201E8</v>
      </c>
      <c r="L1815" s="670"/>
      <c r="M1815" s="671" t="s">
        <v>2012</v>
      </c>
      <c r="N1815" s="568">
        <v>0.337</v>
      </c>
      <c r="O1815" s="667" t="s">
        <v>365</v>
      </c>
      <c r="P1815" s="976"/>
      <c r="Q1815" s="976"/>
      <c r="R1815" s="976"/>
      <c r="S1815" s="976"/>
      <c r="T1815" s="976"/>
      <c r="U1815" s="976"/>
      <c r="V1815" s="976"/>
    </row>
    <row r="1816" ht="28.5" customHeight="1">
      <c r="A1816" s="563"/>
      <c r="B1816" s="447"/>
      <c r="C1816" s="428"/>
      <c r="D1816" s="427"/>
      <c r="E1816" s="494"/>
      <c r="F1816" s="435"/>
      <c r="G1816" s="645" t="s">
        <v>374</v>
      </c>
      <c r="H1816" s="986" t="s">
        <v>2013</v>
      </c>
      <c r="I1816" s="565"/>
      <c r="J1816" s="565"/>
      <c r="K1816" s="566">
        <v>2.12203202E8</v>
      </c>
      <c r="L1816" s="670"/>
      <c r="M1816" s="671" t="s">
        <v>422</v>
      </c>
      <c r="N1816" s="568">
        <v>0.337</v>
      </c>
      <c r="O1816" s="667" t="s">
        <v>395</v>
      </c>
      <c r="P1816" s="976"/>
      <c r="Q1816" s="976"/>
      <c r="R1816" s="976"/>
      <c r="S1816" s="976"/>
      <c r="T1816" s="976"/>
      <c r="U1816" s="976"/>
      <c r="V1816" s="976"/>
    </row>
    <row r="1817" ht="28.5" customHeight="1">
      <c r="A1817" s="563"/>
      <c r="B1817" s="447"/>
      <c r="C1817" s="428"/>
      <c r="D1817" s="427"/>
      <c r="E1817" s="494"/>
      <c r="F1817" s="435"/>
      <c r="G1817" s="645" t="s">
        <v>377</v>
      </c>
      <c r="H1817" s="985" t="s">
        <v>2014</v>
      </c>
      <c r="I1817" s="520"/>
      <c r="J1817" s="521"/>
      <c r="K1817" s="566">
        <v>2.12203203E8</v>
      </c>
      <c r="L1817" s="670"/>
      <c r="M1817" s="671" t="s">
        <v>422</v>
      </c>
      <c r="N1817" s="568">
        <v>0.112</v>
      </c>
      <c r="O1817" s="667" t="s">
        <v>395</v>
      </c>
      <c r="P1817" s="976"/>
      <c r="Q1817" s="976"/>
      <c r="R1817" s="976"/>
      <c r="S1817" s="976"/>
      <c r="T1817" s="976"/>
      <c r="U1817" s="976"/>
      <c r="V1817" s="976"/>
    </row>
    <row r="1818" ht="28.5" customHeight="1">
      <c r="A1818" s="656"/>
      <c r="B1818" s="657"/>
      <c r="C1818" s="440"/>
      <c r="D1818" s="439"/>
      <c r="E1818" s="658"/>
      <c r="F1818" s="844"/>
      <c r="G1818" s="659" t="s">
        <v>477</v>
      </c>
      <c r="H1818" s="987" t="s">
        <v>2015</v>
      </c>
      <c r="I1818" s="529"/>
      <c r="J1818" s="530"/>
      <c r="K1818" s="531">
        <v>2.12203204E8</v>
      </c>
      <c r="L1818" s="864"/>
      <c r="M1818" s="979" t="s">
        <v>398</v>
      </c>
      <c r="N1818" s="817">
        <v>0.337</v>
      </c>
      <c r="O1818" s="809" t="s">
        <v>395</v>
      </c>
      <c r="P1818" s="976"/>
      <c r="Q1818" s="976"/>
      <c r="R1818" s="976"/>
      <c r="S1818" s="976"/>
      <c r="T1818" s="976"/>
      <c r="U1818" s="976"/>
      <c r="V1818" s="976"/>
    </row>
    <row r="1819" ht="28.5" customHeight="1">
      <c r="A1819" s="474"/>
      <c r="B1819" s="481"/>
      <c r="C1819" s="475"/>
      <c r="D1819" s="465"/>
      <c r="E1819" s="479"/>
      <c r="F1819" s="526" t="s">
        <v>399</v>
      </c>
      <c r="G1819" s="433" t="s">
        <v>2016</v>
      </c>
      <c r="H1819" s="481"/>
      <c r="I1819" s="481"/>
      <c r="J1819" s="481"/>
      <c r="K1819" s="465"/>
      <c r="L1819" s="465"/>
      <c r="M1819" s="988"/>
      <c r="N1819" s="481"/>
      <c r="O1819" s="474"/>
      <c r="P1819" s="447"/>
      <c r="Q1819" s="447"/>
      <c r="R1819" s="447"/>
      <c r="S1819" s="447"/>
      <c r="T1819" s="447"/>
      <c r="U1819" s="447"/>
      <c r="V1819" s="447"/>
    </row>
    <row r="1820" ht="28.5" customHeight="1">
      <c r="A1820" s="563"/>
      <c r="B1820" s="447"/>
      <c r="C1820" s="428"/>
      <c r="D1820" s="427"/>
      <c r="E1820" s="494"/>
      <c r="F1820" s="989"/>
      <c r="G1820" s="731" t="s">
        <v>1787</v>
      </c>
      <c r="H1820" s="638" t="s">
        <v>2017</v>
      </c>
      <c r="I1820" s="654"/>
      <c r="J1820" s="654"/>
      <c r="K1820" s="990"/>
      <c r="L1820" s="990"/>
      <c r="M1820" s="567" t="s">
        <v>504</v>
      </c>
      <c r="N1820" s="645"/>
      <c r="O1820" s="566"/>
      <c r="P1820" s="447"/>
      <c r="Q1820" s="447"/>
      <c r="R1820" s="447"/>
      <c r="S1820" s="447"/>
      <c r="T1820" s="447"/>
      <c r="U1820" s="447"/>
      <c r="V1820" s="447"/>
    </row>
    <row r="1821" ht="28.5" customHeight="1">
      <c r="A1821" s="563"/>
      <c r="B1821" s="447"/>
      <c r="C1821" s="428"/>
      <c r="D1821" s="427"/>
      <c r="E1821" s="494"/>
      <c r="F1821" s="989"/>
      <c r="G1821" s="644"/>
      <c r="H1821" s="734" t="s">
        <v>337</v>
      </c>
      <c r="I1821" s="654"/>
      <c r="J1821" s="654"/>
      <c r="K1821" s="990"/>
      <c r="L1821" s="990"/>
      <c r="M1821" s="567"/>
      <c r="N1821" s="645"/>
      <c r="O1821" s="566"/>
      <c r="P1821" s="447"/>
      <c r="Q1821" s="447"/>
      <c r="R1821" s="447"/>
      <c r="S1821" s="447"/>
      <c r="T1821" s="447"/>
      <c r="U1821" s="447"/>
      <c r="V1821" s="447"/>
    </row>
    <row r="1822" ht="28.5" customHeight="1">
      <c r="A1822" s="563"/>
      <c r="B1822" s="447"/>
      <c r="C1822" s="428"/>
      <c r="D1822" s="427"/>
      <c r="E1822" s="494"/>
      <c r="F1822" s="989"/>
      <c r="G1822" s="644"/>
      <c r="H1822" s="645" t="s">
        <v>472</v>
      </c>
      <c r="I1822" s="565" t="s">
        <v>2018</v>
      </c>
      <c r="J1822" s="520"/>
      <c r="K1822" s="490">
        <v>1.1220303E8</v>
      </c>
      <c r="L1822" s="490"/>
      <c r="M1822" s="567" t="s">
        <v>2019</v>
      </c>
      <c r="N1822" s="622">
        <v>0.2</v>
      </c>
      <c r="O1822" s="667" t="s">
        <v>349</v>
      </c>
      <c r="P1822" s="447"/>
      <c r="Q1822" s="447"/>
      <c r="R1822" s="447"/>
      <c r="S1822" s="447"/>
      <c r="T1822" s="447"/>
      <c r="U1822" s="447"/>
      <c r="V1822" s="447"/>
    </row>
    <row r="1823" ht="28.5" customHeight="1">
      <c r="A1823" s="563"/>
      <c r="B1823" s="447"/>
      <c r="C1823" s="428"/>
      <c r="D1823" s="427"/>
      <c r="E1823" s="494"/>
      <c r="F1823" s="989"/>
      <c r="G1823" s="644"/>
      <c r="H1823" s="645" t="s">
        <v>474</v>
      </c>
      <c r="I1823" s="565" t="s">
        <v>2020</v>
      </c>
      <c r="J1823" s="520"/>
      <c r="K1823" s="490">
        <v>1.12203031E8</v>
      </c>
      <c r="L1823" s="490"/>
      <c r="M1823" s="567" t="s">
        <v>398</v>
      </c>
      <c r="N1823" s="636">
        <v>0.1</v>
      </c>
      <c r="O1823" s="667" t="s">
        <v>349</v>
      </c>
      <c r="P1823" s="447"/>
      <c r="Q1823" s="447"/>
      <c r="R1823" s="447"/>
      <c r="S1823" s="447"/>
      <c r="T1823" s="447"/>
      <c r="U1823" s="447"/>
      <c r="V1823" s="447"/>
    </row>
    <row r="1824" ht="28.5" customHeight="1">
      <c r="A1824" s="563"/>
      <c r="B1824" s="447"/>
      <c r="C1824" s="428"/>
      <c r="D1824" s="427"/>
      <c r="E1824" s="494"/>
      <c r="F1824" s="989"/>
      <c r="G1824" s="644"/>
      <c r="H1824" s="734" t="s">
        <v>352</v>
      </c>
      <c r="I1824" s="654"/>
      <c r="J1824" s="654"/>
      <c r="K1824" s="990"/>
      <c r="L1824" s="990"/>
      <c r="M1824" s="567"/>
      <c r="N1824" s="645"/>
      <c r="O1824" s="566"/>
      <c r="P1824" s="447"/>
      <c r="Q1824" s="447"/>
      <c r="R1824" s="447"/>
      <c r="S1824" s="447"/>
      <c r="T1824" s="447"/>
      <c r="U1824" s="447"/>
      <c r="V1824" s="447"/>
    </row>
    <row r="1825" ht="28.5" customHeight="1">
      <c r="A1825" s="563"/>
      <c r="B1825" s="447"/>
      <c r="C1825" s="428"/>
      <c r="D1825" s="427"/>
      <c r="E1825" s="927"/>
      <c r="F1825" s="991"/>
      <c r="G1825" s="644"/>
      <c r="H1825" s="645" t="s">
        <v>472</v>
      </c>
      <c r="I1825" s="565" t="s">
        <v>2021</v>
      </c>
      <c r="J1825" s="521"/>
      <c r="K1825" s="566">
        <v>2.12203205E8</v>
      </c>
      <c r="L1825" s="566"/>
      <c r="M1825" s="567" t="s">
        <v>422</v>
      </c>
      <c r="N1825" s="875">
        <v>0.5</v>
      </c>
      <c r="O1825" s="685" t="s">
        <v>365</v>
      </c>
      <c r="P1825" s="447"/>
      <c r="Q1825" s="447"/>
      <c r="R1825" s="447"/>
      <c r="S1825" s="447"/>
      <c r="T1825" s="447"/>
      <c r="U1825" s="447"/>
      <c r="V1825" s="447"/>
    </row>
    <row r="1826" ht="28.5" customHeight="1">
      <c r="A1826" s="563"/>
      <c r="B1826" s="447"/>
      <c r="C1826" s="428"/>
      <c r="D1826" s="427"/>
      <c r="E1826" s="927"/>
      <c r="F1826" s="991"/>
      <c r="G1826" s="644"/>
      <c r="H1826" s="645" t="s">
        <v>474</v>
      </c>
      <c r="I1826" s="565" t="s">
        <v>2022</v>
      </c>
      <c r="J1826" s="520"/>
      <c r="K1826" s="566">
        <v>2.12203206E8</v>
      </c>
      <c r="L1826" s="490"/>
      <c r="M1826" s="491" t="s">
        <v>340</v>
      </c>
      <c r="N1826" s="648">
        <v>0.003</v>
      </c>
      <c r="O1826" s="685" t="s">
        <v>357</v>
      </c>
      <c r="P1826" s="447"/>
      <c r="Q1826" s="447"/>
      <c r="R1826" s="447"/>
      <c r="S1826" s="447"/>
      <c r="T1826" s="447"/>
      <c r="U1826" s="447"/>
      <c r="V1826" s="447"/>
    </row>
    <row r="1827" ht="28.5" customHeight="1">
      <c r="A1827" s="563"/>
      <c r="B1827" s="447"/>
      <c r="C1827" s="428"/>
      <c r="D1827" s="427"/>
      <c r="E1827" s="494"/>
      <c r="F1827" s="839"/>
      <c r="G1827" s="644"/>
      <c r="H1827" s="645" t="s">
        <v>491</v>
      </c>
      <c r="I1827" s="565" t="s">
        <v>2023</v>
      </c>
      <c r="J1827" s="520"/>
      <c r="K1827" s="566">
        <v>2.12203207E8</v>
      </c>
      <c r="L1827" s="566"/>
      <c r="M1827" s="567" t="s">
        <v>1771</v>
      </c>
      <c r="N1827" s="875">
        <v>0.2</v>
      </c>
      <c r="O1827" s="685" t="s">
        <v>357</v>
      </c>
      <c r="P1827" s="447"/>
      <c r="Q1827" s="447"/>
      <c r="R1827" s="447"/>
      <c r="S1827" s="447"/>
      <c r="T1827" s="447"/>
      <c r="U1827" s="447"/>
      <c r="V1827" s="447"/>
    </row>
    <row r="1828" ht="28.5" customHeight="1">
      <c r="A1828" s="563"/>
      <c r="B1828" s="447"/>
      <c r="C1828" s="428"/>
      <c r="D1828" s="427"/>
      <c r="E1828" s="494"/>
      <c r="F1828" s="839"/>
      <c r="G1828" s="644"/>
      <c r="H1828" s="648" t="s">
        <v>1266</v>
      </c>
      <c r="I1828" s="541" t="s">
        <v>2024</v>
      </c>
      <c r="J1828" s="542"/>
      <c r="K1828" s="490">
        <v>2.12203208E8</v>
      </c>
      <c r="L1828" s="490"/>
      <c r="M1828" s="491" t="s">
        <v>458</v>
      </c>
      <c r="N1828" s="648">
        <v>0.025</v>
      </c>
      <c r="O1828" s="676" t="s">
        <v>365</v>
      </c>
      <c r="P1828" s="447"/>
      <c r="Q1828" s="447"/>
      <c r="R1828" s="447"/>
      <c r="S1828" s="447"/>
      <c r="T1828" s="447"/>
      <c r="U1828" s="447"/>
      <c r="V1828" s="447"/>
    </row>
    <row r="1829" ht="28.5" customHeight="1">
      <c r="A1829" s="563"/>
      <c r="B1829" s="447"/>
      <c r="C1829" s="428"/>
      <c r="D1829" s="427"/>
      <c r="E1829" s="494"/>
      <c r="F1829" s="839"/>
      <c r="G1829" s="644"/>
      <c r="H1829" s="645" t="s">
        <v>1378</v>
      </c>
      <c r="I1829" s="565" t="s">
        <v>2025</v>
      </c>
      <c r="J1829" s="520"/>
      <c r="K1829" s="566">
        <v>2.12203209E8</v>
      </c>
      <c r="L1829" s="490"/>
      <c r="M1829" s="567" t="s">
        <v>1771</v>
      </c>
      <c r="N1829" s="875">
        <v>0.3</v>
      </c>
      <c r="O1829" s="685" t="s">
        <v>365</v>
      </c>
      <c r="P1829" s="447"/>
      <c r="Q1829" s="447"/>
      <c r="R1829" s="447"/>
      <c r="S1829" s="447"/>
      <c r="T1829" s="447"/>
      <c r="U1829" s="447"/>
      <c r="V1829" s="447"/>
    </row>
    <row r="1830" ht="28.5" customHeight="1">
      <c r="A1830" s="563"/>
      <c r="B1830" s="447"/>
      <c r="C1830" s="428"/>
      <c r="D1830" s="427"/>
      <c r="E1830" s="494"/>
      <c r="F1830" s="839"/>
      <c r="G1830" s="644"/>
      <c r="H1830" s="645" t="s">
        <v>1380</v>
      </c>
      <c r="I1830" s="565" t="s">
        <v>2026</v>
      </c>
      <c r="J1830" s="520"/>
      <c r="K1830" s="566">
        <v>2.1220321E8</v>
      </c>
      <c r="L1830" s="490"/>
      <c r="M1830" s="567" t="s">
        <v>356</v>
      </c>
      <c r="N1830" s="875">
        <v>0.2</v>
      </c>
      <c r="O1830" s="685" t="s">
        <v>357</v>
      </c>
      <c r="P1830" s="447"/>
      <c r="Q1830" s="447"/>
      <c r="R1830" s="447"/>
      <c r="S1830" s="447"/>
      <c r="T1830" s="447"/>
      <c r="U1830" s="447"/>
      <c r="V1830" s="447"/>
    </row>
    <row r="1831" ht="28.5" customHeight="1">
      <c r="A1831" s="563"/>
      <c r="B1831" s="447"/>
      <c r="C1831" s="428"/>
      <c r="D1831" s="427"/>
      <c r="E1831" s="494"/>
      <c r="F1831" s="839"/>
      <c r="G1831" s="644"/>
      <c r="H1831" s="645" t="s">
        <v>1382</v>
      </c>
      <c r="I1831" s="565" t="s">
        <v>2027</v>
      </c>
      <c r="J1831" s="520"/>
      <c r="K1831" s="566">
        <v>2.12203211E8</v>
      </c>
      <c r="L1831" s="490"/>
      <c r="M1831" s="567" t="s">
        <v>458</v>
      </c>
      <c r="N1831" s="875">
        <v>0.2</v>
      </c>
      <c r="O1831" s="685" t="s">
        <v>365</v>
      </c>
      <c r="P1831" s="447"/>
      <c r="Q1831" s="447"/>
      <c r="R1831" s="447"/>
      <c r="S1831" s="447"/>
      <c r="T1831" s="447"/>
      <c r="U1831" s="447"/>
      <c r="V1831" s="447"/>
    </row>
    <row r="1832" ht="28.5" customHeight="1">
      <c r="A1832" s="563"/>
      <c r="B1832" s="447"/>
      <c r="C1832" s="428"/>
      <c r="D1832" s="427"/>
      <c r="E1832" s="494"/>
      <c r="F1832" s="839"/>
      <c r="G1832" s="644"/>
      <c r="H1832" s="645" t="s">
        <v>1384</v>
      </c>
      <c r="I1832" s="565" t="s">
        <v>2028</v>
      </c>
      <c r="J1832" s="520"/>
      <c r="K1832" s="566">
        <v>2.12203212E8</v>
      </c>
      <c r="L1832" s="490"/>
      <c r="M1832" s="567" t="s">
        <v>2019</v>
      </c>
      <c r="N1832" s="875">
        <v>0.45</v>
      </c>
      <c r="O1832" s="685" t="s">
        <v>365</v>
      </c>
      <c r="P1832" s="447"/>
      <c r="Q1832" s="447"/>
      <c r="R1832" s="447"/>
      <c r="S1832" s="447"/>
      <c r="T1832" s="447"/>
      <c r="U1832" s="447"/>
      <c r="V1832" s="447"/>
    </row>
    <row r="1833" ht="28.5" customHeight="1">
      <c r="A1833" s="563"/>
      <c r="B1833" s="447"/>
      <c r="C1833" s="428"/>
      <c r="D1833" s="427"/>
      <c r="E1833" s="494"/>
      <c r="F1833" s="839"/>
      <c r="G1833" s="644"/>
      <c r="H1833" s="645" t="s">
        <v>1523</v>
      </c>
      <c r="I1833" s="565" t="s">
        <v>2018</v>
      </c>
      <c r="J1833" s="520"/>
      <c r="K1833" s="566">
        <v>2.12203213E8</v>
      </c>
      <c r="L1833" s="490"/>
      <c r="M1833" s="567" t="s">
        <v>2019</v>
      </c>
      <c r="N1833" s="875">
        <v>0.2</v>
      </c>
      <c r="O1833" s="685" t="s">
        <v>357</v>
      </c>
      <c r="P1833" s="447"/>
      <c r="Q1833" s="447"/>
      <c r="R1833" s="447"/>
      <c r="S1833" s="447"/>
      <c r="T1833" s="447"/>
      <c r="U1833" s="447"/>
      <c r="V1833" s="447"/>
    </row>
    <row r="1834" ht="28.5" customHeight="1">
      <c r="A1834" s="563"/>
      <c r="B1834" s="447"/>
      <c r="C1834" s="428"/>
      <c r="D1834" s="427"/>
      <c r="E1834" s="494"/>
      <c r="F1834" s="839"/>
      <c r="G1834" s="644"/>
      <c r="H1834" s="648" t="s">
        <v>1800</v>
      </c>
      <c r="I1834" s="541" t="s">
        <v>2029</v>
      </c>
      <c r="J1834" s="542"/>
      <c r="K1834" s="490">
        <v>2.12203214E8</v>
      </c>
      <c r="L1834" s="490"/>
      <c r="M1834" s="491" t="s">
        <v>2019</v>
      </c>
      <c r="N1834" s="648">
        <v>0.225</v>
      </c>
      <c r="O1834" s="676" t="s">
        <v>365</v>
      </c>
      <c r="P1834" s="447"/>
      <c r="Q1834" s="447"/>
      <c r="R1834" s="447"/>
      <c r="S1834" s="447"/>
      <c r="T1834" s="447"/>
      <c r="U1834" s="447"/>
      <c r="V1834" s="447"/>
    </row>
    <row r="1835" ht="28.5" customHeight="1">
      <c r="A1835" s="563"/>
      <c r="B1835" s="447"/>
      <c r="C1835" s="428"/>
      <c r="D1835" s="427"/>
      <c r="E1835" s="494"/>
      <c r="F1835" s="839"/>
      <c r="G1835" s="644"/>
      <c r="H1835" s="645" t="s">
        <v>1802</v>
      </c>
      <c r="I1835" s="565" t="s">
        <v>2030</v>
      </c>
      <c r="J1835" s="520"/>
      <c r="K1835" s="566">
        <v>2.12203215E8</v>
      </c>
      <c r="L1835" s="490"/>
      <c r="M1835" s="567" t="s">
        <v>2019</v>
      </c>
      <c r="N1835" s="875">
        <v>0.45</v>
      </c>
      <c r="O1835" s="685" t="s">
        <v>365</v>
      </c>
      <c r="P1835" s="447"/>
      <c r="Q1835" s="447"/>
      <c r="R1835" s="447"/>
      <c r="S1835" s="447"/>
      <c r="T1835" s="447"/>
      <c r="U1835" s="447"/>
      <c r="V1835" s="447"/>
    </row>
    <row r="1836" ht="28.5" customHeight="1">
      <c r="A1836" s="563"/>
      <c r="B1836" s="447"/>
      <c r="C1836" s="428"/>
      <c r="D1836" s="427"/>
      <c r="E1836" s="494"/>
      <c r="F1836" s="839"/>
      <c r="G1836" s="644"/>
      <c r="H1836" s="645" t="s">
        <v>1804</v>
      </c>
      <c r="I1836" s="565" t="s">
        <v>2031</v>
      </c>
      <c r="J1836" s="520"/>
      <c r="K1836" s="566">
        <v>2.12203216E8</v>
      </c>
      <c r="L1836" s="490"/>
      <c r="M1836" s="567" t="s">
        <v>458</v>
      </c>
      <c r="N1836" s="645">
        <v>0.025</v>
      </c>
      <c r="O1836" s="685" t="s">
        <v>365</v>
      </c>
      <c r="P1836" s="447"/>
      <c r="Q1836" s="447"/>
      <c r="R1836" s="447"/>
      <c r="S1836" s="447"/>
      <c r="T1836" s="447"/>
      <c r="U1836" s="447"/>
      <c r="V1836" s="447"/>
    </row>
    <row r="1837" ht="28.5" customHeight="1">
      <c r="A1837" s="563"/>
      <c r="B1837" s="447"/>
      <c r="C1837" s="428"/>
      <c r="D1837" s="427"/>
      <c r="E1837" s="494"/>
      <c r="F1837" s="839"/>
      <c r="G1837" s="644"/>
      <c r="H1837" s="645" t="s">
        <v>1806</v>
      </c>
      <c r="I1837" s="565" t="s">
        <v>2032</v>
      </c>
      <c r="J1837" s="520"/>
      <c r="K1837" s="566">
        <v>2.12203217E8</v>
      </c>
      <c r="L1837" s="490"/>
      <c r="M1837" s="567" t="s">
        <v>1771</v>
      </c>
      <c r="N1837" s="645">
        <v>0.45</v>
      </c>
      <c r="O1837" s="685" t="s">
        <v>365</v>
      </c>
      <c r="P1837" s="447"/>
      <c r="Q1837" s="447"/>
      <c r="R1837" s="447"/>
      <c r="S1837" s="447"/>
      <c r="T1837" s="447"/>
      <c r="U1837" s="447"/>
      <c r="V1837" s="447"/>
    </row>
    <row r="1838" ht="28.5" customHeight="1">
      <c r="A1838" s="563"/>
      <c r="B1838" s="447"/>
      <c r="C1838" s="428"/>
      <c r="D1838" s="427"/>
      <c r="E1838" s="494"/>
      <c r="F1838" s="839"/>
      <c r="G1838" s="644"/>
      <c r="H1838" s="645" t="s">
        <v>1808</v>
      </c>
      <c r="I1838" s="565" t="s">
        <v>2033</v>
      </c>
      <c r="J1838" s="520"/>
      <c r="K1838" s="566">
        <v>2.12203218E8</v>
      </c>
      <c r="L1838" s="490"/>
      <c r="M1838" s="567" t="s">
        <v>440</v>
      </c>
      <c r="N1838" s="875">
        <v>0.1</v>
      </c>
      <c r="O1838" s="685" t="s">
        <v>365</v>
      </c>
      <c r="P1838" s="447"/>
      <c r="Q1838" s="447"/>
      <c r="R1838" s="447"/>
      <c r="S1838" s="447"/>
      <c r="T1838" s="447"/>
      <c r="U1838" s="447"/>
      <c r="V1838" s="447"/>
    </row>
    <row r="1839" ht="28.5" customHeight="1">
      <c r="A1839" s="563"/>
      <c r="B1839" s="447"/>
      <c r="C1839" s="428"/>
      <c r="D1839" s="427"/>
      <c r="E1839" s="494"/>
      <c r="F1839" s="839"/>
      <c r="G1839" s="644"/>
      <c r="H1839" s="645" t="s">
        <v>1810</v>
      </c>
      <c r="I1839" s="565" t="s">
        <v>2034</v>
      </c>
      <c r="J1839" s="520"/>
      <c r="K1839" s="566">
        <v>2.12203219E8</v>
      </c>
      <c r="L1839" s="490"/>
      <c r="M1839" s="491" t="s">
        <v>422</v>
      </c>
      <c r="N1839" s="992">
        <v>0.225</v>
      </c>
      <c r="O1839" s="567" t="s">
        <v>395</v>
      </c>
      <c r="P1839" s="447"/>
      <c r="Q1839" s="447"/>
      <c r="R1839" s="447"/>
      <c r="S1839" s="447"/>
      <c r="T1839" s="447"/>
      <c r="U1839" s="447"/>
      <c r="V1839" s="447"/>
    </row>
    <row r="1840" ht="28.5" customHeight="1">
      <c r="A1840" s="563"/>
      <c r="B1840" s="447"/>
      <c r="C1840" s="428"/>
      <c r="D1840" s="427"/>
      <c r="E1840" s="494"/>
      <c r="F1840" s="839"/>
      <c r="G1840" s="644"/>
      <c r="H1840" s="648" t="s">
        <v>1812</v>
      </c>
      <c r="I1840" s="565" t="s">
        <v>2035</v>
      </c>
      <c r="J1840" s="520"/>
      <c r="K1840" s="566">
        <v>2.1220322E8</v>
      </c>
      <c r="L1840" s="490"/>
      <c r="M1840" s="567" t="s">
        <v>422</v>
      </c>
      <c r="N1840" s="875">
        <v>0.1</v>
      </c>
      <c r="O1840" s="685" t="s">
        <v>365</v>
      </c>
      <c r="P1840" s="447"/>
      <c r="Q1840" s="447"/>
      <c r="R1840" s="447"/>
      <c r="S1840" s="447"/>
      <c r="T1840" s="447"/>
      <c r="U1840" s="447"/>
      <c r="V1840" s="447"/>
    </row>
    <row r="1841" ht="28.5" customHeight="1">
      <c r="A1841" s="656"/>
      <c r="B1841" s="657"/>
      <c r="C1841" s="440"/>
      <c r="D1841" s="439"/>
      <c r="E1841" s="658"/>
      <c r="F1841" s="846"/>
      <c r="G1841" s="677"/>
      <c r="H1841" s="659" t="s">
        <v>1815</v>
      </c>
      <c r="I1841" s="528" t="s">
        <v>2036</v>
      </c>
      <c r="J1841" s="529"/>
      <c r="K1841" s="531">
        <v>2.12203221E8</v>
      </c>
      <c r="L1841" s="771"/>
      <c r="M1841" s="532" t="s">
        <v>422</v>
      </c>
      <c r="N1841" s="533">
        <v>0.1</v>
      </c>
      <c r="O1841" s="532" t="s">
        <v>395</v>
      </c>
      <c r="P1841" s="447"/>
      <c r="Q1841" s="447"/>
      <c r="R1841" s="447"/>
      <c r="S1841" s="447"/>
      <c r="T1841" s="447"/>
      <c r="U1841" s="447"/>
      <c r="V1841" s="447"/>
    </row>
    <row r="1842" ht="28.5" customHeight="1">
      <c r="A1842" s="563"/>
      <c r="B1842" s="447"/>
      <c r="C1842" s="428"/>
      <c r="D1842" s="427"/>
      <c r="E1842" s="494"/>
      <c r="F1842" s="839"/>
      <c r="G1842" s="644"/>
      <c r="H1842" s="648" t="s">
        <v>1817</v>
      </c>
      <c r="I1842" s="541" t="s">
        <v>2037</v>
      </c>
      <c r="J1842" s="542"/>
      <c r="K1842" s="490">
        <v>2.12203222E8</v>
      </c>
      <c r="L1842" s="490"/>
      <c r="M1842" s="491" t="s">
        <v>422</v>
      </c>
      <c r="N1842" s="992">
        <v>0.337</v>
      </c>
      <c r="O1842" s="491" t="s">
        <v>395</v>
      </c>
      <c r="P1842" s="447"/>
      <c r="Q1842" s="447"/>
      <c r="R1842" s="447"/>
      <c r="S1842" s="447"/>
      <c r="T1842" s="447"/>
      <c r="U1842" s="447"/>
      <c r="V1842" s="447"/>
    </row>
    <row r="1843" ht="28.5" customHeight="1">
      <c r="A1843" s="563"/>
      <c r="B1843" s="447"/>
      <c r="C1843" s="428"/>
      <c r="D1843" s="427"/>
      <c r="E1843" s="494"/>
      <c r="F1843" s="839"/>
      <c r="G1843" s="644"/>
      <c r="H1843" s="645" t="s">
        <v>1819</v>
      </c>
      <c r="I1843" s="565" t="s">
        <v>2038</v>
      </c>
      <c r="J1843" s="520"/>
      <c r="K1843" s="566">
        <v>2.12203223E8</v>
      </c>
      <c r="L1843" s="490"/>
      <c r="M1843" s="567" t="s">
        <v>340</v>
      </c>
      <c r="N1843" s="875">
        <v>0.01</v>
      </c>
      <c r="O1843" s="685" t="s">
        <v>357</v>
      </c>
      <c r="P1843" s="447"/>
      <c r="Q1843" s="447"/>
      <c r="R1843" s="447"/>
      <c r="S1843" s="447"/>
      <c r="T1843" s="447"/>
      <c r="U1843" s="447"/>
      <c r="V1843" s="447"/>
    </row>
    <row r="1844" ht="28.5" customHeight="1">
      <c r="A1844" s="563"/>
      <c r="B1844" s="447"/>
      <c r="C1844" s="428"/>
      <c r="D1844" s="427"/>
      <c r="E1844" s="494"/>
      <c r="F1844" s="839"/>
      <c r="G1844" s="644"/>
      <c r="H1844" s="645" t="s">
        <v>1821</v>
      </c>
      <c r="I1844" s="565" t="s">
        <v>2039</v>
      </c>
      <c r="J1844" s="520"/>
      <c r="K1844" s="566">
        <v>2.12203224E8</v>
      </c>
      <c r="L1844" s="566"/>
      <c r="M1844" s="567" t="s">
        <v>340</v>
      </c>
      <c r="N1844" s="875">
        <v>0.03</v>
      </c>
      <c r="O1844" s="685" t="s">
        <v>365</v>
      </c>
      <c r="P1844" s="447"/>
      <c r="Q1844" s="447"/>
      <c r="R1844" s="447"/>
      <c r="S1844" s="447"/>
      <c r="T1844" s="447"/>
      <c r="U1844" s="447"/>
      <c r="V1844" s="447"/>
    </row>
    <row r="1845" ht="28.5" customHeight="1">
      <c r="A1845" s="563"/>
      <c r="B1845" s="447"/>
      <c r="C1845" s="428"/>
      <c r="D1845" s="427"/>
      <c r="E1845" s="494"/>
      <c r="F1845" s="839"/>
      <c r="G1845" s="644"/>
      <c r="H1845" s="648" t="s">
        <v>1823</v>
      </c>
      <c r="I1845" s="541" t="s">
        <v>2040</v>
      </c>
      <c r="J1845" s="542"/>
      <c r="K1845" s="490">
        <v>2.12203225E8</v>
      </c>
      <c r="L1845" s="490"/>
      <c r="M1845" s="491" t="s">
        <v>422</v>
      </c>
      <c r="N1845" s="992">
        <v>0.4</v>
      </c>
      <c r="O1845" s="491" t="s">
        <v>395</v>
      </c>
      <c r="P1845" s="447"/>
      <c r="Q1845" s="447"/>
      <c r="R1845" s="447"/>
      <c r="S1845" s="447"/>
      <c r="T1845" s="447"/>
      <c r="U1845" s="447"/>
      <c r="V1845" s="447"/>
    </row>
    <row r="1846" ht="28.5" customHeight="1">
      <c r="A1846" s="563"/>
      <c r="B1846" s="447"/>
      <c r="C1846" s="428"/>
      <c r="D1846" s="427"/>
      <c r="E1846" s="494"/>
      <c r="F1846" s="839"/>
      <c r="G1846" s="644"/>
      <c r="H1846" s="645" t="s">
        <v>1825</v>
      </c>
      <c r="I1846" s="565" t="s">
        <v>2041</v>
      </c>
      <c r="J1846" s="520"/>
      <c r="K1846" s="566">
        <v>2.12203226E8</v>
      </c>
      <c r="L1846" s="490"/>
      <c r="M1846" s="567" t="s">
        <v>340</v>
      </c>
      <c r="N1846" s="875">
        <v>0.01</v>
      </c>
      <c r="O1846" s="685" t="s">
        <v>357</v>
      </c>
      <c r="P1846" s="447"/>
      <c r="Q1846" s="447"/>
      <c r="R1846" s="447"/>
      <c r="S1846" s="447"/>
      <c r="T1846" s="447"/>
      <c r="U1846" s="447"/>
      <c r="V1846" s="447"/>
    </row>
    <row r="1847" ht="28.5" customHeight="1">
      <c r="A1847" s="563"/>
      <c r="B1847" s="447"/>
      <c r="C1847" s="428"/>
      <c r="D1847" s="427"/>
      <c r="E1847" s="494"/>
      <c r="F1847" s="839"/>
      <c r="G1847" s="644"/>
      <c r="H1847" s="645" t="s">
        <v>1827</v>
      </c>
      <c r="I1847" s="565" t="s">
        <v>2042</v>
      </c>
      <c r="J1847" s="520"/>
      <c r="K1847" s="566">
        <v>2.12203227E8</v>
      </c>
      <c r="L1847" s="490"/>
      <c r="M1847" s="567" t="s">
        <v>422</v>
      </c>
      <c r="N1847" s="875">
        <v>0.1</v>
      </c>
      <c r="O1847" s="567" t="s">
        <v>395</v>
      </c>
      <c r="P1847" s="447"/>
      <c r="Q1847" s="447"/>
      <c r="R1847" s="447"/>
      <c r="S1847" s="447"/>
      <c r="T1847" s="447"/>
      <c r="U1847" s="447"/>
      <c r="V1847" s="447"/>
    </row>
    <row r="1848" ht="28.5" customHeight="1">
      <c r="A1848" s="563"/>
      <c r="B1848" s="447"/>
      <c r="C1848" s="428"/>
      <c r="D1848" s="427"/>
      <c r="E1848" s="494"/>
      <c r="F1848" s="839"/>
      <c r="G1848" s="644"/>
      <c r="H1848" s="731" t="s">
        <v>1828</v>
      </c>
      <c r="I1848" s="666" t="s">
        <v>2043</v>
      </c>
      <c r="J1848" s="668"/>
      <c r="K1848" s="566">
        <v>2.12203228E8</v>
      </c>
      <c r="L1848" s="490"/>
      <c r="M1848" s="538" t="s">
        <v>422</v>
      </c>
      <c r="N1848" s="885">
        <v>0.1</v>
      </c>
      <c r="O1848" s="650" t="s">
        <v>395</v>
      </c>
      <c r="P1848" s="447"/>
      <c r="Q1848" s="447"/>
      <c r="R1848" s="447"/>
      <c r="S1848" s="447"/>
      <c r="T1848" s="447"/>
      <c r="U1848" s="447"/>
      <c r="V1848" s="447"/>
    </row>
    <row r="1849" ht="28.5" customHeight="1">
      <c r="A1849" s="563"/>
      <c r="B1849" s="447"/>
      <c r="C1849" s="428"/>
      <c r="D1849" s="427"/>
      <c r="E1849" s="494"/>
      <c r="F1849" s="839"/>
      <c r="G1849" s="644"/>
      <c r="H1849" s="645" t="s">
        <v>1830</v>
      </c>
      <c r="I1849" s="565" t="s">
        <v>2044</v>
      </c>
      <c r="J1849" s="520"/>
      <c r="K1849" s="566">
        <v>2.12203229E8</v>
      </c>
      <c r="L1849" s="490"/>
      <c r="M1849" s="567" t="s">
        <v>599</v>
      </c>
      <c r="N1849" s="875">
        <v>0.03</v>
      </c>
      <c r="O1849" s="685" t="s">
        <v>357</v>
      </c>
      <c r="P1849" s="447"/>
      <c r="Q1849" s="447"/>
      <c r="R1849" s="447"/>
      <c r="S1849" s="447"/>
      <c r="T1849" s="447"/>
      <c r="U1849" s="447"/>
      <c r="V1849" s="447"/>
    </row>
    <row r="1850" ht="28.5" customHeight="1">
      <c r="A1850" s="563"/>
      <c r="B1850" s="447"/>
      <c r="C1850" s="428"/>
      <c r="D1850" s="427"/>
      <c r="E1850" s="494"/>
      <c r="F1850" s="839"/>
      <c r="G1850" s="644"/>
      <c r="H1850" s="648" t="s">
        <v>1832</v>
      </c>
      <c r="I1850" s="541" t="s">
        <v>2045</v>
      </c>
      <c r="J1850" s="542"/>
      <c r="K1850" s="490">
        <v>2.1220323E8</v>
      </c>
      <c r="L1850" s="490"/>
      <c r="M1850" s="491" t="s">
        <v>422</v>
      </c>
      <c r="N1850" s="992">
        <v>0.4</v>
      </c>
      <c r="O1850" s="676" t="s">
        <v>365</v>
      </c>
      <c r="P1850" s="447"/>
      <c r="Q1850" s="447"/>
      <c r="R1850" s="447"/>
      <c r="S1850" s="447"/>
      <c r="T1850" s="447"/>
      <c r="U1850" s="447"/>
      <c r="V1850" s="447"/>
    </row>
    <row r="1851" ht="28.5" customHeight="1">
      <c r="A1851" s="563"/>
      <c r="B1851" s="447"/>
      <c r="C1851" s="428"/>
      <c r="D1851" s="427"/>
      <c r="E1851" s="494"/>
      <c r="F1851" s="839"/>
      <c r="G1851" s="644"/>
      <c r="H1851" s="645" t="s">
        <v>1834</v>
      </c>
      <c r="I1851" s="565" t="s">
        <v>2046</v>
      </c>
      <c r="J1851" s="520"/>
      <c r="K1851" s="566">
        <v>2.12203231E8</v>
      </c>
      <c r="L1851" s="490"/>
      <c r="M1851" s="567" t="s">
        <v>422</v>
      </c>
      <c r="N1851" s="875">
        <v>0.1</v>
      </c>
      <c r="O1851" s="567" t="s">
        <v>395</v>
      </c>
      <c r="P1851" s="447"/>
      <c r="Q1851" s="447"/>
      <c r="R1851" s="447"/>
      <c r="S1851" s="447"/>
      <c r="T1851" s="447"/>
      <c r="U1851" s="447"/>
      <c r="V1851" s="447"/>
    </row>
    <row r="1852" ht="28.5" customHeight="1">
      <c r="A1852" s="563"/>
      <c r="B1852" s="447"/>
      <c r="C1852" s="428"/>
      <c r="D1852" s="427"/>
      <c r="E1852" s="494"/>
      <c r="F1852" s="839"/>
      <c r="G1852" s="644"/>
      <c r="H1852" s="645" t="s">
        <v>2047</v>
      </c>
      <c r="I1852" s="565" t="s">
        <v>2048</v>
      </c>
      <c r="J1852" s="520"/>
      <c r="K1852" s="566">
        <v>2.12203232E8</v>
      </c>
      <c r="L1852" s="490"/>
      <c r="M1852" s="567" t="s">
        <v>422</v>
      </c>
      <c r="N1852" s="645">
        <v>0.337</v>
      </c>
      <c r="O1852" s="567" t="s">
        <v>395</v>
      </c>
      <c r="P1852" s="447"/>
      <c r="Q1852" s="447"/>
      <c r="R1852" s="447"/>
      <c r="S1852" s="447"/>
      <c r="T1852" s="447"/>
      <c r="U1852" s="447"/>
      <c r="V1852" s="447"/>
    </row>
    <row r="1853" ht="28.5" customHeight="1">
      <c r="A1853" s="563"/>
      <c r="B1853" s="447"/>
      <c r="C1853" s="428"/>
      <c r="D1853" s="427"/>
      <c r="E1853" s="494"/>
      <c r="F1853" s="435"/>
      <c r="G1853" s="644"/>
      <c r="H1853" s="645" t="s">
        <v>2049</v>
      </c>
      <c r="I1853" s="565" t="s">
        <v>2050</v>
      </c>
      <c r="J1853" s="521"/>
      <c r="K1853" s="566">
        <v>2.12203233E8</v>
      </c>
      <c r="L1853" s="490"/>
      <c r="M1853" s="671" t="s">
        <v>344</v>
      </c>
      <c r="N1853" s="789">
        <v>0.05</v>
      </c>
      <c r="O1853" s="604" t="s">
        <v>365</v>
      </c>
      <c r="P1853" s="976"/>
      <c r="Q1853" s="976"/>
      <c r="R1853" s="976"/>
      <c r="S1853" s="976"/>
      <c r="T1853" s="976"/>
      <c r="U1853" s="976"/>
      <c r="V1853" s="976"/>
    </row>
    <row r="1854" ht="28.5" customHeight="1">
      <c r="A1854" s="563"/>
      <c r="B1854" s="447"/>
      <c r="C1854" s="428"/>
      <c r="D1854" s="427"/>
      <c r="E1854" s="494"/>
      <c r="F1854" s="435"/>
      <c r="G1854" s="644"/>
      <c r="H1854" s="645" t="s">
        <v>2051</v>
      </c>
      <c r="I1854" s="565" t="s">
        <v>2052</v>
      </c>
      <c r="J1854" s="521"/>
      <c r="K1854" s="566">
        <v>2.12203234E8</v>
      </c>
      <c r="L1854" s="490"/>
      <c r="M1854" s="567" t="s">
        <v>458</v>
      </c>
      <c r="N1854" s="801">
        <v>0.2</v>
      </c>
      <c r="O1854" s="567" t="s">
        <v>395</v>
      </c>
      <c r="P1854" s="976"/>
      <c r="Q1854" s="976"/>
      <c r="R1854" s="976"/>
      <c r="S1854" s="976"/>
      <c r="T1854" s="976"/>
      <c r="U1854" s="976"/>
      <c r="V1854" s="976"/>
    </row>
    <row r="1855" ht="28.5" customHeight="1">
      <c r="A1855" s="563"/>
      <c r="B1855" s="447"/>
      <c r="C1855" s="428"/>
      <c r="D1855" s="427"/>
      <c r="E1855" s="494"/>
      <c r="F1855" s="839"/>
      <c r="G1855" s="648"/>
      <c r="H1855" s="648" t="s">
        <v>2053</v>
      </c>
      <c r="I1855" s="565" t="s">
        <v>2020</v>
      </c>
      <c r="J1855" s="520"/>
      <c r="K1855" s="566">
        <v>2.12203235E8</v>
      </c>
      <c r="L1855" s="490"/>
      <c r="M1855" s="567" t="s">
        <v>398</v>
      </c>
      <c r="N1855" s="801">
        <v>0.1</v>
      </c>
      <c r="O1855" s="667" t="s">
        <v>365</v>
      </c>
      <c r="P1855" s="976"/>
      <c r="Q1855" s="976"/>
      <c r="R1855" s="976"/>
      <c r="S1855" s="976"/>
      <c r="T1855" s="976"/>
      <c r="U1855" s="976"/>
      <c r="V1855" s="976"/>
    </row>
    <row r="1856" ht="28.5" customHeight="1">
      <c r="A1856" s="563"/>
      <c r="B1856" s="447"/>
      <c r="C1856" s="428"/>
      <c r="D1856" s="427"/>
      <c r="E1856" s="494"/>
      <c r="F1856" s="839"/>
      <c r="G1856" s="644" t="s">
        <v>358</v>
      </c>
      <c r="H1856" s="541" t="s">
        <v>2054</v>
      </c>
      <c r="I1856" s="542"/>
      <c r="J1856" s="542"/>
      <c r="K1856" s="993"/>
      <c r="L1856" s="993"/>
      <c r="M1856" s="491"/>
      <c r="N1856" s="648"/>
      <c r="O1856" s="741"/>
      <c r="P1856" s="447"/>
      <c r="Q1856" s="447"/>
      <c r="R1856" s="447"/>
      <c r="S1856" s="447"/>
      <c r="T1856" s="447"/>
      <c r="U1856" s="447"/>
      <c r="V1856" s="447"/>
    </row>
    <row r="1857" ht="28.5" customHeight="1">
      <c r="A1857" s="563"/>
      <c r="B1857" s="447"/>
      <c r="C1857" s="428"/>
      <c r="D1857" s="427"/>
      <c r="E1857" s="494"/>
      <c r="F1857" s="839"/>
      <c r="G1857" s="644"/>
      <c r="H1857" s="734" t="s">
        <v>337</v>
      </c>
      <c r="I1857" s="541"/>
      <c r="J1857" s="541"/>
      <c r="K1857" s="993"/>
      <c r="L1857" s="993"/>
      <c r="M1857" s="491"/>
      <c r="N1857" s="648"/>
      <c r="O1857" s="741"/>
      <c r="P1857" s="447"/>
      <c r="Q1857" s="447"/>
      <c r="R1857" s="447"/>
      <c r="S1857" s="447"/>
      <c r="T1857" s="447"/>
      <c r="U1857" s="447"/>
      <c r="V1857" s="447"/>
    </row>
    <row r="1858" ht="28.5" customHeight="1">
      <c r="A1858" s="563"/>
      <c r="B1858" s="447"/>
      <c r="C1858" s="428"/>
      <c r="D1858" s="427"/>
      <c r="E1858" s="494"/>
      <c r="F1858" s="839"/>
      <c r="G1858" s="644"/>
      <c r="H1858" s="645" t="s">
        <v>472</v>
      </c>
      <c r="I1858" s="565" t="s">
        <v>2055</v>
      </c>
      <c r="J1858" s="520"/>
      <c r="K1858" s="649">
        <v>1.12203032E8</v>
      </c>
      <c r="L1858" s="649"/>
      <c r="M1858" s="567" t="s">
        <v>398</v>
      </c>
      <c r="N1858" s="568">
        <v>0.2</v>
      </c>
      <c r="O1858" s="667" t="s">
        <v>349</v>
      </c>
      <c r="P1858" s="447"/>
      <c r="Q1858" s="447"/>
      <c r="R1858" s="447"/>
      <c r="S1858" s="447"/>
      <c r="T1858" s="447"/>
      <c r="U1858" s="447"/>
      <c r="V1858" s="447"/>
    </row>
    <row r="1859" ht="28.5" customHeight="1">
      <c r="A1859" s="656"/>
      <c r="B1859" s="657"/>
      <c r="C1859" s="440"/>
      <c r="D1859" s="439"/>
      <c r="E1859" s="658"/>
      <c r="F1859" s="846"/>
      <c r="G1859" s="677"/>
      <c r="H1859" s="659" t="s">
        <v>474</v>
      </c>
      <c r="I1859" s="528" t="s">
        <v>2056</v>
      </c>
      <c r="J1859" s="529"/>
      <c r="K1859" s="531">
        <v>1.12203033E8</v>
      </c>
      <c r="L1859" s="531"/>
      <c r="M1859" s="532" t="s">
        <v>62</v>
      </c>
      <c r="N1859" s="994">
        <v>0.1</v>
      </c>
      <c r="O1859" s="809" t="s">
        <v>349</v>
      </c>
      <c r="P1859" s="447"/>
      <c r="Q1859" s="447"/>
      <c r="R1859" s="447"/>
      <c r="S1859" s="447"/>
      <c r="T1859" s="447"/>
      <c r="U1859" s="447"/>
      <c r="V1859" s="447"/>
    </row>
    <row r="1860" ht="28.5" customHeight="1">
      <c r="A1860" s="563"/>
      <c r="B1860" s="447"/>
      <c r="C1860" s="428"/>
      <c r="D1860" s="427"/>
      <c r="E1860" s="494"/>
      <c r="F1860" s="839"/>
      <c r="G1860" s="644"/>
      <c r="H1860" s="648" t="s">
        <v>491</v>
      </c>
      <c r="I1860" s="541" t="s">
        <v>2057</v>
      </c>
      <c r="J1860" s="542"/>
      <c r="K1860" s="490">
        <v>1.12203034E8</v>
      </c>
      <c r="L1860" s="490"/>
      <c r="M1860" s="491" t="s">
        <v>398</v>
      </c>
      <c r="N1860" s="602">
        <v>0.05</v>
      </c>
      <c r="O1860" s="483" t="s">
        <v>349</v>
      </c>
      <c r="P1860" s="447"/>
      <c r="Q1860" s="447"/>
      <c r="R1860" s="447"/>
      <c r="S1860" s="447"/>
      <c r="T1860" s="447"/>
      <c r="U1860" s="447"/>
      <c r="V1860" s="447"/>
    </row>
    <row r="1861" ht="28.5" customHeight="1">
      <c r="A1861" s="563"/>
      <c r="B1861" s="447"/>
      <c r="C1861" s="428"/>
      <c r="D1861" s="427"/>
      <c r="E1861" s="494"/>
      <c r="F1861" s="839"/>
      <c r="G1861" s="644"/>
      <c r="H1861" s="645" t="s">
        <v>1266</v>
      </c>
      <c r="I1861" s="565" t="s">
        <v>2058</v>
      </c>
      <c r="J1861" s="520"/>
      <c r="K1861" s="490">
        <v>1.12203035E8</v>
      </c>
      <c r="L1861" s="490"/>
      <c r="M1861" s="567" t="s">
        <v>398</v>
      </c>
      <c r="N1861" s="622">
        <v>0.02</v>
      </c>
      <c r="O1861" s="667" t="s">
        <v>349</v>
      </c>
      <c r="P1861" s="447"/>
      <c r="Q1861" s="447"/>
      <c r="R1861" s="447"/>
      <c r="S1861" s="447"/>
      <c r="T1861" s="447"/>
      <c r="U1861" s="447"/>
      <c r="V1861" s="447"/>
    </row>
    <row r="1862" ht="28.5" customHeight="1">
      <c r="A1862" s="563"/>
      <c r="B1862" s="447"/>
      <c r="C1862" s="428"/>
      <c r="D1862" s="427"/>
      <c r="E1862" s="494"/>
      <c r="F1862" s="839"/>
      <c r="G1862" s="644"/>
      <c r="H1862" s="734" t="s">
        <v>352</v>
      </c>
      <c r="I1862" s="541"/>
      <c r="J1862" s="541"/>
      <c r="K1862" s="993"/>
      <c r="L1862" s="993"/>
      <c r="M1862" s="491"/>
      <c r="N1862" s="648"/>
      <c r="O1862" s="741"/>
      <c r="P1862" s="447"/>
      <c r="Q1862" s="447"/>
      <c r="R1862" s="447"/>
      <c r="S1862" s="447"/>
      <c r="T1862" s="447"/>
      <c r="U1862" s="447"/>
      <c r="V1862" s="447"/>
    </row>
    <row r="1863" ht="28.5" customHeight="1">
      <c r="A1863" s="563"/>
      <c r="B1863" s="447"/>
      <c r="C1863" s="428"/>
      <c r="D1863" s="427"/>
      <c r="E1863" s="494"/>
      <c r="F1863" s="839"/>
      <c r="G1863" s="644"/>
      <c r="H1863" s="645" t="s">
        <v>472</v>
      </c>
      <c r="I1863" s="565" t="s">
        <v>2059</v>
      </c>
      <c r="J1863" s="520"/>
      <c r="K1863" s="566">
        <v>2.12203236E8</v>
      </c>
      <c r="L1863" s="566"/>
      <c r="M1863" s="567" t="s">
        <v>422</v>
      </c>
      <c r="N1863" s="875">
        <v>0.4</v>
      </c>
      <c r="O1863" s="685" t="s">
        <v>365</v>
      </c>
      <c r="P1863" s="447"/>
      <c r="Q1863" s="447"/>
      <c r="R1863" s="447"/>
      <c r="S1863" s="447"/>
      <c r="T1863" s="447"/>
      <c r="U1863" s="447"/>
      <c r="V1863" s="447"/>
    </row>
    <row r="1864" ht="28.5" customHeight="1">
      <c r="A1864" s="563"/>
      <c r="B1864" s="447"/>
      <c r="C1864" s="428"/>
      <c r="D1864" s="427"/>
      <c r="E1864" s="494"/>
      <c r="F1864" s="839"/>
      <c r="G1864" s="644"/>
      <c r="H1864" s="645" t="s">
        <v>474</v>
      </c>
      <c r="I1864" s="565" t="s">
        <v>2060</v>
      </c>
      <c r="J1864" s="520"/>
      <c r="K1864" s="566">
        <v>2.12203237E8</v>
      </c>
      <c r="L1864" s="566"/>
      <c r="M1864" s="567" t="s">
        <v>422</v>
      </c>
      <c r="N1864" s="875">
        <v>0.2</v>
      </c>
      <c r="O1864" s="685" t="s">
        <v>365</v>
      </c>
      <c r="P1864" s="447"/>
      <c r="Q1864" s="447"/>
      <c r="R1864" s="447"/>
      <c r="S1864" s="447"/>
      <c r="T1864" s="447"/>
      <c r="U1864" s="447"/>
      <c r="V1864" s="447"/>
    </row>
    <row r="1865" ht="28.5" customHeight="1">
      <c r="A1865" s="563"/>
      <c r="B1865" s="447"/>
      <c r="C1865" s="428"/>
      <c r="D1865" s="427"/>
      <c r="E1865" s="494"/>
      <c r="F1865" s="839"/>
      <c r="G1865" s="644"/>
      <c r="H1865" s="645" t="s">
        <v>491</v>
      </c>
      <c r="I1865" s="565" t="s">
        <v>2061</v>
      </c>
      <c r="J1865" s="521"/>
      <c r="K1865" s="566">
        <v>2.12203238E8</v>
      </c>
      <c r="L1865" s="566"/>
      <c r="M1865" s="567" t="s">
        <v>344</v>
      </c>
      <c r="N1865" s="875">
        <v>0.03</v>
      </c>
      <c r="O1865" s="685" t="s">
        <v>365</v>
      </c>
      <c r="P1865" s="447"/>
      <c r="Q1865" s="447"/>
      <c r="R1865" s="447"/>
      <c r="S1865" s="447"/>
      <c r="T1865" s="447"/>
      <c r="U1865" s="447"/>
      <c r="V1865" s="447"/>
    </row>
    <row r="1866" ht="28.5" customHeight="1">
      <c r="A1866" s="563"/>
      <c r="B1866" s="447"/>
      <c r="C1866" s="428"/>
      <c r="D1866" s="427"/>
      <c r="E1866" s="494"/>
      <c r="F1866" s="839"/>
      <c r="G1866" s="644"/>
      <c r="H1866" s="645" t="s">
        <v>1266</v>
      </c>
      <c r="I1866" s="565" t="s">
        <v>2062</v>
      </c>
      <c r="J1866" s="521"/>
      <c r="K1866" s="566">
        <v>2.12203239E8</v>
      </c>
      <c r="L1866" s="566"/>
      <c r="M1866" s="567" t="s">
        <v>458</v>
      </c>
      <c r="N1866" s="789">
        <v>0.2</v>
      </c>
      <c r="O1866" s="667" t="s">
        <v>395</v>
      </c>
      <c r="P1866" s="447"/>
      <c r="Q1866" s="447"/>
      <c r="R1866" s="447"/>
      <c r="S1866" s="447"/>
      <c r="T1866" s="447"/>
      <c r="U1866" s="447"/>
      <c r="V1866" s="447"/>
    </row>
    <row r="1867" ht="28.5" customHeight="1">
      <c r="A1867" s="563"/>
      <c r="B1867" s="447"/>
      <c r="C1867" s="428"/>
      <c r="D1867" s="427"/>
      <c r="E1867" s="494"/>
      <c r="F1867" s="839"/>
      <c r="G1867" s="644"/>
      <c r="H1867" s="648" t="s">
        <v>1378</v>
      </c>
      <c r="I1867" s="541" t="s">
        <v>2063</v>
      </c>
      <c r="J1867" s="543"/>
      <c r="K1867" s="490">
        <v>2.1220324E8</v>
      </c>
      <c r="L1867" s="490"/>
      <c r="M1867" s="491" t="s">
        <v>398</v>
      </c>
      <c r="N1867" s="782">
        <v>0.2</v>
      </c>
      <c r="O1867" s="483" t="s">
        <v>365</v>
      </c>
      <c r="P1867" s="447"/>
      <c r="Q1867" s="447"/>
      <c r="R1867" s="447"/>
      <c r="S1867" s="447"/>
      <c r="T1867" s="447"/>
      <c r="U1867" s="447"/>
      <c r="V1867" s="447"/>
    </row>
    <row r="1868" ht="28.5" customHeight="1">
      <c r="A1868" s="563"/>
      <c r="B1868" s="447"/>
      <c r="C1868" s="428"/>
      <c r="D1868" s="427"/>
      <c r="E1868" s="494"/>
      <c r="F1868" s="435"/>
      <c r="G1868" s="644"/>
      <c r="H1868" s="645" t="s">
        <v>1380</v>
      </c>
      <c r="I1868" s="565" t="s">
        <v>2064</v>
      </c>
      <c r="J1868" s="520"/>
      <c r="K1868" s="566">
        <v>2.12203241E8</v>
      </c>
      <c r="L1868" s="566"/>
      <c r="M1868" s="567" t="s">
        <v>344</v>
      </c>
      <c r="N1868" s="875">
        <v>0.03</v>
      </c>
      <c r="O1868" s="685" t="s">
        <v>365</v>
      </c>
      <c r="P1868" s="447"/>
      <c r="Q1868" s="447"/>
      <c r="R1868" s="447"/>
      <c r="S1868" s="447"/>
      <c r="T1868" s="447"/>
      <c r="U1868" s="447"/>
      <c r="V1868" s="447"/>
    </row>
    <row r="1869" ht="28.5" customHeight="1">
      <c r="A1869" s="563"/>
      <c r="B1869" s="447"/>
      <c r="C1869" s="428"/>
      <c r="D1869" s="427"/>
      <c r="E1869" s="494"/>
      <c r="F1869" s="839"/>
      <c r="G1869" s="644"/>
      <c r="H1869" s="645" t="s">
        <v>1382</v>
      </c>
      <c r="I1869" s="565" t="s">
        <v>2065</v>
      </c>
      <c r="J1869" s="520"/>
      <c r="K1869" s="566">
        <v>2.12203242E8</v>
      </c>
      <c r="L1869" s="566"/>
      <c r="M1869" s="567" t="s">
        <v>458</v>
      </c>
      <c r="N1869" s="875">
        <v>0.05</v>
      </c>
      <c r="O1869" s="685" t="s">
        <v>395</v>
      </c>
      <c r="P1869" s="447"/>
      <c r="Q1869" s="447"/>
      <c r="R1869" s="447"/>
      <c r="S1869" s="447"/>
      <c r="T1869" s="447"/>
      <c r="U1869" s="447"/>
      <c r="V1869" s="447"/>
    </row>
    <row r="1870" ht="28.5" customHeight="1">
      <c r="A1870" s="563"/>
      <c r="B1870" s="447"/>
      <c r="C1870" s="428"/>
      <c r="D1870" s="427"/>
      <c r="E1870" s="494"/>
      <c r="F1870" s="839"/>
      <c r="G1870" s="644"/>
      <c r="H1870" s="645" t="s">
        <v>1384</v>
      </c>
      <c r="I1870" s="565" t="s">
        <v>2066</v>
      </c>
      <c r="J1870" s="520"/>
      <c r="K1870" s="566">
        <v>2.12203243E8</v>
      </c>
      <c r="L1870" s="566"/>
      <c r="M1870" s="567" t="s">
        <v>344</v>
      </c>
      <c r="N1870" s="875">
        <v>0.03</v>
      </c>
      <c r="O1870" s="685" t="s">
        <v>365</v>
      </c>
      <c r="P1870" s="447"/>
      <c r="Q1870" s="447"/>
      <c r="R1870" s="447"/>
      <c r="S1870" s="447"/>
      <c r="T1870" s="447"/>
      <c r="U1870" s="447"/>
      <c r="V1870" s="447"/>
    </row>
    <row r="1871" ht="28.5" customHeight="1">
      <c r="A1871" s="563"/>
      <c r="B1871" s="447"/>
      <c r="C1871" s="428"/>
      <c r="D1871" s="427"/>
      <c r="E1871" s="494"/>
      <c r="F1871" s="839"/>
      <c r="G1871" s="644"/>
      <c r="H1871" s="644" t="s">
        <v>1523</v>
      </c>
      <c r="I1871" s="565" t="s">
        <v>2067</v>
      </c>
      <c r="J1871" s="520"/>
      <c r="K1871" s="566">
        <v>2.12203244E8</v>
      </c>
      <c r="L1871" s="566"/>
      <c r="M1871" s="567" t="s">
        <v>458</v>
      </c>
      <c r="N1871" s="875">
        <v>0.05</v>
      </c>
      <c r="O1871" s="685" t="s">
        <v>395</v>
      </c>
      <c r="P1871" s="447"/>
      <c r="Q1871" s="447"/>
      <c r="R1871" s="447"/>
      <c r="S1871" s="447"/>
      <c r="T1871" s="447"/>
      <c r="U1871" s="447"/>
      <c r="V1871" s="447"/>
    </row>
    <row r="1872" ht="28.5" customHeight="1">
      <c r="A1872" s="563"/>
      <c r="B1872" s="447"/>
      <c r="C1872" s="428"/>
      <c r="D1872" s="427"/>
      <c r="E1872" s="494"/>
      <c r="F1872" s="839"/>
      <c r="G1872" s="644"/>
      <c r="H1872" s="645" t="s">
        <v>1800</v>
      </c>
      <c r="I1872" s="565" t="s">
        <v>2056</v>
      </c>
      <c r="J1872" s="520"/>
      <c r="K1872" s="566">
        <v>2.12203245E8</v>
      </c>
      <c r="L1872" s="566"/>
      <c r="M1872" s="567" t="s">
        <v>62</v>
      </c>
      <c r="N1872" s="875">
        <v>0.1</v>
      </c>
      <c r="O1872" s="685" t="s">
        <v>357</v>
      </c>
      <c r="P1872" s="447"/>
      <c r="Q1872" s="447"/>
      <c r="R1872" s="447"/>
      <c r="S1872" s="447"/>
      <c r="T1872" s="447"/>
      <c r="U1872" s="447"/>
      <c r="V1872" s="447"/>
    </row>
    <row r="1873" ht="28.5" customHeight="1">
      <c r="A1873" s="563"/>
      <c r="B1873" s="447"/>
      <c r="C1873" s="428"/>
      <c r="D1873" s="427"/>
      <c r="E1873" s="494"/>
      <c r="F1873" s="839"/>
      <c r="G1873" s="644"/>
      <c r="H1873" s="645" t="s">
        <v>1802</v>
      </c>
      <c r="I1873" s="565" t="s">
        <v>2057</v>
      </c>
      <c r="J1873" s="520"/>
      <c r="K1873" s="566">
        <v>2.12203246E8</v>
      </c>
      <c r="L1873" s="566"/>
      <c r="M1873" s="567" t="s">
        <v>398</v>
      </c>
      <c r="N1873" s="875">
        <v>0.05</v>
      </c>
      <c r="O1873" s="685" t="s">
        <v>357</v>
      </c>
      <c r="P1873" s="447"/>
      <c r="Q1873" s="447"/>
      <c r="R1873" s="447"/>
      <c r="S1873" s="447"/>
      <c r="T1873" s="447"/>
      <c r="U1873" s="447"/>
      <c r="V1873" s="447"/>
    </row>
    <row r="1874" ht="28.5" customHeight="1">
      <c r="A1874" s="563"/>
      <c r="B1874" s="447"/>
      <c r="C1874" s="428"/>
      <c r="D1874" s="427"/>
      <c r="E1874" s="494"/>
      <c r="F1874" s="839"/>
      <c r="G1874" s="644"/>
      <c r="H1874" s="648" t="s">
        <v>1804</v>
      </c>
      <c r="I1874" s="541" t="s">
        <v>2068</v>
      </c>
      <c r="J1874" s="542"/>
      <c r="K1874" s="490">
        <v>2.12203247E8</v>
      </c>
      <c r="L1874" s="566"/>
      <c r="M1874" s="491" t="s">
        <v>458</v>
      </c>
      <c r="N1874" s="992">
        <v>0.03</v>
      </c>
      <c r="O1874" s="676" t="s">
        <v>365</v>
      </c>
      <c r="P1874" s="447"/>
      <c r="Q1874" s="447"/>
      <c r="R1874" s="447"/>
      <c r="S1874" s="447"/>
      <c r="T1874" s="447"/>
      <c r="U1874" s="447"/>
      <c r="V1874" s="447"/>
    </row>
    <row r="1875" ht="28.5" customHeight="1">
      <c r="A1875" s="563"/>
      <c r="B1875" s="447"/>
      <c r="C1875" s="428"/>
      <c r="D1875" s="427"/>
      <c r="E1875" s="494"/>
      <c r="F1875" s="839"/>
      <c r="G1875" s="644"/>
      <c r="H1875" s="645" t="s">
        <v>1806</v>
      </c>
      <c r="I1875" s="565" t="s">
        <v>2069</v>
      </c>
      <c r="J1875" s="520"/>
      <c r="K1875" s="566">
        <v>2.12203248E8</v>
      </c>
      <c r="L1875" s="566"/>
      <c r="M1875" s="567" t="s">
        <v>62</v>
      </c>
      <c r="N1875" s="875">
        <v>0.05</v>
      </c>
      <c r="O1875" s="685" t="s">
        <v>395</v>
      </c>
      <c r="P1875" s="447"/>
      <c r="Q1875" s="447"/>
      <c r="R1875" s="447"/>
      <c r="S1875" s="447"/>
      <c r="T1875" s="447"/>
      <c r="U1875" s="447"/>
      <c r="V1875" s="447"/>
    </row>
    <row r="1876" ht="28.5" customHeight="1">
      <c r="A1876" s="563"/>
      <c r="B1876" s="447"/>
      <c r="C1876" s="428"/>
      <c r="D1876" s="427"/>
      <c r="E1876" s="494"/>
      <c r="F1876" s="839"/>
      <c r="G1876" s="644"/>
      <c r="H1876" s="644" t="s">
        <v>1808</v>
      </c>
      <c r="I1876" s="565" t="s">
        <v>2058</v>
      </c>
      <c r="J1876" s="520"/>
      <c r="K1876" s="566">
        <v>2.12203249E8</v>
      </c>
      <c r="L1876" s="566"/>
      <c r="M1876" s="567" t="s">
        <v>398</v>
      </c>
      <c r="N1876" s="875">
        <v>0.02</v>
      </c>
      <c r="O1876" s="685" t="s">
        <v>365</v>
      </c>
      <c r="P1876" s="447"/>
      <c r="Q1876" s="447"/>
      <c r="R1876" s="447"/>
      <c r="S1876" s="447"/>
      <c r="T1876" s="447"/>
      <c r="U1876" s="447"/>
      <c r="V1876" s="447"/>
    </row>
    <row r="1877" ht="28.5" customHeight="1">
      <c r="A1877" s="563"/>
      <c r="B1877" s="447"/>
      <c r="C1877" s="428"/>
      <c r="D1877" s="427"/>
      <c r="E1877" s="494"/>
      <c r="F1877" s="839"/>
      <c r="G1877" s="731" t="s">
        <v>360</v>
      </c>
      <c r="H1877" s="565" t="s">
        <v>2070</v>
      </c>
      <c r="I1877" s="520"/>
      <c r="J1877" s="520"/>
      <c r="K1877" s="978"/>
      <c r="L1877" s="978"/>
      <c r="M1877" s="567"/>
      <c r="N1877" s="645"/>
      <c r="O1877" s="568"/>
      <c r="P1877" s="447"/>
      <c r="Q1877" s="447"/>
      <c r="R1877" s="447"/>
      <c r="S1877" s="447"/>
      <c r="T1877" s="447"/>
      <c r="U1877" s="447"/>
      <c r="V1877" s="447"/>
    </row>
    <row r="1878" ht="28.5" customHeight="1">
      <c r="A1878" s="563"/>
      <c r="B1878" s="447"/>
      <c r="C1878" s="428"/>
      <c r="D1878" s="427"/>
      <c r="E1878" s="494"/>
      <c r="F1878" s="839"/>
      <c r="G1878" s="644"/>
      <c r="H1878" s="734" t="s">
        <v>337</v>
      </c>
      <c r="I1878" s="565"/>
      <c r="J1878" s="565"/>
      <c r="K1878" s="978"/>
      <c r="L1878" s="978"/>
      <c r="M1878" s="567"/>
      <c r="N1878" s="645"/>
      <c r="O1878" s="568"/>
      <c r="P1878" s="447"/>
      <c r="Q1878" s="447"/>
      <c r="R1878" s="447"/>
      <c r="S1878" s="447"/>
      <c r="T1878" s="447"/>
      <c r="U1878" s="447"/>
      <c r="V1878" s="447"/>
    </row>
    <row r="1879" ht="28.5" customHeight="1">
      <c r="A1879" s="563"/>
      <c r="B1879" s="447"/>
      <c r="C1879" s="428"/>
      <c r="D1879" s="427"/>
      <c r="E1879" s="494"/>
      <c r="F1879" s="839"/>
      <c r="G1879" s="644"/>
      <c r="H1879" s="645" t="s">
        <v>472</v>
      </c>
      <c r="I1879" s="565" t="s">
        <v>2071</v>
      </c>
      <c r="J1879" s="520"/>
      <c r="K1879" s="490">
        <v>1.12203036E8</v>
      </c>
      <c r="L1879" s="490"/>
      <c r="M1879" s="567" t="s">
        <v>356</v>
      </c>
      <c r="N1879" s="622">
        <v>0.01</v>
      </c>
      <c r="O1879" s="857" t="s">
        <v>349</v>
      </c>
      <c r="P1879" s="447"/>
      <c r="Q1879" s="447"/>
      <c r="R1879" s="447"/>
      <c r="S1879" s="447"/>
      <c r="T1879" s="447"/>
      <c r="U1879" s="447"/>
      <c r="V1879" s="447"/>
    </row>
    <row r="1880" ht="28.5" customHeight="1">
      <c r="A1880" s="656"/>
      <c r="B1880" s="657"/>
      <c r="C1880" s="440"/>
      <c r="D1880" s="439"/>
      <c r="E1880" s="658"/>
      <c r="F1880" s="846"/>
      <c r="G1880" s="677"/>
      <c r="H1880" s="659" t="s">
        <v>474</v>
      </c>
      <c r="I1880" s="528" t="s">
        <v>2072</v>
      </c>
      <c r="J1880" s="530"/>
      <c r="K1880" s="771">
        <v>1.12203037E8</v>
      </c>
      <c r="L1880" s="771"/>
      <c r="M1880" s="532" t="s">
        <v>398</v>
      </c>
      <c r="N1880" s="817">
        <v>0.2</v>
      </c>
      <c r="O1880" s="809" t="s">
        <v>349</v>
      </c>
      <c r="P1880" s="447"/>
      <c r="Q1880" s="447"/>
      <c r="R1880" s="447"/>
      <c r="S1880" s="447"/>
      <c r="T1880" s="447"/>
      <c r="U1880" s="447"/>
      <c r="V1880" s="447"/>
    </row>
    <row r="1881" ht="28.5" customHeight="1">
      <c r="A1881" s="563"/>
      <c r="B1881" s="447"/>
      <c r="C1881" s="428"/>
      <c r="D1881" s="427"/>
      <c r="E1881" s="494"/>
      <c r="F1881" s="839"/>
      <c r="G1881" s="644"/>
      <c r="H1881" s="734" t="s">
        <v>352</v>
      </c>
      <c r="I1881" s="541"/>
      <c r="J1881" s="541"/>
      <c r="K1881" s="993"/>
      <c r="L1881" s="993"/>
      <c r="M1881" s="491"/>
      <c r="N1881" s="648"/>
      <c r="O1881" s="544"/>
      <c r="P1881" s="447"/>
      <c r="Q1881" s="447"/>
      <c r="R1881" s="447"/>
      <c r="S1881" s="447"/>
      <c r="T1881" s="447"/>
      <c r="U1881" s="447"/>
      <c r="V1881" s="447"/>
    </row>
    <row r="1882" ht="28.5" customHeight="1">
      <c r="A1882" s="563"/>
      <c r="B1882" s="447"/>
      <c r="C1882" s="428"/>
      <c r="D1882" s="427"/>
      <c r="E1882" s="494"/>
      <c r="F1882" s="839"/>
      <c r="G1882" s="995"/>
      <c r="H1882" s="645" t="s">
        <v>472</v>
      </c>
      <c r="I1882" s="565" t="s">
        <v>2073</v>
      </c>
      <c r="J1882" s="520"/>
      <c r="K1882" s="566">
        <v>2.1220325E8</v>
      </c>
      <c r="L1882" s="566"/>
      <c r="M1882" s="685" t="s">
        <v>398</v>
      </c>
      <c r="N1882" s="875">
        <v>0.1</v>
      </c>
      <c r="O1882" s="685" t="s">
        <v>365</v>
      </c>
      <c r="P1882" s="447"/>
      <c r="Q1882" s="447"/>
      <c r="R1882" s="447"/>
      <c r="S1882" s="447"/>
      <c r="T1882" s="447"/>
      <c r="U1882" s="447"/>
      <c r="V1882" s="447"/>
    </row>
    <row r="1883" ht="28.5" customHeight="1">
      <c r="A1883" s="563"/>
      <c r="B1883" s="447"/>
      <c r="C1883" s="428"/>
      <c r="D1883" s="427"/>
      <c r="E1883" s="494"/>
      <c r="F1883" s="839"/>
      <c r="G1883" s="995"/>
      <c r="H1883" s="645" t="s">
        <v>474</v>
      </c>
      <c r="I1883" s="565" t="s">
        <v>2074</v>
      </c>
      <c r="J1883" s="520"/>
      <c r="K1883" s="566">
        <v>2.12203251E8</v>
      </c>
      <c r="L1883" s="566"/>
      <c r="M1883" s="685" t="s">
        <v>398</v>
      </c>
      <c r="N1883" s="875">
        <v>0.02</v>
      </c>
      <c r="O1883" s="857" t="s">
        <v>357</v>
      </c>
      <c r="P1883" s="447"/>
      <c r="Q1883" s="447"/>
      <c r="R1883" s="447"/>
      <c r="S1883" s="447"/>
      <c r="T1883" s="447"/>
      <c r="U1883" s="447"/>
      <c r="V1883" s="447"/>
    </row>
    <row r="1884" ht="28.5" customHeight="1">
      <c r="A1884" s="563"/>
      <c r="B1884" s="447"/>
      <c r="C1884" s="428"/>
      <c r="D1884" s="427"/>
      <c r="E1884" s="494"/>
      <c r="F1884" s="839"/>
      <c r="G1884" s="995"/>
      <c r="H1884" s="645" t="s">
        <v>491</v>
      </c>
      <c r="I1884" s="565" t="s">
        <v>2071</v>
      </c>
      <c r="J1884" s="520"/>
      <c r="K1884" s="566">
        <v>2.12203252E8</v>
      </c>
      <c r="L1884" s="566"/>
      <c r="M1884" s="567" t="s">
        <v>356</v>
      </c>
      <c r="N1884" s="875">
        <v>0.01</v>
      </c>
      <c r="O1884" s="857" t="s">
        <v>357</v>
      </c>
      <c r="P1884" s="447"/>
      <c r="Q1884" s="447"/>
      <c r="R1884" s="447"/>
      <c r="S1884" s="447"/>
      <c r="T1884" s="447"/>
      <c r="U1884" s="447"/>
      <c r="V1884" s="447"/>
    </row>
    <row r="1885" ht="28.5" customHeight="1">
      <c r="A1885" s="563"/>
      <c r="B1885" s="447"/>
      <c r="C1885" s="428"/>
      <c r="D1885" s="427"/>
      <c r="E1885" s="494"/>
      <c r="F1885" s="839"/>
      <c r="G1885" s="995"/>
      <c r="H1885" s="645" t="s">
        <v>1266</v>
      </c>
      <c r="I1885" s="565" t="s">
        <v>2075</v>
      </c>
      <c r="J1885" s="520"/>
      <c r="K1885" s="566">
        <v>2.12203253E8</v>
      </c>
      <c r="L1885" s="566"/>
      <c r="M1885" s="685" t="s">
        <v>398</v>
      </c>
      <c r="N1885" s="875">
        <v>0.45</v>
      </c>
      <c r="O1885" s="567" t="s">
        <v>395</v>
      </c>
      <c r="P1885" s="447"/>
      <c r="Q1885" s="447"/>
      <c r="R1885" s="447"/>
      <c r="S1885" s="447"/>
      <c r="T1885" s="447"/>
      <c r="U1885" s="447"/>
      <c r="V1885" s="447"/>
    </row>
    <row r="1886" ht="28.5" customHeight="1">
      <c r="A1886" s="563"/>
      <c r="B1886" s="447"/>
      <c r="C1886" s="428"/>
      <c r="D1886" s="427"/>
      <c r="E1886" s="494"/>
      <c r="F1886" s="839"/>
      <c r="G1886" s="995"/>
      <c r="H1886" s="645" t="s">
        <v>1378</v>
      </c>
      <c r="I1886" s="565" t="s">
        <v>2076</v>
      </c>
      <c r="J1886" s="520"/>
      <c r="K1886" s="566">
        <v>2.12203254E8</v>
      </c>
      <c r="L1886" s="566"/>
      <c r="M1886" s="567" t="s">
        <v>344</v>
      </c>
      <c r="N1886" s="875">
        <v>0.02</v>
      </c>
      <c r="O1886" s="857" t="s">
        <v>357</v>
      </c>
      <c r="P1886" s="447"/>
      <c r="Q1886" s="447"/>
      <c r="R1886" s="447"/>
      <c r="S1886" s="447"/>
      <c r="T1886" s="447"/>
      <c r="U1886" s="447"/>
      <c r="V1886" s="447"/>
    </row>
    <row r="1887" ht="28.5" customHeight="1">
      <c r="A1887" s="563"/>
      <c r="B1887" s="447"/>
      <c r="C1887" s="428"/>
      <c r="D1887" s="427"/>
      <c r="E1887" s="494"/>
      <c r="F1887" s="839"/>
      <c r="G1887" s="995"/>
      <c r="H1887" s="645" t="s">
        <v>1380</v>
      </c>
      <c r="I1887" s="565" t="s">
        <v>2077</v>
      </c>
      <c r="J1887" s="520"/>
      <c r="K1887" s="566">
        <v>2.12203255E8</v>
      </c>
      <c r="L1887" s="566"/>
      <c r="M1887" s="567" t="s">
        <v>1771</v>
      </c>
      <c r="N1887" s="875">
        <v>0.3</v>
      </c>
      <c r="O1887" s="567" t="s">
        <v>395</v>
      </c>
      <c r="P1887" s="447"/>
      <c r="Q1887" s="447"/>
      <c r="R1887" s="447"/>
      <c r="S1887" s="447"/>
      <c r="T1887" s="447"/>
      <c r="U1887" s="447"/>
      <c r="V1887" s="447"/>
    </row>
    <row r="1888" ht="28.5" customHeight="1">
      <c r="A1888" s="563"/>
      <c r="B1888" s="447"/>
      <c r="C1888" s="428"/>
      <c r="D1888" s="427"/>
      <c r="E1888" s="494"/>
      <c r="F1888" s="839"/>
      <c r="G1888" s="995"/>
      <c r="H1888" s="645" t="s">
        <v>1382</v>
      </c>
      <c r="I1888" s="565" t="s">
        <v>2078</v>
      </c>
      <c r="J1888" s="520"/>
      <c r="K1888" s="566">
        <v>2.12203256E8</v>
      </c>
      <c r="L1888" s="566"/>
      <c r="M1888" s="685" t="s">
        <v>398</v>
      </c>
      <c r="N1888" s="875">
        <v>0.15</v>
      </c>
      <c r="O1888" s="567" t="s">
        <v>395</v>
      </c>
      <c r="P1888" s="447"/>
      <c r="Q1888" s="447"/>
      <c r="R1888" s="447"/>
      <c r="S1888" s="447"/>
      <c r="T1888" s="447"/>
      <c r="U1888" s="447"/>
      <c r="V1888" s="447"/>
    </row>
    <row r="1889" ht="28.5" customHeight="1">
      <c r="A1889" s="563"/>
      <c r="B1889" s="447"/>
      <c r="C1889" s="428"/>
      <c r="D1889" s="427"/>
      <c r="E1889" s="494"/>
      <c r="F1889" s="839"/>
      <c r="G1889" s="995"/>
      <c r="H1889" s="659" t="s">
        <v>1384</v>
      </c>
      <c r="I1889" s="528" t="s">
        <v>2079</v>
      </c>
      <c r="J1889" s="529"/>
      <c r="K1889" s="531">
        <v>2.12203257E8</v>
      </c>
      <c r="L1889" s="566"/>
      <c r="M1889" s="534" t="s">
        <v>398</v>
      </c>
      <c r="N1889" s="533">
        <v>0.05</v>
      </c>
      <c r="O1889" s="996" t="s">
        <v>357</v>
      </c>
      <c r="P1889" s="447"/>
      <c r="Q1889" s="447"/>
      <c r="R1889" s="447"/>
      <c r="S1889" s="447"/>
      <c r="T1889" s="447"/>
      <c r="U1889" s="447"/>
      <c r="V1889" s="447"/>
    </row>
    <row r="1890" ht="28.5" customHeight="1">
      <c r="A1890" s="563"/>
      <c r="B1890" s="447"/>
      <c r="C1890" s="428"/>
      <c r="D1890" s="427"/>
      <c r="E1890" s="494"/>
      <c r="F1890" s="839"/>
      <c r="G1890" s="995"/>
      <c r="H1890" s="648" t="s">
        <v>1523</v>
      </c>
      <c r="I1890" s="541" t="s">
        <v>2080</v>
      </c>
      <c r="J1890" s="542"/>
      <c r="K1890" s="490">
        <v>2.12203258E8</v>
      </c>
      <c r="L1890" s="566"/>
      <c r="M1890" s="491" t="s">
        <v>422</v>
      </c>
      <c r="N1890" s="992">
        <v>0.3</v>
      </c>
      <c r="O1890" s="919" t="s">
        <v>365</v>
      </c>
      <c r="P1890" s="447"/>
      <c r="Q1890" s="447"/>
      <c r="R1890" s="447"/>
      <c r="S1890" s="447"/>
      <c r="T1890" s="447"/>
      <c r="U1890" s="447"/>
      <c r="V1890" s="447"/>
    </row>
    <row r="1891" ht="28.5" customHeight="1">
      <c r="A1891" s="563"/>
      <c r="B1891" s="447"/>
      <c r="C1891" s="428"/>
      <c r="D1891" s="427"/>
      <c r="E1891" s="494"/>
      <c r="F1891" s="839"/>
      <c r="G1891" s="995"/>
      <c r="H1891" s="645" t="s">
        <v>1800</v>
      </c>
      <c r="I1891" s="565" t="s">
        <v>2081</v>
      </c>
      <c r="J1891" s="520"/>
      <c r="K1891" s="566">
        <v>2.12203259E8</v>
      </c>
      <c r="L1891" s="566"/>
      <c r="M1891" s="685" t="s">
        <v>398</v>
      </c>
      <c r="N1891" s="875">
        <v>0.2</v>
      </c>
      <c r="O1891" s="857" t="s">
        <v>365</v>
      </c>
      <c r="P1891" s="447"/>
      <c r="Q1891" s="447"/>
      <c r="R1891" s="447"/>
      <c r="S1891" s="447"/>
      <c r="T1891" s="447"/>
      <c r="U1891" s="447"/>
      <c r="V1891" s="447"/>
    </row>
    <row r="1892" ht="28.5" customHeight="1">
      <c r="A1892" s="563"/>
      <c r="B1892" s="447"/>
      <c r="C1892" s="428"/>
      <c r="D1892" s="427"/>
      <c r="E1892" s="494"/>
      <c r="F1892" s="839"/>
      <c r="G1892" s="995"/>
      <c r="H1892" s="648" t="s">
        <v>1802</v>
      </c>
      <c r="I1892" s="541" t="s">
        <v>2082</v>
      </c>
      <c r="J1892" s="542"/>
      <c r="K1892" s="566">
        <v>2.1220326E8</v>
      </c>
      <c r="L1892" s="566"/>
      <c r="M1892" s="676" t="s">
        <v>398</v>
      </c>
      <c r="N1892" s="992">
        <v>0.05</v>
      </c>
      <c r="O1892" s="919" t="s">
        <v>357</v>
      </c>
      <c r="P1892" s="447"/>
      <c r="Q1892" s="447"/>
      <c r="R1892" s="447"/>
      <c r="S1892" s="447"/>
      <c r="T1892" s="447"/>
      <c r="U1892" s="447"/>
      <c r="V1892" s="447"/>
    </row>
    <row r="1893" ht="28.5" customHeight="1">
      <c r="A1893" s="563"/>
      <c r="B1893" s="447"/>
      <c r="C1893" s="428"/>
      <c r="D1893" s="427"/>
      <c r="E1893" s="494"/>
      <c r="F1893" s="839"/>
      <c r="G1893" s="995"/>
      <c r="H1893" s="645" t="s">
        <v>1804</v>
      </c>
      <c r="I1893" s="565" t="s">
        <v>2083</v>
      </c>
      <c r="J1893" s="520"/>
      <c r="K1893" s="566">
        <v>2.12203261E8</v>
      </c>
      <c r="L1893" s="566"/>
      <c r="M1893" s="685" t="s">
        <v>398</v>
      </c>
      <c r="N1893" s="875">
        <v>0.1</v>
      </c>
      <c r="O1893" s="857" t="s">
        <v>365</v>
      </c>
      <c r="P1893" s="447"/>
      <c r="Q1893" s="447"/>
      <c r="R1893" s="447"/>
      <c r="S1893" s="447"/>
      <c r="T1893" s="447"/>
      <c r="U1893" s="447"/>
      <c r="V1893" s="447"/>
    </row>
    <row r="1894" ht="28.5" customHeight="1">
      <c r="A1894" s="563"/>
      <c r="B1894" s="447"/>
      <c r="C1894" s="428"/>
      <c r="D1894" s="427"/>
      <c r="E1894" s="494"/>
      <c r="F1894" s="839"/>
      <c r="G1894" s="995"/>
      <c r="H1894" s="645" t="s">
        <v>1806</v>
      </c>
      <c r="I1894" s="565" t="s">
        <v>2084</v>
      </c>
      <c r="J1894" s="520"/>
      <c r="K1894" s="566">
        <v>2.12203262E8</v>
      </c>
      <c r="L1894" s="566"/>
      <c r="M1894" s="567" t="s">
        <v>440</v>
      </c>
      <c r="N1894" s="645">
        <v>0.005</v>
      </c>
      <c r="O1894" s="857" t="s">
        <v>357</v>
      </c>
      <c r="P1894" s="447"/>
      <c r="Q1894" s="447"/>
      <c r="R1894" s="447"/>
      <c r="S1894" s="447"/>
      <c r="T1894" s="447"/>
      <c r="U1894" s="447"/>
      <c r="V1894" s="447"/>
    </row>
    <row r="1895" ht="28.5" customHeight="1">
      <c r="A1895" s="563"/>
      <c r="B1895" s="447"/>
      <c r="C1895" s="428"/>
      <c r="D1895" s="427"/>
      <c r="E1895" s="494"/>
      <c r="F1895" s="839"/>
      <c r="G1895" s="995"/>
      <c r="H1895" s="645" t="s">
        <v>1808</v>
      </c>
      <c r="I1895" s="565" t="s">
        <v>2085</v>
      </c>
      <c r="J1895" s="520"/>
      <c r="K1895" s="566">
        <v>2.12203263E8</v>
      </c>
      <c r="L1895" s="566"/>
      <c r="M1895" s="567" t="s">
        <v>398</v>
      </c>
      <c r="N1895" s="875">
        <v>0.05</v>
      </c>
      <c r="O1895" s="857" t="s">
        <v>357</v>
      </c>
      <c r="P1895" s="447"/>
      <c r="Q1895" s="447"/>
      <c r="R1895" s="447"/>
      <c r="S1895" s="447"/>
      <c r="T1895" s="447"/>
      <c r="U1895" s="447"/>
      <c r="V1895" s="447"/>
    </row>
    <row r="1896" ht="28.5" customHeight="1">
      <c r="A1896" s="563"/>
      <c r="B1896" s="447"/>
      <c r="C1896" s="428"/>
      <c r="D1896" s="427"/>
      <c r="E1896" s="494"/>
      <c r="F1896" s="839"/>
      <c r="G1896" s="995"/>
      <c r="H1896" s="648" t="s">
        <v>1810</v>
      </c>
      <c r="I1896" s="541" t="s">
        <v>2086</v>
      </c>
      <c r="J1896" s="542"/>
      <c r="K1896" s="490">
        <v>2.12203264E8</v>
      </c>
      <c r="L1896" s="566"/>
      <c r="M1896" s="491" t="s">
        <v>340</v>
      </c>
      <c r="N1896" s="648">
        <v>0.005</v>
      </c>
      <c r="O1896" s="919" t="s">
        <v>357</v>
      </c>
      <c r="P1896" s="447"/>
      <c r="Q1896" s="447"/>
      <c r="R1896" s="447"/>
      <c r="S1896" s="447"/>
      <c r="T1896" s="447"/>
      <c r="U1896" s="447"/>
      <c r="V1896" s="447"/>
    </row>
    <row r="1897" ht="28.5" customHeight="1">
      <c r="A1897" s="563"/>
      <c r="B1897" s="447"/>
      <c r="C1897" s="428"/>
      <c r="D1897" s="427"/>
      <c r="E1897" s="494"/>
      <c r="F1897" s="839"/>
      <c r="G1897" s="995"/>
      <c r="H1897" s="645" t="s">
        <v>1812</v>
      </c>
      <c r="I1897" s="565" t="s">
        <v>2087</v>
      </c>
      <c r="J1897" s="520"/>
      <c r="K1897" s="566">
        <v>2.12203265E8</v>
      </c>
      <c r="L1897" s="566"/>
      <c r="M1897" s="567" t="s">
        <v>340</v>
      </c>
      <c r="N1897" s="645">
        <v>0.005</v>
      </c>
      <c r="O1897" s="857" t="s">
        <v>357</v>
      </c>
      <c r="P1897" s="447"/>
      <c r="Q1897" s="447"/>
      <c r="R1897" s="447"/>
      <c r="S1897" s="447"/>
      <c r="T1897" s="447"/>
      <c r="U1897" s="447"/>
      <c r="V1897" s="447"/>
    </row>
    <row r="1898" ht="28.5" customHeight="1">
      <c r="A1898" s="563"/>
      <c r="B1898" s="447"/>
      <c r="C1898" s="428"/>
      <c r="D1898" s="427"/>
      <c r="E1898" s="494"/>
      <c r="F1898" s="839"/>
      <c r="G1898" s="995"/>
      <c r="H1898" s="645" t="s">
        <v>1815</v>
      </c>
      <c r="I1898" s="565" t="s">
        <v>2088</v>
      </c>
      <c r="J1898" s="520"/>
      <c r="K1898" s="566">
        <v>2.12203266E8</v>
      </c>
      <c r="L1898" s="566"/>
      <c r="M1898" s="567" t="s">
        <v>398</v>
      </c>
      <c r="N1898" s="875">
        <v>0.3</v>
      </c>
      <c r="O1898" s="567" t="s">
        <v>395</v>
      </c>
      <c r="P1898" s="447"/>
      <c r="Q1898" s="447"/>
      <c r="R1898" s="447"/>
      <c r="S1898" s="447"/>
      <c r="T1898" s="447"/>
      <c r="U1898" s="447"/>
      <c r="V1898" s="447"/>
    </row>
    <row r="1899" ht="28.5" customHeight="1">
      <c r="A1899" s="563"/>
      <c r="B1899" s="447"/>
      <c r="C1899" s="428"/>
      <c r="D1899" s="427"/>
      <c r="E1899" s="494"/>
      <c r="F1899" s="839"/>
      <c r="G1899" s="995"/>
      <c r="H1899" s="645" t="s">
        <v>1817</v>
      </c>
      <c r="I1899" s="638" t="s">
        <v>2089</v>
      </c>
      <c r="J1899" s="520"/>
      <c r="K1899" s="566">
        <v>2.12203267E8</v>
      </c>
      <c r="L1899" s="566"/>
      <c r="M1899" s="567" t="s">
        <v>344</v>
      </c>
      <c r="N1899" s="875">
        <v>0.01</v>
      </c>
      <c r="O1899" s="857" t="s">
        <v>357</v>
      </c>
      <c r="P1899" s="447"/>
      <c r="Q1899" s="447"/>
      <c r="R1899" s="447"/>
      <c r="S1899" s="447"/>
      <c r="T1899" s="447"/>
      <c r="U1899" s="447"/>
      <c r="V1899" s="447"/>
    </row>
    <row r="1900" ht="28.5" customHeight="1">
      <c r="A1900" s="656"/>
      <c r="B1900" s="657"/>
      <c r="C1900" s="440"/>
      <c r="D1900" s="439"/>
      <c r="E1900" s="658"/>
      <c r="F1900" s="846"/>
      <c r="G1900" s="997"/>
      <c r="H1900" s="659" t="s">
        <v>1819</v>
      </c>
      <c r="I1900" s="528" t="s">
        <v>2090</v>
      </c>
      <c r="J1900" s="529"/>
      <c r="K1900" s="531">
        <v>2.12203268E8</v>
      </c>
      <c r="L1900" s="531"/>
      <c r="M1900" s="534" t="s">
        <v>398</v>
      </c>
      <c r="N1900" s="533">
        <v>0.05</v>
      </c>
      <c r="O1900" s="996" t="s">
        <v>365</v>
      </c>
      <c r="P1900" s="447"/>
      <c r="Q1900" s="447"/>
      <c r="R1900" s="447"/>
      <c r="S1900" s="447"/>
      <c r="T1900" s="447"/>
      <c r="U1900" s="447"/>
      <c r="V1900" s="447"/>
    </row>
    <row r="1901" ht="28.5" customHeight="1">
      <c r="A1901" s="563"/>
      <c r="B1901" s="447"/>
      <c r="C1901" s="428"/>
      <c r="D1901" s="427"/>
      <c r="E1901" s="494"/>
      <c r="F1901" s="839"/>
      <c r="G1901" s="995"/>
      <c r="H1901" s="648" t="s">
        <v>1821</v>
      </c>
      <c r="I1901" s="541" t="s">
        <v>2091</v>
      </c>
      <c r="J1901" s="542"/>
      <c r="K1901" s="490">
        <v>2.12203269E8</v>
      </c>
      <c r="L1901" s="490"/>
      <c r="M1901" s="491" t="s">
        <v>604</v>
      </c>
      <c r="N1901" s="992">
        <v>0.2</v>
      </c>
      <c r="O1901" s="919" t="s">
        <v>365</v>
      </c>
      <c r="P1901" s="447"/>
      <c r="Q1901" s="447"/>
      <c r="R1901" s="447"/>
      <c r="S1901" s="447"/>
      <c r="T1901" s="447"/>
      <c r="U1901" s="447"/>
      <c r="V1901" s="447"/>
    </row>
    <row r="1902" ht="28.5" customHeight="1">
      <c r="A1902" s="563"/>
      <c r="B1902" s="447"/>
      <c r="C1902" s="428"/>
      <c r="D1902" s="427"/>
      <c r="E1902" s="494"/>
      <c r="F1902" s="839"/>
      <c r="G1902" s="995"/>
      <c r="H1902" s="645" t="s">
        <v>1823</v>
      </c>
      <c r="I1902" s="638" t="s">
        <v>2092</v>
      </c>
      <c r="J1902" s="520"/>
      <c r="K1902" s="566">
        <v>2.1220327E8</v>
      </c>
      <c r="L1902" s="566"/>
      <c r="M1902" s="567" t="s">
        <v>398</v>
      </c>
      <c r="N1902" s="875">
        <v>0.1</v>
      </c>
      <c r="O1902" s="857" t="s">
        <v>357</v>
      </c>
      <c r="P1902" s="447"/>
      <c r="Q1902" s="447"/>
      <c r="R1902" s="447"/>
      <c r="S1902" s="447"/>
      <c r="T1902" s="447"/>
      <c r="U1902" s="447"/>
      <c r="V1902" s="447"/>
    </row>
    <row r="1903" ht="28.5" customHeight="1">
      <c r="A1903" s="563"/>
      <c r="B1903" s="447"/>
      <c r="C1903" s="428"/>
      <c r="D1903" s="427"/>
      <c r="E1903" s="494"/>
      <c r="F1903" s="839"/>
      <c r="G1903" s="995"/>
      <c r="H1903" s="645" t="s">
        <v>1825</v>
      </c>
      <c r="I1903" s="638" t="s">
        <v>2093</v>
      </c>
      <c r="J1903" s="520"/>
      <c r="K1903" s="566">
        <v>2.12203271E8</v>
      </c>
      <c r="L1903" s="566"/>
      <c r="M1903" s="567" t="s">
        <v>398</v>
      </c>
      <c r="N1903" s="875">
        <v>0.1</v>
      </c>
      <c r="O1903" s="857" t="s">
        <v>357</v>
      </c>
      <c r="P1903" s="447"/>
      <c r="Q1903" s="447"/>
      <c r="R1903" s="447"/>
      <c r="S1903" s="447"/>
      <c r="T1903" s="447"/>
      <c r="U1903" s="447"/>
      <c r="V1903" s="447"/>
    </row>
    <row r="1904" ht="28.5" customHeight="1">
      <c r="A1904" s="563"/>
      <c r="B1904" s="447"/>
      <c r="C1904" s="428"/>
      <c r="D1904" s="427"/>
      <c r="E1904" s="494"/>
      <c r="F1904" s="839"/>
      <c r="G1904" s="995"/>
      <c r="H1904" s="645" t="s">
        <v>1827</v>
      </c>
      <c r="I1904" s="565" t="s">
        <v>2094</v>
      </c>
      <c r="J1904" s="520"/>
      <c r="K1904" s="566">
        <v>2.12203272E8</v>
      </c>
      <c r="L1904" s="566"/>
      <c r="M1904" s="567" t="s">
        <v>398</v>
      </c>
      <c r="N1904" s="875">
        <v>0.2</v>
      </c>
      <c r="O1904" s="567" t="s">
        <v>395</v>
      </c>
      <c r="P1904" s="447"/>
      <c r="Q1904" s="447"/>
      <c r="R1904" s="447"/>
      <c r="S1904" s="447"/>
      <c r="T1904" s="447"/>
      <c r="U1904" s="447"/>
      <c r="V1904" s="447"/>
    </row>
    <row r="1905" ht="28.5" customHeight="1">
      <c r="A1905" s="563"/>
      <c r="B1905" s="447"/>
      <c r="C1905" s="428"/>
      <c r="D1905" s="427"/>
      <c r="E1905" s="494"/>
      <c r="F1905" s="839"/>
      <c r="G1905" s="995"/>
      <c r="H1905" s="645" t="s">
        <v>1828</v>
      </c>
      <c r="I1905" s="565" t="s">
        <v>2095</v>
      </c>
      <c r="J1905" s="520"/>
      <c r="K1905" s="566">
        <v>2.12203273E8</v>
      </c>
      <c r="L1905" s="566"/>
      <c r="M1905" s="567" t="s">
        <v>398</v>
      </c>
      <c r="N1905" s="875">
        <v>0.3</v>
      </c>
      <c r="O1905" s="567" t="s">
        <v>395</v>
      </c>
      <c r="P1905" s="447"/>
      <c r="Q1905" s="447"/>
      <c r="R1905" s="447"/>
      <c r="S1905" s="447"/>
      <c r="T1905" s="447"/>
      <c r="U1905" s="447"/>
      <c r="V1905" s="447"/>
    </row>
    <row r="1906" ht="28.5" customHeight="1">
      <c r="A1906" s="563"/>
      <c r="B1906" s="447"/>
      <c r="C1906" s="428"/>
      <c r="D1906" s="427"/>
      <c r="E1906" s="494"/>
      <c r="F1906" s="839"/>
      <c r="G1906" s="995"/>
      <c r="H1906" s="645" t="s">
        <v>1830</v>
      </c>
      <c r="I1906" s="565" t="s">
        <v>2096</v>
      </c>
      <c r="J1906" s="520"/>
      <c r="K1906" s="566">
        <v>2.12203274E8</v>
      </c>
      <c r="L1906" s="566"/>
      <c r="M1906" s="567" t="s">
        <v>422</v>
      </c>
      <c r="N1906" s="875">
        <v>0.5</v>
      </c>
      <c r="O1906" s="567" t="s">
        <v>395</v>
      </c>
      <c r="P1906" s="447"/>
      <c r="Q1906" s="447"/>
      <c r="R1906" s="447"/>
      <c r="S1906" s="447"/>
      <c r="T1906" s="447"/>
      <c r="U1906" s="447"/>
      <c r="V1906" s="447"/>
    </row>
    <row r="1907" ht="28.5" customHeight="1">
      <c r="A1907" s="563"/>
      <c r="B1907" s="447"/>
      <c r="C1907" s="428"/>
      <c r="D1907" s="427"/>
      <c r="E1907" s="494"/>
      <c r="F1907" s="435"/>
      <c r="G1907" s="644"/>
      <c r="H1907" s="645" t="s">
        <v>1832</v>
      </c>
      <c r="I1907" s="565" t="s">
        <v>2097</v>
      </c>
      <c r="J1907" s="521"/>
      <c r="K1907" s="566">
        <v>2.12203275E8</v>
      </c>
      <c r="L1907" s="566"/>
      <c r="M1907" s="671" t="s">
        <v>344</v>
      </c>
      <c r="N1907" s="789">
        <v>0.05</v>
      </c>
      <c r="O1907" s="604" t="s">
        <v>365</v>
      </c>
      <c r="P1907" s="976"/>
      <c r="Q1907" s="976"/>
      <c r="R1907" s="976"/>
      <c r="S1907" s="976"/>
      <c r="T1907" s="976"/>
      <c r="U1907" s="976"/>
      <c r="V1907" s="976"/>
    </row>
    <row r="1908" ht="28.5" customHeight="1">
      <c r="A1908" s="563"/>
      <c r="B1908" s="447"/>
      <c r="C1908" s="428"/>
      <c r="D1908" s="427"/>
      <c r="E1908" s="494"/>
      <c r="F1908" s="435"/>
      <c r="G1908" s="644"/>
      <c r="H1908" s="648" t="s">
        <v>1834</v>
      </c>
      <c r="I1908" s="541" t="s">
        <v>2098</v>
      </c>
      <c r="J1908" s="543"/>
      <c r="K1908" s="490">
        <v>2.12203276E8</v>
      </c>
      <c r="L1908" s="490"/>
      <c r="M1908" s="491" t="s">
        <v>458</v>
      </c>
      <c r="N1908" s="802">
        <v>0.2</v>
      </c>
      <c r="O1908" s="491" t="s">
        <v>395</v>
      </c>
      <c r="P1908" s="976"/>
      <c r="Q1908" s="976"/>
      <c r="R1908" s="976"/>
      <c r="S1908" s="976"/>
      <c r="T1908" s="976"/>
      <c r="U1908" s="976"/>
      <c r="V1908" s="976"/>
    </row>
    <row r="1909" ht="28.5" customHeight="1">
      <c r="A1909" s="563"/>
      <c r="B1909" s="447"/>
      <c r="C1909" s="428"/>
      <c r="D1909" s="427"/>
      <c r="E1909" s="494"/>
      <c r="F1909" s="839"/>
      <c r="G1909" s="644"/>
      <c r="H1909" s="645" t="s">
        <v>2047</v>
      </c>
      <c r="I1909" s="565" t="s">
        <v>2072</v>
      </c>
      <c r="J1909" s="521"/>
      <c r="K1909" s="566">
        <v>2.12203277E8</v>
      </c>
      <c r="L1909" s="566"/>
      <c r="M1909" s="567" t="s">
        <v>398</v>
      </c>
      <c r="N1909" s="789">
        <v>0.2</v>
      </c>
      <c r="O1909" s="604" t="s">
        <v>365</v>
      </c>
      <c r="P1909" s="976"/>
      <c r="Q1909" s="976"/>
      <c r="R1909" s="976"/>
      <c r="S1909" s="976"/>
      <c r="T1909" s="976"/>
      <c r="U1909" s="976"/>
      <c r="V1909" s="976"/>
    </row>
    <row r="1910" ht="28.5" customHeight="1">
      <c r="A1910" s="563"/>
      <c r="B1910" s="447"/>
      <c r="C1910" s="428"/>
      <c r="D1910" s="427"/>
      <c r="E1910" s="494"/>
      <c r="F1910" s="839"/>
      <c r="G1910" s="995"/>
      <c r="H1910" s="645" t="s">
        <v>2049</v>
      </c>
      <c r="I1910" s="565" t="s">
        <v>2099</v>
      </c>
      <c r="J1910" s="520"/>
      <c r="K1910" s="566">
        <v>2.12203278E8</v>
      </c>
      <c r="L1910" s="566"/>
      <c r="M1910" s="567" t="s">
        <v>344</v>
      </c>
      <c r="N1910" s="875">
        <v>0.03</v>
      </c>
      <c r="O1910" s="685" t="s">
        <v>365</v>
      </c>
      <c r="P1910" s="447"/>
      <c r="Q1910" s="447"/>
      <c r="R1910" s="447"/>
      <c r="S1910" s="447"/>
      <c r="T1910" s="447"/>
      <c r="U1910" s="447"/>
      <c r="V1910" s="447"/>
    </row>
    <row r="1911" ht="28.5" customHeight="1">
      <c r="A1911" s="563"/>
      <c r="B1911" s="447"/>
      <c r="C1911" s="428"/>
      <c r="D1911" s="427"/>
      <c r="E1911" s="494"/>
      <c r="F1911" s="839"/>
      <c r="G1911" s="995"/>
      <c r="H1911" s="648" t="s">
        <v>2051</v>
      </c>
      <c r="I1911" s="565" t="s">
        <v>2100</v>
      </c>
      <c r="J1911" s="520"/>
      <c r="K1911" s="566">
        <v>2.12203279E8</v>
      </c>
      <c r="L1911" s="566"/>
      <c r="M1911" s="567" t="s">
        <v>458</v>
      </c>
      <c r="N1911" s="875">
        <v>0.05</v>
      </c>
      <c r="O1911" s="567" t="s">
        <v>395</v>
      </c>
      <c r="P1911" s="447"/>
      <c r="Q1911" s="447"/>
      <c r="R1911" s="447"/>
      <c r="S1911" s="447"/>
      <c r="T1911" s="447"/>
      <c r="U1911" s="447"/>
      <c r="V1911" s="447"/>
    </row>
    <row r="1912" ht="28.5" customHeight="1">
      <c r="A1912" s="563"/>
      <c r="B1912" s="447"/>
      <c r="C1912" s="428"/>
      <c r="D1912" s="427"/>
      <c r="E1912" s="494"/>
      <c r="F1912" s="839"/>
      <c r="G1912" s="995"/>
      <c r="H1912" s="731" t="s">
        <v>2053</v>
      </c>
      <c r="I1912" s="565" t="s">
        <v>2101</v>
      </c>
      <c r="J1912" s="520"/>
      <c r="K1912" s="566">
        <v>2.1220328E8</v>
      </c>
      <c r="L1912" s="566"/>
      <c r="M1912" s="567" t="s">
        <v>344</v>
      </c>
      <c r="N1912" s="875">
        <v>0.03</v>
      </c>
      <c r="O1912" s="685" t="s">
        <v>365</v>
      </c>
      <c r="P1912" s="447"/>
      <c r="Q1912" s="447"/>
      <c r="R1912" s="447"/>
      <c r="S1912" s="447"/>
      <c r="T1912" s="447"/>
      <c r="U1912" s="447"/>
      <c r="V1912" s="447"/>
    </row>
    <row r="1913" ht="28.5" customHeight="1">
      <c r="A1913" s="563"/>
      <c r="B1913" s="447"/>
      <c r="C1913" s="447"/>
      <c r="D1913" s="427"/>
      <c r="E1913" s="494"/>
      <c r="F1913" s="839"/>
      <c r="G1913" s="998"/>
      <c r="H1913" s="639" t="s">
        <v>2102</v>
      </c>
      <c r="I1913" s="565" t="s">
        <v>2103</v>
      </c>
      <c r="J1913" s="520"/>
      <c r="K1913" s="566">
        <v>2.12203281E8</v>
      </c>
      <c r="L1913" s="566"/>
      <c r="M1913" s="567" t="s">
        <v>458</v>
      </c>
      <c r="N1913" s="875">
        <v>0.05</v>
      </c>
      <c r="O1913" s="567" t="s">
        <v>395</v>
      </c>
      <c r="P1913" s="447"/>
      <c r="Q1913" s="447"/>
      <c r="R1913" s="447"/>
      <c r="S1913" s="447"/>
      <c r="T1913" s="447"/>
      <c r="U1913" s="447"/>
      <c r="V1913" s="447"/>
    </row>
    <row r="1914" ht="28.5" customHeight="1">
      <c r="A1914" s="563"/>
      <c r="B1914" s="447"/>
      <c r="C1914" s="447"/>
      <c r="D1914" s="427"/>
      <c r="E1914" s="494"/>
      <c r="F1914" s="839"/>
      <c r="G1914" s="644" t="s">
        <v>362</v>
      </c>
      <c r="H1914" s="541" t="s">
        <v>2104</v>
      </c>
      <c r="I1914" s="542"/>
      <c r="J1914" s="542"/>
      <c r="K1914" s="993"/>
      <c r="L1914" s="993"/>
      <c r="M1914" s="491"/>
      <c r="N1914" s="648"/>
      <c r="O1914" s="544"/>
      <c r="P1914" s="447"/>
      <c r="Q1914" s="447"/>
      <c r="R1914" s="447"/>
      <c r="S1914" s="447"/>
      <c r="T1914" s="447"/>
      <c r="U1914" s="447"/>
      <c r="V1914" s="447"/>
    </row>
    <row r="1915" ht="28.5" customHeight="1">
      <c r="A1915" s="563"/>
      <c r="B1915" s="447"/>
      <c r="C1915" s="447"/>
      <c r="D1915" s="427"/>
      <c r="E1915" s="494"/>
      <c r="F1915" s="839"/>
      <c r="G1915" s="644"/>
      <c r="H1915" s="734" t="s">
        <v>337</v>
      </c>
      <c r="I1915" s="565"/>
      <c r="J1915" s="565"/>
      <c r="K1915" s="978"/>
      <c r="L1915" s="978"/>
      <c r="M1915" s="567"/>
      <c r="N1915" s="645"/>
      <c r="O1915" s="568"/>
      <c r="P1915" s="447"/>
      <c r="Q1915" s="447"/>
      <c r="R1915" s="447"/>
      <c r="S1915" s="447"/>
      <c r="T1915" s="447"/>
      <c r="U1915" s="447"/>
      <c r="V1915" s="447"/>
    </row>
    <row r="1916" ht="28.5" customHeight="1">
      <c r="A1916" s="563"/>
      <c r="B1916" s="447"/>
      <c r="C1916" s="447"/>
      <c r="D1916" s="427"/>
      <c r="E1916" s="494"/>
      <c r="F1916" s="839"/>
      <c r="G1916" s="644"/>
      <c r="H1916" s="645" t="s">
        <v>472</v>
      </c>
      <c r="I1916" s="565" t="s">
        <v>2105</v>
      </c>
      <c r="J1916" s="520"/>
      <c r="K1916" s="490">
        <v>1.12203038E8</v>
      </c>
      <c r="L1916" s="490"/>
      <c r="M1916" s="567" t="s">
        <v>458</v>
      </c>
      <c r="N1916" s="622">
        <v>0.2</v>
      </c>
      <c r="O1916" s="667" t="s">
        <v>349</v>
      </c>
      <c r="P1916" s="447"/>
      <c r="Q1916" s="447"/>
      <c r="R1916" s="447"/>
      <c r="S1916" s="447"/>
      <c r="T1916" s="447"/>
      <c r="U1916" s="447"/>
      <c r="V1916" s="447"/>
    </row>
    <row r="1917" ht="28.5" customHeight="1">
      <c r="A1917" s="563"/>
      <c r="B1917" s="447"/>
      <c r="C1917" s="447"/>
      <c r="D1917" s="427"/>
      <c r="E1917" s="494"/>
      <c r="F1917" s="839"/>
      <c r="G1917" s="644"/>
      <c r="H1917" s="645" t="s">
        <v>474</v>
      </c>
      <c r="I1917" s="565" t="s">
        <v>2106</v>
      </c>
      <c r="J1917" s="521"/>
      <c r="K1917" s="566">
        <v>1.12203039E8</v>
      </c>
      <c r="L1917" s="566"/>
      <c r="M1917" s="567" t="s">
        <v>398</v>
      </c>
      <c r="N1917" s="568">
        <v>0.2</v>
      </c>
      <c r="O1917" s="667" t="s">
        <v>349</v>
      </c>
      <c r="P1917" s="447"/>
      <c r="Q1917" s="447"/>
      <c r="R1917" s="447"/>
      <c r="S1917" s="447"/>
      <c r="T1917" s="447"/>
      <c r="U1917" s="447"/>
      <c r="V1917" s="447"/>
    </row>
    <row r="1918" ht="28.5" customHeight="1">
      <c r="A1918" s="563"/>
      <c r="B1918" s="447"/>
      <c r="C1918" s="447"/>
      <c r="D1918" s="427"/>
      <c r="E1918" s="494"/>
      <c r="F1918" s="839"/>
      <c r="G1918" s="644"/>
      <c r="H1918" s="734" t="s">
        <v>352</v>
      </c>
      <c r="I1918" s="541"/>
      <c r="J1918" s="541"/>
      <c r="K1918" s="993"/>
      <c r="L1918" s="993"/>
      <c r="M1918" s="491"/>
      <c r="N1918" s="648"/>
      <c r="O1918" s="544"/>
      <c r="P1918" s="447"/>
      <c r="Q1918" s="447"/>
      <c r="R1918" s="447"/>
      <c r="S1918" s="447"/>
      <c r="T1918" s="447"/>
      <c r="U1918" s="447"/>
      <c r="V1918" s="447"/>
    </row>
    <row r="1919" ht="28.5" customHeight="1">
      <c r="A1919" s="563"/>
      <c r="B1919" s="447"/>
      <c r="C1919" s="447"/>
      <c r="D1919" s="427"/>
      <c r="E1919" s="494"/>
      <c r="F1919" s="839"/>
      <c r="G1919" s="644"/>
      <c r="H1919" s="645" t="s">
        <v>472</v>
      </c>
      <c r="I1919" s="565" t="s">
        <v>2105</v>
      </c>
      <c r="J1919" s="520"/>
      <c r="K1919" s="566">
        <v>2.12203282E8</v>
      </c>
      <c r="L1919" s="566"/>
      <c r="M1919" s="567" t="s">
        <v>458</v>
      </c>
      <c r="N1919" s="875">
        <v>0.2</v>
      </c>
      <c r="O1919" s="685" t="s">
        <v>357</v>
      </c>
      <c r="P1919" s="447"/>
      <c r="Q1919" s="447"/>
      <c r="R1919" s="447"/>
      <c r="S1919" s="447"/>
      <c r="T1919" s="447"/>
      <c r="U1919" s="447"/>
      <c r="V1919" s="447"/>
    </row>
    <row r="1920" ht="28.5" customHeight="1">
      <c r="A1920" s="656"/>
      <c r="B1920" s="657"/>
      <c r="C1920" s="657"/>
      <c r="D1920" s="439"/>
      <c r="E1920" s="658"/>
      <c r="F1920" s="846"/>
      <c r="G1920" s="677"/>
      <c r="H1920" s="659" t="s">
        <v>474</v>
      </c>
      <c r="I1920" s="528" t="s">
        <v>2107</v>
      </c>
      <c r="J1920" s="529"/>
      <c r="K1920" s="531">
        <v>2.12203283E8</v>
      </c>
      <c r="L1920" s="531"/>
      <c r="M1920" s="532" t="s">
        <v>458</v>
      </c>
      <c r="N1920" s="533">
        <v>0.1</v>
      </c>
      <c r="O1920" s="534" t="s">
        <v>365</v>
      </c>
      <c r="P1920" s="447"/>
      <c r="Q1920" s="447"/>
      <c r="R1920" s="447"/>
      <c r="S1920" s="447"/>
      <c r="T1920" s="447"/>
      <c r="U1920" s="447"/>
      <c r="V1920" s="447"/>
    </row>
    <row r="1921" ht="28.5" customHeight="1">
      <c r="A1921" s="563"/>
      <c r="B1921" s="447"/>
      <c r="C1921" s="447"/>
      <c r="D1921" s="427"/>
      <c r="E1921" s="494"/>
      <c r="F1921" s="839"/>
      <c r="G1921" s="644"/>
      <c r="H1921" s="648" t="s">
        <v>491</v>
      </c>
      <c r="I1921" s="541" t="s">
        <v>2108</v>
      </c>
      <c r="J1921" s="542"/>
      <c r="K1921" s="490">
        <v>2.12203284E8</v>
      </c>
      <c r="L1921" s="490"/>
      <c r="M1921" s="491" t="s">
        <v>458</v>
      </c>
      <c r="N1921" s="992">
        <v>0.1</v>
      </c>
      <c r="O1921" s="676" t="s">
        <v>365</v>
      </c>
      <c r="P1921" s="447"/>
      <c r="Q1921" s="447"/>
      <c r="R1921" s="447"/>
      <c r="S1921" s="447"/>
      <c r="T1921" s="447"/>
      <c r="U1921" s="447"/>
      <c r="V1921" s="447"/>
    </row>
    <row r="1922" ht="28.5" customHeight="1">
      <c r="A1922" s="563"/>
      <c r="B1922" s="447"/>
      <c r="C1922" s="447"/>
      <c r="D1922" s="427"/>
      <c r="E1922" s="494"/>
      <c r="F1922" s="839"/>
      <c r="G1922" s="644"/>
      <c r="H1922" s="645" t="s">
        <v>1266</v>
      </c>
      <c r="I1922" s="565" t="s">
        <v>2109</v>
      </c>
      <c r="J1922" s="520"/>
      <c r="K1922" s="566">
        <v>2.12203285E8</v>
      </c>
      <c r="L1922" s="566"/>
      <c r="M1922" s="567" t="s">
        <v>2110</v>
      </c>
      <c r="N1922" s="875">
        <v>0.2</v>
      </c>
      <c r="O1922" s="685" t="s">
        <v>395</v>
      </c>
      <c r="P1922" s="447"/>
      <c r="Q1922" s="447"/>
      <c r="R1922" s="447"/>
      <c r="S1922" s="447"/>
      <c r="T1922" s="447"/>
      <c r="U1922" s="447"/>
      <c r="V1922" s="447"/>
    </row>
    <row r="1923" ht="28.5" customHeight="1">
      <c r="A1923" s="563"/>
      <c r="B1923" s="447"/>
      <c r="C1923" s="447"/>
      <c r="D1923" s="427"/>
      <c r="E1923" s="494"/>
      <c r="F1923" s="839"/>
      <c r="G1923" s="644"/>
      <c r="H1923" s="645" t="s">
        <v>1378</v>
      </c>
      <c r="I1923" s="565" t="s">
        <v>2111</v>
      </c>
      <c r="J1923" s="521"/>
      <c r="K1923" s="566">
        <v>2.12203286E8</v>
      </c>
      <c r="L1923" s="566"/>
      <c r="M1923" s="567" t="s">
        <v>344</v>
      </c>
      <c r="N1923" s="875">
        <v>0.03</v>
      </c>
      <c r="O1923" s="685" t="s">
        <v>365</v>
      </c>
      <c r="P1923" s="447"/>
      <c r="Q1923" s="447"/>
      <c r="R1923" s="447"/>
      <c r="S1923" s="447"/>
      <c r="T1923" s="447"/>
      <c r="U1923" s="447"/>
      <c r="V1923" s="447"/>
    </row>
    <row r="1924" ht="28.5" customHeight="1">
      <c r="A1924" s="563"/>
      <c r="B1924" s="447"/>
      <c r="C1924" s="447"/>
      <c r="D1924" s="427"/>
      <c r="E1924" s="494"/>
      <c r="F1924" s="839"/>
      <c r="G1924" s="644"/>
      <c r="H1924" s="645" t="s">
        <v>1380</v>
      </c>
      <c r="I1924" s="565" t="s">
        <v>2112</v>
      </c>
      <c r="J1924" s="521"/>
      <c r="K1924" s="566">
        <v>2.12203287E8</v>
      </c>
      <c r="L1924" s="566"/>
      <c r="M1924" s="567" t="s">
        <v>458</v>
      </c>
      <c r="N1924" s="789">
        <v>0.2</v>
      </c>
      <c r="O1924" s="667" t="s">
        <v>395</v>
      </c>
      <c r="P1924" s="447"/>
      <c r="Q1924" s="447"/>
      <c r="R1924" s="447"/>
      <c r="S1924" s="447"/>
      <c r="T1924" s="447"/>
      <c r="U1924" s="447"/>
      <c r="V1924" s="447"/>
    </row>
    <row r="1925" ht="28.5" customHeight="1">
      <c r="A1925" s="563"/>
      <c r="B1925" s="447"/>
      <c r="C1925" s="447"/>
      <c r="D1925" s="427"/>
      <c r="E1925" s="494"/>
      <c r="F1925" s="839"/>
      <c r="G1925" s="644"/>
      <c r="H1925" s="644" t="s">
        <v>1382</v>
      </c>
      <c r="I1925" s="565" t="s">
        <v>2113</v>
      </c>
      <c r="J1925" s="521"/>
      <c r="K1925" s="566">
        <v>2.12203288E8</v>
      </c>
      <c r="L1925" s="566"/>
      <c r="M1925" s="567" t="s">
        <v>398</v>
      </c>
      <c r="N1925" s="789">
        <v>0.2</v>
      </c>
      <c r="O1925" s="667" t="s">
        <v>365</v>
      </c>
      <c r="P1925" s="447"/>
      <c r="Q1925" s="447"/>
      <c r="R1925" s="447"/>
      <c r="S1925" s="447"/>
      <c r="T1925" s="447"/>
      <c r="U1925" s="447"/>
      <c r="V1925" s="447"/>
    </row>
    <row r="1926" ht="28.5" customHeight="1">
      <c r="A1926" s="563"/>
      <c r="B1926" s="447"/>
      <c r="C1926" s="447"/>
      <c r="D1926" s="427"/>
      <c r="E1926" s="494"/>
      <c r="F1926" s="839"/>
      <c r="G1926" s="731" t="s">
        <v>374</v>
      </c>
      <c r="H1926" s="565" t="s">
        <v>2114</v>
      </c>
      <c r="I1926" s="520"/>
      <c r="J1926" s="520"/>
      <c r="K1926" s="978"/>
      <c r="L1926" s="978"/>
      <c r="M1926" s="567"/>
      <c r="N1926" s="645"/>
      <c r="O1926" s="568"/>
      <c r="P1926" s="447"/>
      <c r="Q1926" s="447"/>
      <c r="R1926" s="447"/>
      <c r="S1926" s="447"/>
      <c r="T1926" s="447"/>
      <c r="U1926" s="447"/>
      <c r="V1926" s="447"/>
    </row>
    <row r="1927" ht="28.5" customHeight="1">
      <c r="A1927" s="563"/>
      <c r="B1927" s="447"/>
      <c r="C1927" s="447"/>
      <c r="D1927" s="427"/>
      <c r="E1927" s="494"/>
      <c r="F1927" s="839"/>
      <c r="G1927" s="644"/>
      <c r="H1927" s="734" t="s">
        <v>337</v>
      </c>
      <c r="I1927" s="565"/>
      <c r="J1927" s="565"/>
      <c r="K1927" s="978"/>
      <c r="L1927" s="978"/>
      <c r="M1927" s="567"/>
      <c r="N1927" s="645"/>
      <c r="O1927" s="568"/>
      <c r="P1927" s="447"/>
      <c r="Q1927" s="447"/>
      <c r="R1927" s="447"/>
      <c r="S1927" s="447"/>
      <c r="T1927" s="447"/>
      <c r="U1927" s="447"/>
      <c r="V1927" s="447"/>
    </row>
    <row r="1928" ht="28.5" customHeight="1">
      <c r="A1928" s="563"/>
      <c r="B1928" s="447"/>
      <c r="C1928" s="447"/>
      <c r="D1928" s="427"/>
      <c r="E1928" s="494"/>
      <c r="F1928" s="839"/>
      <c r="G1928" s="644"/>
      <c r="H1928" s="645" t="s">
        <v>472</v>
      </c>
      <c r="I1928" s="565" t="s">
        <v>2115</v>
      </c>
      <c r="J1928" s="520"/>
      <c r="K1928" s="490">
        <v>1.1220304E8</v>
      </c>
      <c r="L1928" s="490"/>
      <c r="M1928" s="567" t="s">
        <v>413</v>
      </c>
      <c r="N1928" s="622">
        <v>0.01</v>
      </c>
      <c r="O1928" s="667" t="s">
        <v>349</v>
      </c>
      <c r="P1928" s="447"/>
      <c r="Q1928" s="447"/>
      <c r="R1928" s="447"/>
      <c r="S1928" s="447"/>
      <c r="T1928" s="447"/>
      <c r="U1928" s="447"/>
      <c r="V1928" s="447"/>
    </row>
    <row r="1929" ht="28.5" customHeight="1">
      <c r="A1929" s="563"/>
      <c r="B1929" s="447"/>
      <c r="C1929" s="447"/>
      <c r="D1929" s="427"/>
      <c r="E1929" s="494"/>
      <c r="F1929" s="839"/>
      <c r="G1929" s="644"/>
      <c r="H1929" s="645" t="s">
        <v>474</v>
      </c>
      <c r="I1929" s="603" t="s">
        <v>2116</v>
      </c>
      <c r="K1929" s="567"/>
      <c r="L1929" s="538"/>
      <c r="M1929" s="538"/>
      <c r="N1929" s="984"/>
      <c r="O1929" s="756"/>
      <c r="P1929" s="447"/>
      <c r="Q1929" s="447"/>
      <c r="R1929" s="447"/>
      <c r="S1929" s="447"/>
      <c r="T1929" s="447"/>
      <c r="U1929" s="447"/>
      <c r="V1929" s="447"/>
    </row>
    <row r="1930" ht="28.5" customHeight="1">
      <c r="A1930" s="563"/>
      <c r="B1930" s="447"/>
      <c r="C1930" s="447"/>
      <c r="D1930" s="427"/>
      <c r="E1930" s="494"/>
      <c r="F1930" s="839"/>
      <c r="G1930" s="644"/>
      <c r="H1930" s="644"/>
      <c r="I1930" s="565" t="s">
        <v>2117</v>
      </c>
      <c r="J1930" s="521"/>
      <c r="K1930" s="490">
        <v>1.12203041E8</v>
      </c>
      <c r="L1930" s="490"/>
      <c r="M1930" s="567" t="s">
        <v>462</v>
      </c>
      <c r="N1930" s="568">
        <v>0.04</v>
      </c>
      <c r="O1930" s="667" t="s">
        <v>349</v>
      </c>
      <c r="P1930" s="447"/>
      <c r="Q1930" s="447"/>
      <c r="R1930" s="447"/>
      <c r="S1930" s="447"/>
      <c r="T1930" s="447"/>
      <c r="U1930" s="447"/>
      <c r="V1930" s="447"/>
    </row>
    <row r="1931" ht="28.5" customHeight="1">
      <c r="A1931" s="563"/>
      <c r="B1931" s="447"/>
      <c r="C1931" s="447"/>
      <c r="D1931" s="427"/>
      <c r="E1931" s="494"/>
      <c r="F1931" s="839"/>
      <c r="G1931" s="644"/>
      <c r="H1931" s="645" t="s">
        <v>491</v>
      </c>
      <c r="I1931" s="565" t="s">
        <v>2118</v>
      </c>
      <c r="J1931" s="520"/>
      <c r="K1931" s="490">
        <v>1.12203042E8</v>
      </c>
      <c r="L1931" s="490"/>
      <c r="M1931" s="567" t="s">
        <v>398</v>
      </c>
      <c r="N1931" s="636">
        <v>0.05</v>
      </c>
      <c r="O1931" s="667" t="s">
        <v>349</v>
      </c>
      <c r="P1931" s="447"/>
      <c r="Q1931" s="447"/>
      <c r="R1931" s="447"/>
      <c r="S1931" s="447"/>
      <c r="T1931" s="447"/>
      <c r="U1931" s="447"/>
      <c r="V1931" s="447"/>
    </row>
    <row r="1932" ht="28.5" customHeight="1">
      <c r="A1932" s="563"/>
      <c r="B1932" s="447"/>
      <c r="C1932" s="447"/>
      <c r="D1932" s="427"/>
      <c r="E1932" s="494"/>
      <c r="F1932" s="839"/>
      <c r="G1932" s="644"/>
      <c r="H1932" s="734" t="s">
        <v>352</v>
      </c>
      <c r="I1932" s="565"/>
      <c r="J1932" s="565"/>
      <c r="K1932" s="490"/>
      <c r="L1932" s="490"/>
      <c r="M1932" s="567"/>
      <c r="N1932" s="999"/>
      <c r="O1932" s="667"/>
      <c r="P1932" s="447"/>
      <c r="Q1932" s="447"/>
      <c r="R1932" s="447"/>
      <c r="S1932" s="447"/>
      <c r="T1932" s="447"/>
      <c r="U1932" s="447"/>
      <c r="V1932" s="447"/>
    </row>
    <row r="1933" ht="28.5" customHeight="1">
      <c r="A1933" s="563"/>
      <c r="B1933" s="447"/>
      <c r="C1933" s="447"/>
      <c r="D1933" s="427"/>
      <c r="E1933" s="494"/>
      <c r="F1933" s="839"/>
      <c r="G1933" s="644"/>
      <c r="H1933" s="645" t="s">
        <v>472</v>
      </c>
      <c r="I1933" s="565" t="s">
        <v>2119</v>
      </c>
      <c r="J1933" s="520"/>
      <c r="K1933" s="566">
        <v>2.12203289E8</v>
      </c>
      <c r="L1933" s="566"/>
      <c r="M1933" s="567" t="s">
        <v>413</v>
      </c>
      <c r="N1933" s="875">
        <v>0.1</v>
      </c>
      <c r="O1933" s="685" t="s">
        <v>357</v>
      </c>
      <c r="P1933" s="447"/>
      <c r="Q1933" s="447"/>
      <c r="R1933" s="447"/>
      <c r="S1933" s="447"/>
      <c r="T1933" s="447"/>
      <c r="U1933" s="447"/>
      <c r="V1933" s="447"/>
    </row>
    <row r="1934" ht="28.5" customHeight="1">
      <c r="A1934" s="563"/>
      <c r="B1934" s="447"/>
      <c r="C1934" s="447"/>
      <c r="D1934" s="427"/>
      <c r="E1934" s="494"/>
      <c r="F1934" s="839"/>
      <c r="G1934" s="644"/>
      <c r="H1934" s="659" t="s">
        <v>474</v>
      </c>
      <c r="I1934" s="528" t="s">
        <v>2120</v>
      </c>
      <c r="J1934" s="529"/>
      <c r="K1934" s="531">
        <v>2.1220329E8</v>
      </c>
      <c r="L1934" s="531"/>
      <c r="M1934" s="532" t="s">
        <v>413</v>
      </c>
      <c r="N1934" s="533">
        <v>0.1</v>
      </c>
      <c r="O1934" s="534" t="s">
        <v>365</v>
      </c>
      <c r="P1934" s="447"/>
      <c r="Q1934" s="447"/>
      <c r="R1934" s="447"/>
      <c r="S1934" s="447"/>
      <c r="T1934" s="447"/>
      <c r="U1934" s="447"/>
      <c r="V1934" s="447"/>
    </row>
    <row r="1935" ht="28.5" customHeight="1">
      <c r="A1935" s="563"/>
      <c r="B1935" s="447"/>
      <c r="C1935" s="447"/>
      <c r="D1935" s="427"/>
      <c r="E1935" s="494"/>
      <c r="F1935" s="839"/>
      <c r="G1935" s="644"/>
      <c r="H1935" s="648" t="s">
        <v>491</v>
      </c>
      <c r="I1935" s="541" t="s">
        <v>2121</v>
      </c>
      <c r="J1935" s="542"/>
      <c r="K1935" s="490">
        <v>2.12203291E8</v>
      </c>
      <c r="L1935" s="490"/>
      <c r="M1935" s="491" t="s">
        <v>413</v>
      </c>
      <c r="N1935" s="992">
        <v>0.3</v>
      </c>
      <c r="O1935" s="676" t="s">
        <v>365</v>
      </c>
      <c r="P1935" s="447"/>
      <c r="Q1935" s="447"/>
      <c r="R1935" s="447"/>
      <c r="S1935" s="447"/>
      <c r="T1935" s="447"/>
      <c r="U1935" s="447"/>
      <c r="V1935" s="447"/>
    </row>
    <row r="1936" ht="28.5" customHeight="1">
      <c r="A1936" s="563"/>
      <c r="B1936" s="447"/>
      <c r="C1936" s="447"/>
      <c r="D1936" s="427"/>
      <c r="E1936" s="494"/>
      <c r="F1936" s="839"/>
      <c r="G1936" s="644"/>
      <c r="H1936" s="645" t="s">
        <v>1266</v>
      </c>
      <c r="I1936" s="565" t="s">
        <v>2122</v>
      </c>
      <c r="J1936" s="520"/>
      <c r="K1936" s="566">
        <v>2.12203292E8</v>
      </c>
      <c r="L1936" s="566"/>
      <c r="M1936" s="567" t="s">
        <v>413</v>
      </c>
      <c r="N1936" s="875">
        <v>0.1</v>
      </c>
      <c r="O1936" s="685" t="s">
        <v>395</v>
      </c>
      <c r="P1936" s="447"/>
      <c r="Q1936" s="447"/>
      <c r="R1936" s="447"/>
      <c r="S1936" s="447"/>
      <c r="T1936" s="447"/>
      <c r="U1936" s="447"/>
      <c r="V1936" s="447"/>
    </row>
    <row r="1937" ht="28.5" customHeight="1">
      <c r="A1937" s="563"/>
      <c r="B1937" s="447"/>
      <c r="C1937" s="447"/>
      <c r="D1937" s="427"/>
      <c r="E1937" s="494"/>
      <c r="F1937" s="839"/>
      <c r="G1937" s="644"/>
      <c r="H1937" s="645" t="s">
        <v>1378</v>
      </c>
      <c r="I1937" s="638" t="s">
        <v>2123</v>
      </c>
      <c r="J1937" s="638"/>
      <c r="K1937" s="566">
        <v>2.12203293E8</v>
      </c>
      <c r="L1937" s="566"/>
      <c r="M1937" s="567" t="s">
        <v>413</v>
      </c>
      <c r="N1937" s="875">
        <v>0.1</v>
      </c>
      <c r="O1937" s="685" t="s">
        <v>357</v>
      </c>
      <c r="P1937" s="447"/>
      <c r="Q1937" s="447"/>
      <c r="R1937" s="447"/>
      <c r="S1937" s="447"/>
      <c r="T1937" s="447"/>
      <c r="U1937" s="447"/>
      <c r="V1937" s="447"/>
    </row>
    <row r="1938" ht="28.5" customHeight="1">
      <c r="A1938" s="656"/>
      <c r="B1938" s="657"/>
      <c r="C1938" s="657"/>
      <c r="D1938" s="439"/>
      <c r="E1938" s="658"/>
      <c r="F1938" s="846"/>
      <c r="G1938" s="677"/>
      <c r="H1938" s="659" t="s">
        <v>1380</v>
      </c>
      <c r="I1938" s="528" t="s">
        <v>2124</v>
      </c>
      <c r="J1938" s="529"/>
      <c r="K1938" s="531">
        <v>2.12203294E8</v>
      </c>
      <c r="L1938" s="531"/>
      <c r="M1938" s="532" t="s">
        <v>413</v>
      </c>
      <c r="N1938" s="533">
        <v>0.3</v>
      </c>
      <c r="O1938" s="534" t="s">
        <v>365</v>
      </c>
      <c r="P1938" s="447"/>
      <c r="Q1938" s="447"/>
      <c r="R1938" s="447"/>
      <c r="S1938" s="447"/>
      <c r="T1938" s="447"/>
      <c r="U1938" s="447"/>
      <c r="V1938" s="447"/>
    </row>
    <row r="1939" ht="28.5" customHeight="1">
      <c r="A1939" s="563"/>
      <c r="B1939" s="447"/>
      <c r="C1939" s="447"/>
      <c r="D1939" s="427"/>
      <c r="E1939" s="494"/>
      <c r="F1939" s="839"/>
      <c r="G1939" s="644"/>
      <c r="H1939" s="648" t="s">
        <v>1382</v>
      </c>
      <c r="I1939" s="541" t="s">
        <v>2125</v>
      </c>
      <c r="J1939" s="542"/>
      <c r="K1939" s="490">
        <v>2.12203295E8</v>
      </c>
      <c r="L1939" s="490"/>
      <c r="M1939" s="491" t="s">
        <v>413</v>
      </c>
      <c r="N1939" s="648">
        <v>0.003</v>
      </c>
      <c r="O1939" s="676" t="s">
        <v>357</v>
      </c>
      <c r="P1939" s="447"/>
      <c r="Q1939" s="447"/>
      <c r="R1939" s="447"/>
      <c r="S1939" s="447"/>
      <c r="T1939" s="447"/>
      <c r="U1939" s="447"/>
      <c r="V1939" s="447"/>
    </row>
    <row r="1940" ht="28.5" customHeight="1">
      <c r="A1940" s="563"/>
      <c r="B1940" s="447"/>
      <c r="C1940" s="447"/>
      <c r="D1940" s="427"/>
      <c r="E1940" s="494"/>
      <c r="F1940" s="839"/>
      <c r="G1940" s="644"/>
      <c r="H1940" s="645" t="s">
        <v>1384</v>
      </c>
      <c r="I1940" s="565" t="s">
        <v>2115</v>
      </c>
      <c r="J1940" s="520"/>
      <c r="K1940" s="566">
        <v>2.12203296E8</v>
      </c>
      <c r="L1940" s="566"/>
      <c r="M1940" s="567" t="s">
        <v>413</v>
      </c>
      <c r="N1940" s="875">
        <v>0.01</v>
      </c>
      <c r="O1940" s="685" t="s">
        <v>357</v>
      </c>
      <c r="P1940" s="447"/>
      <c r="Q1940" s="447"/>
      <c r="R1940" s="447"/>
      <c r="S1940" s="447"/>
      <c r="T1940" s="447"/>
      <c r="U1940" s="447"/>
      <c r="V1940" s="447"/>
    </row>
    <row r="1941" ht="28.5" customHeight="1">
      <c r="A1941" s="563"/>
      <c r="B1941" s="447"/>
      <c r="C1941" s="447"/>
      <c r="D1941" s="427"/>
      <c r="E1941" s="494"/>
      <c r="F1941" s="839"/>
      <c r="G1941" s="644"/>
      <c r="H1941" s="645" t="s">
        <v>1523</v>
      </c>
      <c r="I1941" s="565" t="s">
        <v>2126</v>
      </c>
      <c r="J1941" s="520"/>
      <c r="K1941" s="566">
        <v>2.12203297E8</v>
      </c>
      <c r="L1941" s="566"/>
      <c r="M1941" s="567" t="s">
        <v>413</v>
      </c>
      <c r="N1941" s="622">
        <v>0.1</v>
      </c>
      <c r="O1941" s="685" t="s">
        <v>365</v>
      </c>
      <c r="P1941" s="447"/>
      <c r="Q1941" s="447"/>
      <c r="R1941" s="447"/>
      <c r="S1941" s="447"/>
      <c r="T1941" s="447"/>
      <c r="U1941" s="447"/>
      <c r="V1941" s="447"/>
    </row>
    <row r="1942" ht="28.5" customHeight="1">
      <c r="A1942" s="563"/>
      <c r="B1942" s="447"/>
      <c r="C1942" s="447"/>
      <c r="D1942" s="427"/>
      <c r="E1942" s="494"/>
      <c r="F1942" s="839"/>
      <c r="G1942" s="644"/>
      <c r="H1942" s="644" t="s">
        <v>1800</v>
      </c>
      <c r="I1942" s="541" t="s">
        <v>2127</v>
      </c>
      <c r="J1942" s="543"/>
      <c r="K1942" s="1000"/>
      <c r="L1942" s="1000"/>
      <c r="M1942" s="491"/>
      <c r="N1942" s="648"/>
      <c r="O1942" s="483"/>
      <c r="P1942" s="447"/>
      <c r="Q1942" s="447"/>
      <c r="R1942" s="447"/>
      <c r="S1942" s="447"/>
      <c r="T1942" s="447"/>
      <c r="U1942" s="447"/>
      <c r="V1942" s="447"/>
    </row>
    <row r="1943" ht="28.5" customHeight="1">
      <c r="A1943" s="563"/>
      <c r="B1943" s="447"/>
      <c r="C1943" s="428"/>
      <c r="D1943" s="427"/>
      <c r="E1943" s="494"/>
      <c r="F1943" s="839"/>
      <c r="G1943" s="644"/>
      <c r="H1943" s="644"/>
      <c r="I1943" s="565" t="s">
        <v>354</v>
      </c>
      <c r="J1943" s="565" t="s">
        <v>2128</v>
      </c>
      <c r="K1943" s="566">
        <v>2.12203298E8</v>
      </c>
      <c r="L1943" s="566"/>
      <c r="M1943" s="567" t="s">
        <v>1092</v>
      </c>
      <c r="N1943" s="789">
        <v>1.5</v>
      </c>
      <c r="O1943" s="685" t="s">
        <v>395</v>
      </c>
      <c r="P1943" s="447"/>
      <c r="Q1943" s="447"/>
      <c r="R1943" s="447"/>
      <c r="S1943" s="447"/>
      <c r="T1943" s="447"/>
      <c r="U1943" s="447"/>
      <c r="V1943" s="447"/>
    </row>
    <row r="1944" ht="28.5" customHeight="1">
      <c r="A1944" s="563"/>
      <c r="B1944" s="447"/>
      <c r="C1944" s="428"/>
      <c r="D1944" s="427"/>
      <c r="E1944" s="494"/>
      <c r="F1944" s="839"/>
      <c r="G1944" s="644"/>
      <c r="H1944" s="648"/>
      <c r="I1944" s="565" t="s">
        <v>358</v>
      </c>
      <c r="J1944" s="565" t="s">
        <v>2129</v>
      </c>
      <c r="K1944" s="566">
        <v>2.12203299E8</v>
      </c>
      <c r="L1944" s="566"/>
      <c r="M1944" s="567" t="s">
        <v>1092</v>
      </c>
      <c r="N1944" s="789">
        <v>1.0</v>
      </c>
      <c r="O1944" s="685" t="s">
        <v>365</v>
      </c>
      <c r="P1944" s="447"/>
      <c r="Q1944" s="447"/>
      <c r="R1944" s="447"/>
      <c r="S1944" s="447"/>
      <c r="T1944" s="447"/>
      <c r="U1944" s="447"/>
      <c r="V1944" s="447"/>
    </row>
    <row r="1945" ht="28.5" customHeight="1">
      <c r="A1945" s="563"/>
      <c r="B1945" s="447"/>
      <c r="C1945" s="428"/>
      <c r="D1945" s="427"/>
      <c r="E1945" s="494"/>
      <c r="F1945" s="839"/>
      <c r="G1945" s="644"/>
      <c r="H1945" s="644" t="s">
        <v>1802</v>
      </c>
      <c r="I1945" s="603" t="s">
        <v>2116</v>
      </c>
      <c r="K1945" s="983"/>
      <c r="L1945" s="983"/>
      <c r="M1945" s="538"/>
      <c r="N1945" s="889"/>
      <c r="O1945" s="756"/>
      <c r="P1945" s="447"/>
      <c r="Q1945" s="447"/>
      <c r="R1945" s="447"/>
      <c r="S1945" s="447"/>
      <c r="T1945" s="447"/>
      <c r="U1945" s="447"/>
      <c r="V1945" s="447"/>
    </row>
    <row r="1946" ht="28.5" customHeight="1">
      <c r="A1946" s="563"/>
      <c r="B1946" s="447"/>
      <c r="C1946" s="428"/>
      <c r="D1946" s="427"/>
      <c r="E1946" s="494"/>
      <c r="F1946" s="839"/>
      <c r="G1946" s="644"/>
      <c r="H1946" s="644"/>
      <c r="I1946" s="565" t="s">
        <v>354</v>
      </c>
      <c r="J1946" s="655" t="s">
        <v>2130</v>
      </c>
      <c r="K1946" s="566">
        <v>2.122033E8</v>
      </c>
      <c r="L1946" s="566"/>
      <c r="M1946" s="567" t="s">
        <v>462</v>
      </c>
      <c r="N1946" s="789">
        <v>0.06</v>
      </c>
      <c r="O1946" s="685" t="s">
        <v>395</v>
      </c>
      <c r="P1946" s="447"/>
      <c r="Q1946" s="447"/>
      <c r="R1946" s="447"/>
      <c r="S1946" s="447"/>
      <c r="T1946" s="447"/>
      <c r="U1946" s="447"/>
      <c r="V1946" s="447"/>
    </row>
    <row r="1947" ht="28.5" customHeight="1">
      <c r="A1947" s="563"/>
      <c r="B1947" s="447"/>
      <c r="C1947" s="428"/>
      <c r="D1947" s="427"/>
      <c r="E1947" s="494"/>
      <c r="F1947" s="839"/>
      <c r="G1947" s="644"/>
      <c r="H1947" s="644"/>
      <c r="I1947" s="565" t="s">
        <v>358</v>
      </c>
      <c r="J1947" s="655" t="s">
        <v>2131</v>
      </c>
      <c r="K1947" s="566">
        <v>2.12203301E8</v>
      </c>
      <c r="L1947" s="566"/>
      <c r="M1947" s="567" t="s">
        <v>462</v>
      </c>
      <c r="N1947" s="789">
        <v>0.04</v>
      </c>
      <c r="O1947" s="685" t="s">
        <v>365</v>
      </c>
      <c r="P1947" s="447"/>
      <c r="Q1947" s="447"/>
      <c r="R1947" s="447"/>
      <c r="S1947" s="447"/>
      <c r="T1947" s="447"/>
      <c r="U1947" s="447"/>
      <c r="V1947" s="447"/>
    </row>
    <row r="1948" ht="28.5" customHeight="1">
      <c r="A1948" s="563"/>
      <c r="B1948" s="447"/>
      <c r="C1948" s="428"/>
      <c r="D1948" s="427"/>
      <c r="E1948" s="494"/>
      <c r="F1948" s="839"/>
      <c r="G1948" s="644"/>
      <c r="H1948" s="648"/>
      <c r="I1948" s="565" t="s">
        <v>360</v>
      </c>
      <c r="J1948" s="447" t="s">
        <v>2132</v>
      </c>
      <c r="K1948" s="566">
        <v>2.12203302E8</v>
      </c>
      <c r="L1948" s="566"/>
      <c r="M1948" s="567" t="s">
        <v>462</v>
      </c>
      <c r="N1948" s="789">
        <v>0.02</v>
      </c>
      <c r="O1948" s="685" t="s">
        <v>357</v>
      </c>
      <c r="P1948" s="447"/>
      <c r="Q1948" s="447"/>
      <c r="R1948" s="447"/>
      <c r="S1948" s="447"/>
      <c r="T1948" s="447"/>
      <c r="U1948" s="447"/>
      <c r="V1948" s="447"/>
    </row>
    <row r="1949" ht="28.5" customHeight="1">
      <c r="A1949" s="563"/>
      <c r="B1949" s="447"/>
      <c r="C1949" s="428"/>
      <c r="D1949" s="427"/>
      <c r="E1949" s="494"/>
      <c r="F1949" s="839"/>
      <c r="G1949" s="644"/>
      <c r="H1949" s="731" t="s">
        <v>1804</v>
      </c>
      <c r="I1949" s="565" t="s">
        <v>2133</v>
      </c>
      <c r="J1949" s="520"/>
      <c r="K1949" s="671"/>
      <c r="L1949" s="671"/>
      <c r="M1949" s="567" t="s">
        <v>504</v>
      </c>
      <c r="N1949" s="645"/>
      <c r="O1949" s="647"/>
      <c r="P1949" s="447"/>
      <c r="Q1949" s="447"/>
      <c r="R1949" s="447"/>
      <c r="S1949" s="447"/>
      <c r="T1949" s="447"/>
      <c r="U1949" s="447"/>
      <c r="V1949" s="447"/>
    </row>
    <row r="1950" ht="28.5" customHeight="1">
      <c r="A1950" s="563"/>
      <c r="B1950" s="447"/>
      <c r="C1950" s="428"/>
      <c r="D1950" s="427"/>
      <c r="E1950" s="494"/>
      <c r="F1950" s="839"/>
      <c r="G1950" s="644"/>
      <c r="H1950" s="644"/>
      <c r="I1950" s="565" t="s">
        <v>354</v>
      </c>
      <c r="J1950" s="565" t="s">
        <v>505</v>
      </c>
      <c r="K1950" s="566">
        <v>2.12203303E8</v>
      </c>
      <c r="L1950" s="566"/>
      <c r="M1950" s="567" t="s">
        <v>506</v>
      </c>
      <c r="N1950" s="789">
        <v>0.02</v>
      </c>
      <c r="O1950" s="685" t="s">
        <v>365</v>
      </c>
      <c r="P1950" s="447"/>
      <c r="Q1950" s="447"/>
      <c r="R1950" s="447"/>
      <c r="S1950" s="447"/>
      <c r="T1950" s="447"/>
      <c r="U1950" s="447"/>
      <c r="V1950" s="447"/>
    </row>
    <row r="1951" ht="28.5" customHeight="1">
      <c r="A1951" s="563"/>
      <c r="B1951" s="447"/>
      <c r="C1951" s="428"/>
      <c r="D1951" s="427"/>
      <c r="E1951" s="494"/>
      <c r="F1951" s="839"/>
      <c r="G1951" s="644"/>
      <c r="H1951" s="648"/>
      <c r="I1951" s="565" t="s">
        <v>358</v>
      </c>
      <c r="J1951" s="565" t="s">
        <v>507</v>
      </c>
      <c r="K1951" s="566">
        <v>2.12203304E8</v>
      </c>
      <c r="L1951" s="566"/>
      <c r="M1951" s="567" t="s">
        <v>508</v>
      </c>
      <c r="N1951" s="789">
        <v>0.04</v>
      </c>
      <c r="O1951" s="685" t="s">
        <v>395</v>
      </c>
      <c r="P1951" s="447"/>
      <c r="Q1951" s="447"/>
      <c r="R1951" s="447"/>
      <c r="S1951" s="447"/>
      <c r="T1951" s="447"/>
      <c r="U1951" s="447"/>
      <c r="V1951" s="447"/>
    </row>
    <row r="1952" ht="28.5" customHeight="1">
      <c r="A1952" s="563"/>
      <c r="B1952" s="447"/>
      <c r="C1952" s="428"/>
      <c r="D1952" s="427"/>
      <c r="E1952" s="494"/>
      <c r="F1952" s="839"/>
      <c r="G1952" s="644"/>
      <c r="H1952" s="645" t="s">
        <v>1806</v>
      </c>
      <c r="I1952" s="565" t="s">
        <v>2134</v>
      </c>
      <c r="J1952" s="520"/>
      <c r="K1952" s="566">
        <v>2.12203305E8</v>
      </c>
      <c r="L1952" s="566"/>
      <c r="M1952" s="567" t="s">
        <v>422</v>
      </c>
      <c r="N1952" s="1001" t="s">
        <v>1282</v>
      </c>
      <c r="O1952" s="685" t="s">
        <v>357</v>
      </c>
      <c r="P1952" s="447"/>
      <c r="Q1952" s="447"/>
      <c r="R1952" s="447"/>
      <c r="S1952" s="447"/>
      <c r="T1952" s="447"/>
      <c r="U1952" s="447"/>
      <c r="V1952" s="447"/>
    </row>
    <row r="1953" ht="28.5" customHeight="1">
      <c r="A1953" s="563"/>
      <c r="B1953" s="447"/>
      <c r="C1953" s="428"/>
      <c r="D1953" s="427"/>
      <c r="E1953" s="494"/>
      <c r="F1953" s="839"/>
      <c r="G1953" s="644"/>
      <c r="H1953" s="645" t="s">
        <v>1808</v>
      </c>
      <c r="I1953" s="565" t="s">
        <v>2135</v>
      </c>
      <c r="J1953" s="520"/>
      <c r="K1953" s="566">
        <v>2.12203306E8</v>
      </c>
      <c r="L1953" s="566"/>
      <c r="M1953" s="567" t="s">
        <v>422</v>
      </c>
      <c r="N1953" s="801">
        <v>0.01</v>
      </c>
      <c r="O1953" s="685" t="s">
        <v>365</v>
      </c>
      <c r="P1953" s="447"/>
      <c r="Q1953" s="447"/>
      <c r="R1953" s="447"/>
      <c r="S1953" s="447"/>
      <c r="T1953" s="447"/>
      <c r="U1953" s="447"/>
      <c r="V1953" s="447"/>
    </row>
    <row r="1954" ht="28.5" customHeight="1">
      <c r="A1954" s="563"/>
      <c r="B1954" s="447"/>
      <c r="C1954" s="428"/>
      <c r="D1954" s="427"/>
      <c r="E1954" s="494"/>
      <c r="F1954" s="839"/>
      <c r="G1954" s="644"/>
      <c r="H1954" s="645" t="s">
        <v>1810</v>
      </c>
      <c r="I1954" s="565" t="s">
        <v>2136</v>
      </c>
      <c r="J1954" s="520"/>
      <c r="K1954" s="566">
        <v>2.12203307E8</v>
      </c>
      <c r="L1954" s="566"/>
      <c r="M1954" s="567" t="s">
        <v>440</v>
      </c>
      <c r="N1954" s="801">
        <v>0.002</v>
      </c>
      <c r="O1954" s="685" t="s">
        <v>357</v>
      </c>
      <c r="P1954" s="447"/>
      <c r="Q1954" s="447"/>
      <c r="R1954" s="447"/>
      <c r="S1954" s="447"/>
      <c r="T1954" s="447"/>
      <c r="U1954" s="447"/>
      <c r="V1954" s="447"/>
    </row>
    <row r="1955" ht="28.5" customHeight="1">
      <c r="A1955" s="563"/>
      <c r="B1955" s="447"/>
      <c r="C1955" s="428"/>
      <c r="D1955" s="427"/>
      <c r="E1955" s="494"/>
      <c r="F1955" s="839"/>
      <c r="G1955" s="644"/>
      <c r="H1955" s="731" t="s">
        <v>1812</v>
      </c>
      <c r="I1955" s="666" t="s">
        <v>2137</v>
      </c>
      <c r="J1955" s="668"/>
      <c r="K1955" s="649">
        <v>2.12203308E8</v>
      </c>
      <c r="L1955" s="649"/>
      <c r="M1955" s="650" t="s">
        <v>398</v>
      </c>
      <c r="N1955" s="818">
        <v>0.05</v>
      </c>
      <c r="O1955" s="970" t="s">
        <v>365</v>
      </c>
      <c r="P1955" s="447"/>
      <c r="Q1955" s="447"/>
      <c r="R1955" s="447"/>
      <c r="S1955" s="447"/>
      <c r="T1955" s="447"/>
      <c r="U1955" s="447"/>
      <c r="V1955" s="447"/>
    </row>
    <row r="1956" ht="28.5" customHeight="1">
      <c r="A1956" s="563"/>
      <c r="B1956" s="447"/>
      <c r="C1956" s="428"/>
      <c r="D1956" s="427"/>
      <c r="E1956" s="494"/>
      <c r="F1956" s="839"/>
      <c r="G1956" s="648"/>
      <c r="H1956" s="645" t="s">
        <v>1815</v>
      </c>
      <c r="I1956" s="565" t="s">
        <v>2118</v>
      </c>
      <c r="J1956" s="520"/>
      <c r="K1956" s="566">
        <v>2.12203309E8</v>
      </c>
      <c r="L1956" s="566"/>
      <c r="M1956" s="567" t="s">
        <v>398</v>
      </c>
      <c r="N1956" s="801">
        <v>0.05</v>
      </c>
      <c r="O1956" s="685" t="s">
        <v>357</v>
      </c>
      <c r="P1956" s="447"/>
      <c r="Q1956" s="447"/>
      <c r="R1956" s="447"/>
      <c r="S1956" s="447"/>
      <c r="T1956" s="447"/>
      <c r="U1956" s="447"/>
      <c r="V1956" s="447"/>
    </row>
    <row r="1957" ht="28.5" customHeight="1">
      <c r="A1957" s="926"/>
      <c r="B1957" s="478"/>
      <c r="C1957" s="438"/>
      <c r="D1957" s="437"/>
      <c r="E1957" s="927"/>
      <c r="F1957" s="1002"/>
      <c r="G1957" s="644" t="s">
        <v>377</v>
      </c>
      <c r="H1957" s="541" t="s">
        <v>2138</v>
      </c>
      <c r="I1957" s="542"/>
      <c r="J1957" s="542"/>
      <c r="K1957" s="993"/>
      <c r="L1957" s="993"/>
      <c r="M1957" s="881"/>
      <c r="N1957" s="998"/>
      <c r="O1957" s="1003"/>
      <c r="P1957" s="478"/>
      <c r="Q1957" s="478"/>
      <c r="R1957" s="478"/>
      <c r="S1957" s="478"/>
      <c r="T1957" s="478"/>
      <c r="U1957" s="478"/>
      <c r="V1957" s="478"/>
    </row>
    <row r="1958" ht="28.5" customHeight="1">
      <c r="A1958" s="926"/>
      <c r="B1958" s="478"/>
      <c r="C1958" s="438"/>
      <c r="D1958" s="437"/>
      <c r="E1958" s="927"/>
      <c r="F1958" s="1002"/>
      <c r="G1958" s="644"/>
      <c r="H1958" s="734" t="s">
        <v>337</v>
      </c>
      <c r="I1958" s="565"/>
      <c r="J1958" s="565"/>
      <c r="K1958" s="978"/>
      <c r="L1958" s="978"/>
      <c r="M1958" s="920"/>
      <c r="N1958" s="1004"/>
      <c r="O1958" s="1005"/>
      <c r="P1958" s="478"/>
      <c r="Q1958" s="478"/>
      <c r="R1958" s="478"/>
      <c r="S1958" s="478"/>
      <c r="T1958" s="478"/>
      <c r="U1958" s="478"/>
      <c r="V1958" s="478"/>
    </row>
    <row r="1959" ht="28.5" customHeight="1">
      <c r="A1959" s="926"/>
      <c r="B1959" s="478"/>
      <c r="C1959" s="438"/>
      <c r="D1959" s="437"/>
      <c r="E1959" s="927"/>
      <c r="F1959" s="1002"/>
      <c r="G1959" s="644"/>
      <c r="H1959" s="645" t="s">
        <v>472</v>
      </c>
      <c r="I1959" s="565" t="s">
        <v>2139</v>
      </c>
      <c r="J1959" s="520"/>
      <c r="K1959" s="490">
        <v>1.12203043E8</v>
      </c>
      <c r="L1959" s="490"/>
      <c r="M1959" s="567" t="s">
        <v>662</v>
      </c>
      <c r="N1959" s="643">
        <v>0.005</v>
      </c>
      <c r="O1959" s="667" t="s">
        <v>349</v>
      </c>
      <c r="P1959" s="478"/>
      <c r="Q1959" s="478"/>
      <c r="R1959" s="478"/>
      <c r="S1959" s="478"/>
      <c r="T1959" s="478"/>
      <c r="U1959" s="478"/>
      <c r="V1959" s="478"/>
    </row>
    <row r="1960" ht="28.5" customHeight="1">
      <c r="A1960" s="1006"/>
      <c r="B1960" s="1007"/>
      <c r="C1960" s="1008"/>
      <c r="D1960" s="1009"/>
      <c r="E1960" s="1010"/>
      <c r="F1960" s="1011"/>
      <c r="G1960" s="677"/>
      <c r="H1960" s="659" t="s">
        <v>474</v>
      </c>
      <c r="I1960" s="528" t="s">
        <v>2140</v>
      </c>
      <c r="J1960" s="529"/>
      <c r="K1960" s="531">
        <v>1.12203044E8</v>
      </c>
      <c r="L1960" s="531"/>
      <c r="M1960" s="532" t="s">
        <v>662</v>
      </c>
      <c r="N1960" s="660">
        <v>0.005</v>
      </c>
      <c r="O1960" s="809" t="s">
        <v>349</v>
      </c>
      <c r="P1960" s="478"/>
      <c r="Q1960" s="478"/>
      <c r="R1960" s="478"/>
      <c r="S1960" s="478"/>
      <c r="T1960" s="478"/>
      <c r="U1960" s="478"/>
      <c r="V1960" s="478"/>
    </row>
    <row r="1961" ht="28.5" customHeight="1">
      <c r="A1961" s="926"/>
      <c r="B1961" s="478"/>
      <c r="C1961" s="438"/>
      <c r="D1961" s="437"/>
      <c r="E1961" s="927"/>
      <c r="F1961" s="1002"/>
      <c r="G1961" s="644"/>
      <c r="H1961" s="648" t="s">
        <v>491</v>
      </c>
      <c r="I1961" s="541" t="s">
        <v>1430</v>
      </c>
      <c r="J1961" s="543"/>
      <c r="K1961" s="490">
        <v>1.12203045E8</v>
      </c>
      <c r="L1961" s="490"/>
      <c r="M1961" s="491" t="s">
        <v>481</v>
      </c>
      <c r="N1961" s="673">
        <v>0.002</v>
      </c>
      <c r="O1961" s="483" t="s">
        <v>349</v>
      </c>
      <c r="P1961" s="478"/>
      <c r="Q1961" s="478"/>
      <c r="R1961" s="478"/>
      <c r="S1961" s="478"/>
      <c r="T1961" s="478"/>
      <c r="U1961" s="478"/>
      <c r="V1961" s="478"/>
    </row>
    <row r="1962" ht="28.5" customHeight="1">
      <c r="A1962" s="926"/>
      <c r="B1962" s="478"/>
      <c r="C1962" s="438"/>
      <c r="D1962" s="437"/>
      <c r="E1962" s="927"/>
      <c r="F1962" s="1002"/>
      <c r="G1962" s="644"/>
      <c r="H1962" s="645" t="s">
        <v>1266</v>
      </c>
      <c r="I1962" s="565" t="s">
        <v>2141</v>
      </c>
      <c r="J1962" s="520"/>
      <c r="K1962" s="490">
        <v>1.12203046E8</v>
      </c>
      <c r="L1962" s="490"/>
      <c r="M1962" s="491" t="s">
        <v>398</v>
      </c>
      <c r="N1962" s="643">
        <v>0.005</v>
      </c>
      <c r="O1962" s="667" t="s">
        <v>349</v>
      </c>
      <c r="P1962" s="478"/>
      <c r="Q1962" s="478"/>
      <c r="R1962" s="478"/>
      <c r="S1962" s="478"/>
      <c r="T1962" s="478"/>
      <c r="U1962" s="478"/>
      <c r="V1962" s="478"/>
    </row>
    <row r="1963" ht="28.5" customHeight="1">
      <c r="A1963" s="926"/>
      <c r="B1963" s="478"/>
      <c r="C1963" s="438"/>
      <c r="D1963" s="437"/>
      <c r="E1963" s="927"/>
      <c r="F1963" s="1002"/>
      <c r="G1963" s="644"/>
      <c r="H1963" s="734" t="s">
        <v>352</v>
      </c>
      <c r="I1963" s="565"/>
      <c r="J1963" s="565"/>
      <c r="K1963" s="978"/>
      <c r="L1963" s="978"/>
      <c r="M1963" s="920"/>
      <c r="N1963" s="1004"/>
      <c r="O1963" s="1005"/>
      <c r="P1963" s="478"/>
      <c r="Q1963" s="478"/>
      <c r="R1963" s="478"/>
      <c r="S1963" s="478"/>
      <c r="T1963" s="478"/>
      <c r="U1963" s="478"/>
      <c r="V1963" s="478"/>
    </row>
    <row r="1964" ht="28.5" customHeight="1">
      <c r="A1964" s="563"/>
      <c r="B1964" s="447"/>
      <c r="C1964" s="428"/>
      <c r="D1964" s="427"/>
      <c r="E1964" s="494"/>
      <c r="F1964" s="839"/>
      <c r="G1964" s="644"/>
      <c r="H1964" s="645" t="s">
        <v>472</v>
      </c>
      <c r="I1964" s="565" t="s">
        <v>2139</v>
      </c>
      <c r="J1964" s="520"/>
      <c r="K1964" s="566">
        <v>2.1220331E8</v>
      </c>
      <c r="L1964" s="566"/>
      <c r="M1964" s="567" t="s">
        <v>662</v>
      </c>
      <c r="N1964" s="645">
        <v>0.005</v>
      </c>
      <c r="O1964" s="685" t="s">
        <v>357</v>
      </c>
      <c r="P1964" s="447"/>
      <c r="Q1964" s="447"/>
      <c r="R1964" s="447"/>
      <c r="S1964" s="447"/>
      <c r="T1964" s="447"/>
      <c r="U1964" s="447"/>
      <c r="V1964" s="447"/>
    </row>
    <row r="1965" ht="28.5" customHeight="1">
      <c r="A1965" s="563"/>
      <c r="B1965" s="447"/>
      <c r="C1965" s="428"/>
      <c r="D1965" s="427"/>
      <c r="E1965" s="494"/>
      <c r="F1965" s="839"/>
      <c r="G1965" s="644"/>
      <c r="H1965" s="645" t="s">
        <v>474</v>
      </c>
      <c r="I1965" s="565" t="s">
        <v>2140</v>
      </c>
      <c r="J1965" s="520"/>
      <c r="K1965" s="566">
        <v>2.12203311E8</v>
      </c>
      <c r="L1965" s="566"/>
      <c r="M1965" s="567" t="s">
        <v>662</v>
      </c>
      <c r="N1965" s="645">
        <v>0.005</v>
      </c>
      <c r="O1965" s="685" t="s">
        <v>365</v>
      </c>
      <c r="P1965" s="447"/>
      <c r="Q1965" s="447"/>
      <c r="R1965" s="447"/>
      <c r="S1965" s="447"/>
      <c r="T1965" s="447"/>
      <c r="U1965" s="447"/>
      <c r="V1965" s="447"/>
    </row>
    <row r="1966" ht="28.5" customHeight="1">
      <c r="A1966" s="563"/>
      <c r="B1966" s="447"/>
      <c r="C1966" s="428"/>
      <c r="D1966" s="427"/>
      <c r="E1966" s="494"/>
      <c r="F1966" s="839"/>
      <c r="G1966" s="644"/>
      <c r="H1966" s="645" t="s">
        <v>491</v>
      </c>
      <c r="I1966" s="565" t="s">
        <v>2142</v>
      </c>
      <c r="J1966" s="520"/>
      <c r="K1966" s="566">
        <v>2.12203312E8</v>
      </c>
      <c r="L1966" s="566"/>
      <c r="M1966" s="567" t="s">
        <v>440</v>
      </c>
      <c r="N1966" s="801">
        <v>0.002</v>
      </c>
      <c r="O1966" s="685" t="s">
        <v>357</v>
      </c>
      <c r="P1966" s="447"/>
      <c r="Q1966" s="447"/>
      <c r="R1966" s="447"/>
      <c r="S1966" s="447"/>
      <c r="T1966" s="447"/>
      <c r="U1966" s="447"/>
      <c r="V1966" s="447"/>
    </row>
    <row r="1967" ht="28.5" customHeight="1">
      <c r="A1967" s="563"/>
      <c r="B1967" s="447"/>
      <c r="C1967" s="428"/>
      <c r="D1967" s="427"/>
      <c r="E1967" s="494"/>
      <c r="F1967" s="839"/>
      <c r="G1967" s="644"/>
      <c r="H1967" s="648" t="s">
        <v>1266</v>
      </c>
      <c r="I1967" s="541" t="s">
        <v>2143</v>
      </c>
      <c r="J1967" s="542"/>
      <c r="K1967" s="490">
        <v>2.12203313E8</v>
      </c>
      <c r="L1967" s="566"/>
      <c r="M1967" s="491" t="s">
        <v>440</v>
      </c>
      <c r="N1967" s="648">
        <v>0.005</v>
      </c>
      <c r="O1967" s="676" t="s">
        <v>365</v>
      </c>
      <c r="P1967" s="447"/>
      <c r="Q1967" s="447"/>
      <c r="R1967" s="447"/>
      <c r="S1967" s="447"/>
      <c r="T1967" s="447"/>
      <c r="U1967" s="447"/>
      <c r="V1967" s="447"/>
    </row>
    <row r="1968" ht="28.5" customHeight="1">
      <c r="A1968" s="563"/>
      <c r="B1968" s="447"/>
      <c r="C1968" s="428"/>
      <c r="D1968" s="427"/>
      <c r="E1968" s="494"/>
      <c r="F1968" s="839"/>
      <c r="G1968" s="644"/>
      <c r="H1968" s="648" t="s">
        <v>1378</v>
      </c>
      <c r="I1968" s="541" t="s">
        <v>2144</v>
      </c>
      <c r="J1968" s="542"/>
      <c r="K1968" s="566">
        <v>2.12203314E8</v>
      </c>
      <c r="L1968" s="566"/>
      <c r="M1968" s="491" t="s">
        <v>662</v>
      </c>
      <c r="N1968" s="918">
        <v>0.002</v>
      </c>
      <c r="O1968" s="676" t="s">
        <v>357</v>
      </c>
      <c r="P1968" s="447"/>
      <c r="Q1968" s="447"/>
      <c r="R1968" s="447"/>
      <c r="S1968" s="447"/>
      <c r="T1968" s="447"/>
      <c r="U1968" s="447"/>
      <c r="V1968" s="447"/>
    </row>
    <row r="1969" ht="28.5" customHeight="1">
      <c r="A1969" s="563"/>
      <c r="B1969" s="447"/>
      <c r="C1969" s="428"/>
      <c r="D1969" s="427"/>
      <c r="E1969" s="494"/>
      <c r="F1969" s="839"/>
      <c r="G1969" s="644"/>
      <c r="H1969" s="645" t="s">
        <v>1380</v>
      </c>
      <c r="I1969" s="565" t="s">
        <v>2145</v>
      </c>
      <c r="J1969" s="521"/>
      <c r="K1969" s="566">
        <v>2.12203315E8</v>
      </c>
      <c r="L1969" s="566"/>
      <c r="M1969" s="567" t="s">
        <v>662</v>
      </c>
      <c r="N1969" s="1001">
        <v>0.002</v>
      </c>
      <c r="O1969" s="685" t="s">
        <v>357</v>
      </c>
      <c r="P1969" s="447"/>
      <c r="Q1969" s="447"/>
      <c r="R1969" s="447"/>
      <c r="S1969" s="447"/>
      <c r="T1969" s="447"/>
      <c r="U1969" s="447"/>
      <c r="V1969" s="447"/>
    </row>
    <row r="1970" ht="28.5" customHeight="1">
      <c r="A1970" s="563"/>
      <c r="B1970" s="447"/>
      <c r="C1970" s="428"/>
      <c r="D1970" s="427"/>
      <c r="E1970" s="494"/>
      <c r="F1970" s="839"/>
      <c r="G1970" s="644"/>
      <c r="H1970" s="645" t="s">
        <v>1382</v>
      </c>
      <c r="I1970" s="565" t="s">
        <v>1430</v>
      </c>
      <c r="J1970" s="521"/>
      <c r="K1970" s="566">
        <v>2.12203316E8</v>
      </c>
      <c r="L1970" s="566"/>
      <c r="M1970" s="567" t="s">
        <v>481</v>
      </c>
      <c r="N1970" s="1001">
        <v>0.002</v>
      </c>
      <c r="O1970" s="685" t="s">
        <v>365</v>
      </c>
      <c r="P1970" s="447"/>
      <c r="Q1970" s="447"/>
      <c r="R1970" s="447"/>
      <c r="S1970" s="447"/>
      <c r="T1970" s="447"/>
      <c r="U1970" s="447"/>
      <c r="V1970" s="447"/>
    </row>
    <row r="1971" ht="28.5" customHeight="1">
      <c r="A1971" s="563"/>
      <c r="B1971" s="447"/>
      <c r="C1971" s="428"/>
      <c r="D1971" s="427"/>
      <c r="E1971" s="494"/>
      <c r="F1971" s="839"/>
      <c r="G1971" s="644"/>
      <c r="H1971" s="645" t="s">
        <v>1384</v>
      </c>
      <c r="I1971" s="565" t="s">
        <v>2146</v>
      </c>
      <c r="J1971" s="520"/>
      <c r="K1971" s="566">
        <v>2.12203317E8</v>
      </c>
      <c r="L1971" s="566"/>
      <c r="M1971" s="567" t="s">
        <v>398</v>
      </c>
      <c r="N1971" s="789">
        <v>0.02</v>
      </c>
      <c r="O1971" s="685" t="s">
        <v>365</v>
      </c>
      <c r="P1971" s="447"/>
      <c r="Q1971" s="447"/>
      <c r="R1971" s="447"/>
      <c r="S1971" s="447"/>
      <c r="T1971" s="447"/>
      <c r="U1971" s="447"/>
      <c r="V1971" s="447"/>
    </row>
    <row r="1972" ht="28.5" customHeight="1">
      <c r="A1972" s="563"/>
      <c r="B1972" s="447"/>
      <c r="C1972" s="428"/>
      <c r="D1972" s="427"/>
      <c r="E1972" s="494"/>
      <c r="F1972" s="839"/>
      <c r="G1972" s="644"/>
      <c r="H1972" s="645" t="s">
        <v>1523</v>
      </c>
      <c r="I1972" s="565" t="s">
        <v>2147</v>
      </c>
      <c r="J1972" s="520"/>
      <c r="K1972" s="566">
        <v>2.12203318E8</v>
      </c>
      <c r="L1972" s="566"/>
      <c r="M1972" s="538" t="s">
        <v>440</v>
      </c>
      <c r="N1972" s="645">
        <v>0.005</v>
      </c>
      <c r="O1972" s="685" t="s">
        <v>365</v>
      </c>
      <c r="P1972" s="447"/>
      <c r="Q1972" s="447"/>
      <c r="R1972" s="447"/>
      <c r="S1972" s="447"/>
      <c r="T1972" s="447"/>
      <c r="U1972" s="447"/>
      <c r="V1972" s="447"/>
    </row>
    <row r="1973" ht="28.5" customHeight="1">
      <c r="A1973" s="563"/>
      <c r="B1973" s="447"/>
      <c r="C1973" s="428"/>
      <c r="D1973" s="427"/>
      <c r="E1973" s="494"/>
      <c r="F1973" s="839"/>
      <c r="G1973" s="644"/>
      <c r="H1973" s="645" t="s">
        <v>1800</v>
      </c>
      <c r="I1973" s="565" t="s">
        <v>2148</v>
      </c>
      <c r="J1973" s="520"/>
      <c r="K1973" s="566">
        <v>2.12203319E8</v>
      </c>
      <c r="L1973" s="566"/>
      <c r="M1973" s="567" t="s">
        <v>440</v>
      </c>
      <c r="N1973" s="875">
        <v>0.01</v>
      </c>
      <c r="O1973" s="685" t="s">
        <v>357</v>
      </c>
      <c r="P1973" s="447"/>
      <c r="Q1973" s="447"/>
      <c r="R1973" s="447"/>
      <c r="S1973" s="447"/>
      <c r="T1973" s="447"/>
      <c r="U1973" s="447"/>
      <c r="V1973" s="447"/>
    </row>
    <row r="1974" ht="28.5" customHeight="1">
      <c r="A1974" s="563"/>
      <c r="B1974" s="447"/>
      <c r="C1974" s="428"/>
      <c r="D1974" s="427"/>
      <c r="E1974" s="494"/>
      <c r="F1974" s="839"/>
      <c r="G1974" s="648"/>
      <c r="H1974" s="648" t="s">
        <v>1802</v>
      </c>
      <c r="I1974" s="565" t="s">
        <v>2141</v>
      </c>
      <c r="J1974" s="520"/>
      <c r="K1974" s="566">
        <v>2.1220332E8</v>
      </c>
      <c r="L1974" s="566"/>
      <c r="M1974" s="491" t="s">
        <v>398</v>
      </c>
      <c r="N1974" s="645">
        <v>0.005</v>
      </c>
      <c r="O1974" s="685" t="s">
        <v>365</v>
      </c>
      <c r="P1974" s="447"/>
      <c r="Q1974" s="447"/>
      <c r="R1974" s="447"/>
      <c r="S1974" s="447"/>
      <c r="T1974" s="447"/>
      <c r="U1974" s="447"/>
      <c r="V1974" s="447"/>
    </row>
    <row r="1975" ht="28.5" customHeight="1">
      <c r="A1975" s="926"/>
      <c r="B1975" s="478"/>
      <c r="C1975" s="438"/>
      <c r="D1975" s="437"/>
      <c r="E1975" s="927"/>
      <c r="F1975" s="1002"/>
      <c r="G1975" s="644" t="s">
        <v>477</v>
      </c>
      <c r="H1975" s="541" t="s">
        <v>2149</v>
      </c>
      <c r="I1975" s="542"/>
      <c r="J1975" s="542"/>
      <c r="K1975" s="993"/>
      <c r="L1975" s="993"/>
      <c r="M1975" s="881"/>
      <c r="N1975" s="998"/>
      <c r="O1975" s="1003"/>
      <c r="P1975" s="478"/>
      <c r="Q1975" s="478"/>
      <c r="R1975" s="478"/>
      <c r="S1975" s="478"/>
      <c r="T1975" s="478"/>
      <c r="U1975" s="478"/>
      <c r="V1975" s="478"/>
    </row>
    <row r="1976" ht="28.5" customHeight="1">
      <c r="A1976" s="926"/>
      <c r="B1976" s="478"/>
      <c r="C1976" s="438"/>
      <c r="D1976" s="437"/>
      <c r="E1976" s="927"/>
      <c r="F1976" s="1002"/>
      <c r="G1976" s="644"/>
      <c r="H1976" s="734" t="s">
        <v>337</v>
      </c>
      <c r="I1976" s="541"/>
      <c r="J1976" s="541"/>
      <c r="K1976" s="993"/>
      <c r="L1976" s="993"/>
      <c r="M1976" s="881"/>
      <c r="N1976" s="998"/>
      <c r="O1976" s="1003"/>
      <c r="P1976" s="478"/>
      <c r="Q1976" s="478"/>
      <c r="R1976" s="478"/>
      <c r="S1976" s="478"/>
      <c r="T1976" s="478"/>
      <c r="U1976" s="478"/>
      <c r="V1976" s="478"/>
    </row>
    <row r="1977" ht="28.5" customHeight="1">
      <c r="A1977" s="926"/>
      <c r="B1977" s="478"/>
      <c r="C1977" s="438"/>
      <c r="D1977" s="437"/>
      <c r="E1977" s="927"/>
      <c r="F1977" s="1002"/>
      <c r="G1977" s="644"/>
      <c r="H1977" s="645" t="s">
        <v>472</v>
      </c>
      <c r="I1977" s="565" t="s">
        <v>2150</v>
      </c>
      <c r="J1977" s="520"/>
      <c r="K1977" s="490">
        <v>1.12203047E8</v>
      </c>
      <c r="L1977" s="490"/>
      <c r="M1977" s="567" t="s">
        <v>398</v>
      </c>
      <c r="N1977" s="568">
        <v>0.1</v>
      </c>
      <c r="O1977" s="667" t="s">
        <v>349</v>
      </c>
      <c r="P1977" s="478"/>
      <c r="Q1977" s="478"/>
      <c r="R1977" s="478"/>
      <c r="S1977" s="478"/>
      <c r="T1977" s="478"/>
      <c r="U1977" s="478"/>
      <c r="V1977" s="478"/>
    </row>
    <row r="1978" ht="28.5" customHeight="1">
      <c r="A1978" s="926"/>
      <c r="B1978" s="478"/>
      <c r="C1978" s="438"/>
      <c r="D1978" s="437"/>
      <c r="E1978" s="927"/>
      <c r="F1978" s="1002"/>
      <c r="G1978" s="644"/>
      <c r="H1978" s="659" t="s">
        <v>474</v>
      </c>
      <c r="I1978" s="528" t="s">
        <v>2151</v>
      </c>
      <c r="J1978" s="529"/>
      <c r="K1978" s="771">
        <v>1.12203048E8</v>
      </c>
      <c r="L1978" s="771"/>
      <c r="M1978" s="532" t="s">
        <v>398</v>
      </c>
      <c r="N1978" s="994">
        <v>0.02</v>
      </c>
      <c r="O1978" s="809" t="s">
        <v>349</v>
      </c>
      <c r="P1978" s="478"/>
      <c r="Q1978" s="478"/>
      <c r="R1978" s="478"/>
      <c r="S1978" s="478"/>
      <c r="T1978" s="478"/>
      <c r="U1978" s="478"/>
      <c r="V1978" s="478"/>
    </row>
    <row r="1979" ht="28.5" customHeight="1">
      <c r="A1979" s="926"/>
      <c r="B1979" s="478"/>
      <c r="C1979" s="438"/>
      <c r="D1979" s="437"/>
      <c r="E1979" s="927"/>
      <c r="F1979" s="1002"/>
      <c r="G1979" s="644"/>
      <c r="H1979" s="734" t="s">
        <v>352</v>
      </c>
      <c r="I1979" s="541"/>
      <c r="J1979" s="541"/>
      <c r="K1979" s="993"/>
      <c r="L1979" s="993"/>
      <c r="M1979" s="881"/>
      <c r="N1979" s="998"/>
      <c r="O1979" s="1003"/>
      <c r="P1979" s="478"/>
      <c r="Q1979" s="478"/>
      <c r="R1979" s="478"/>
      <c r="S1979" s="478"/>
      <c r="T1979" s="478"/>
      <c r="U1979" s="478"/>
      <c r="V1979" s="478"/>
    </row>
    <row r="1980" ht="28.5" customHeight="1">
      <c r="A1980" s="563"/>
      <c r="B1980" s="447"/>
      <c r="C1980" s="428"/>
      <c r="D1980" s="427"/>
      <c r="E1980" s="494"/>
      <c r="F1980" s="839"/>
      <c r="G1980" s="644"/>
      <c r="H1980" s="645" t="s">
        <v>472</v>
      </c>
      <c r="I1980" s="565" t="s">
        <v>2152</v>
      </c>
      <c r="J1980" s="520"/>
      <c r="K1980" s="566">
        <v>2.12203321E8</v>
      </c>
      <c r="L1980" s="566"/>
      <c r="M1980" s="567" t="s">
        <v>398</v>
      </c>
      <c r="N1980" s="875">
        <v>0.2</v>
      </c>
      <c r="O1980" s="685" t="s">
        <v>365</v>
      </c>
      <c r="P1980" s="447"/>
      <c r="Q1980" s="447"/>
      <c r="R1980" s="447"/>
      <c r="S1980" s="447"/>
      <c r="T1980" s="447"/>
      <c r="U1980" s="447"/>
      <c r="V1980" s="447"/>
    </row>
    <row r="1981" ht="28.5" customHeight="1">
      <c r="A1981" s="563"/>
      <c r="B1981" s="447"/>
      <c r="C1981" s="428"/>
      <c r="D1981" s="427"/>
      <c r="E1981" s="494"/>
      <c r="F1981" s="839"/>
      <c r="G1981" s="644"/>
      <c r="H1981" s="645" t="s">
        <v>474</v>
      </c>
      <c r="I1981" s="565" t="s">
        <v>2153</v>
      </c>
      <c r="J1981" s="520"/>
      <c r="K1981" s="566">
        <v>2.12203322E8</v>
      </c>
      <c r="L1981" s="566"/>
      <c r="M1981" s="567" t="s">
        <v>398</v>
      </c>
      <c r="N1981" s="789">
        <v>0.02</v>
      </c>
      <c r="O1981" s="685" t="s">
        <v>365</v>
      </c>
      <c r="P1981" s="447"/>
      <c r="Q1981" s="447"/>
      <c r="R1981" s="447"/>
      <c r="S1981" s="447"/>
      <c r="T1981" s="447"/>
      <c r="U1981" s="447"/>
      <c r="V1981" s="447"/>
    </row>
    <row r="1982" ht="28.5" customHeight="1">
      <c r="A1982" s="563"/>
      <c r="B1982" s="447"/>
      <c r="C1982" s="428"/>
      <c r="D1982" s="427"/>
      <c r="E1982" s="494"/>
      <c r="F1982" s="839"/>
      <c r="G1982" s="644"/>
      <c r="H1982" s="645" t="s">
        <v>491</v>
      </c>
      <c r="I1982" s="565" t="s">
        <v>2154</v>
      </c>
      <c r="J1982" s="520"/>
      <c r="K1982" s="566">
        <v>2.12203323E8</v>
      </c>
      <c r="L1982" s="566"/>
      <c r="M1982" s="567" t="s">
        <v>398</v>
      </c>
      <c r="N1982" s="789">
        <v>0.02</v>
      </c>
      <c r="O1982" s="685" t="s">
        <v>357</v>
      </c>
      <c r="P1982" s="447"/>
      <c r="Q1982" s="447"/>
      <c r="R1982" s="447"/>
      <c r="S1982" s="447"/>
      <c r="T1982" s="447"/>
      <c r="U1982" s="447"/>
      <c r="V1982" s="447"/>
    </row>
    <row r="1983" ht="28.5" customHeight="1">
      <c r="A1983" s="563"/>
      <c r="B1983" s="447"/>
      <c r="C1983" s="428"/>
      <c r="D1983" s="427"/>
      <c r="E1983" s="494"/>
      <c r="F1983" s="839"/>
      <c r="G1983" s="644"/>
      <c r="H1983" s="645" t="s">
        <v>1266</v>
      </c>
      <c r="I1983" s="565" t="s">
        <v>2150</v>
      </c>
      <c r="J1983" s="520"/>
      <c r="K1983" s="566">
        <v>2.12203324E8</v>
      </c>
      <c r="L1983" s="566"/>
      <c r="M1983" s="567" t="s">
        <v>398</v>
      </c>
      <c r="N1983" s="789">
        <v>0.1</v>
      </c>
      <c r="O1983" s="685" t="s">
        <v>365</v>
      </c>
      <c r="P1983" s="447"/>
      <c r="Q1983" s="447"/>
      <c r="R1983" s="447"/>
      <c r="S1983" s="447"/>
      <c r="T1983" s="447"/>
      <c r="U1983" s="447"/>
      <c r="V1983" s="447"/>
    </row>
    <row r="1984" ht="28.5" customHeight="1">
      <c r="A1984" s="656"/>
      <c r="B1984" s="657"/>
      <c r="C1984" s="440"/>
      <c r="D1984" s="439"/>
      <c r="E1984" s="658"/>
      <c r="F1984" s="846"/>
      <c r="G1984" s="677"/>
      <c r="H1984" s="659" t="s">
        <v>1378</v>
      </c>
      <c r="I1984" s="528" t="s">
        <v>2151</v>
      </c>
      <c r="J1984" s="529"/>
      <c r="K1984" s="531">
        <v>2.12203325E8</v>
      </c>
      <c r="L1984" s="531"/>
      <c r="M1984" s="532" t="s">
        <v>398</v>
      </c>
      <c r="N1984" s="533">
        <v>0.02</v>
      </c>
      <c r="O1984" s="534" t="s">
        <v>365</v>
      </c>
      <c r="P1984" s="447"/>
      <c r="Q1984" s="447"/>
      <c r="R1984" s="447"/>
      <c r="S1984" s="447"/>
      <c r="T1984" s="447"/>
      <c r="U1984" s="447"/>
      <c r="V1984" s="447"/>
    </row>
    <row r="1985" ht="28.5" customHeight="1">
      <c r="A1985" s="926"/>
      <c r="B1985" s="478"/>
      <c r="C1985" s="438"/>
      <c r="D1985" s="437"/>
      <c r="E1985" s="927"/>
      <c r="F1985" s="1002"/>
      <c r="G1985" s="644" t="s">
        <v>519</v>
      </c>
      <c r="H1985" s="541" t="s">
        <v>2155</v>
      </c>
      <c r="I1985" s="542"/>
      <c r="J1985" s="542"/>
      <c r="K1985" s="993"/>
      <c r="L1985" s="993"/>
      <c r="M1985" s="881"/>
      <c r="N1985" s="998"/>
      <c r="O1985" s="1003"/>
      <c r="P1985" s="478"/>
      <c r="Q1985" s="478"/>
      <c r="R1985" s="478"/>
      <c r="S1985" s="478"/>
      <c r="T1985" s="478"/>
      <c r="U1985" s="478"/>
      <c r="V1985" s="478"/>
    </row>
    <row r="1986" ht="28.5" customHeight="1">
      <c r="A1986" s="926"/>
      <c r="B1986" s="478"/>
      <c r="C1986" s="438"/>
      <c r="D1986" s="437"/>
      <c r="E1986" s="927"/>
      <c r="F1986" s="1002"/>
      <c r="G1986" s="644"/>
      <c r="H1986" s="734" t="s">
        <v>337</v>
      </c>
      <c r="I1986" s="541"/>
      <c r="J1986" s="541"/>
      <c r="K1986" s="993"/>
      <c r="L1986" s="993"/>
      <c r="M1986" s="881"/>
      <c r="N1986" s="998"/>
      <c r="O1986" s="1003"/>
      <c r="P1986" s="478"/>
      <c r="Q1986" s="478"/>
      <c r="R1986" s="478"/>
      <c r="S1986" s="478"/>
      <c r="T1986" s="478"/>
      <c r="U1986" s="478"/>
      <c r="V1986" s="478"/>
    </row>
    <row r="1987" ht="28.5" customHeight="1">
      <c r="A1987" s="926"/>
      <c r="B1987" s="478"/>
      <c r="C1987" s="438"/>
      <c r="D1987" s="437"/>
      <c r="E1987" s="927"/>
      <c r="F1987" s="1002"/>
      <c r="G1987" s="644"/>
      <c r="H1987" s="645" t="s">
        <v>472</v>
      </c>
      <c r="I1987" s="565" t="s">
        <v>2156</v>
      </c>
      <c r="J1987" s="520"/>
      <c r="K1987" s="490">
        <v>1.12203049E8</v>
      </c>
      <c r="L1987" s="490"/>
      <c r="M1987" s="567" t="s">
        <v>481</v>
      </c>
      <c r="N1987" s="622">
        <v>0.03</v>
      </c>
      <c r="O1987" s="667" t="s">
        <v>349</v>
      </c>
      <c r="P1987" s="478"/>
      <c r="Q1987" s="478"/>
      <c r="R1987" s="478"/>
      <c r="S1987" s="478"/>
      <c r="T1987" s="478"/>
      <c r="U1987" s="478"/>
      <c r="V1987" s="478"/>
    </row>
    <row r="1988" ht="28.5" customHeight="1">
      <c r="A1988" s="926"/>
      <c r="B1988" s="478"/>
      <c r="C1988" s="438"/>
      <c r="D1988" s="437"/>
      <c r="E1988" s="927"/>
      <c r="F1988" s="1002"/>
      <c r="G1988" s="644"/>
      <c r="H1988" s="645" t="s">
        <v>474</v>
      </c>
      <c r="I1988" s="565" t="s">
        <v>2157</v>
      </c>
      <c r="J1988" s="521"/>
      <c r="K1988" s="566">
        <v>1.1220305E8</v>
      </c>
      <c r="L1988" s="566"/>
      <c r="M1988" s="567" t="s">
        <v>481</v>
      </c>
      <c r="N1988" s="622">
        <v>0.03</v>
      </c>
      <c r="O1988" s="667" t="s">
        <v>349</v>
      </c>
      <c r="P1988" s="478"/>
      <c r="Q1988" s="478"/>
      <c r="R1988" s="478"/>
      <c r="S1988" s="478"/>
      <c r="T1988" s="478"/>
      <c r="U1988" s="478"/>
      <c r="V1988" s="478"/>
    </row>
    <row r="1989" ht="28.5" customHeight="1">
      <c r="A1989" s="926"/>
      <c r="B1989" s="478"/>
      <c r="C1989" s="438"/>
      <c r="D1989" s="437"/>
      <c r="E1989" s="927"/>
      <c r="F1989" s="1002"/>
      <c r="G1989" s="644"/>
      <c r="H1989" s="644" t="s">
        <v>491</v>
      </c>
      <c r="I1989" s="541" t="s">
        <v>2158</v>
      </c>
      <c r="J1989" s="543"/>
      <c r="K1989" s="490">
        <v>1.12203051E8</v>
      </c>
      <c r="L1989" s="490"/>
      <c r="M1989" s="491" t="s">
        <v>2159</v>
      </c>
      <c r="N1989" s="653">
        <v>0.003</v>
      </c>
      <c r="O1989" s="483" t="s">
        <v>349</v>
      </c>
      <c r="P1989" s="478"/>
      <c r="Q1989" s="478"/>
      <c r="R1989" s="478"/>
      <c r="S1989" s="478"/>
      <c r="T1989" s="478"/>
      <c r="U1989" s="478"/>
      <c r="V1989" s="478"/>
    </row>
    <row r="1990" ht="28.5" customHeight="1">
      <c r="A1990" s="926"/>
      <c r="B1990" s="478"/>
      <c r="C1990" s="438"/>
      <c r="D1990" s="437"/>
      <c r="E1990" s="927"/>
      <c r="F1990" s="1002"/>
      <c r="G1990" s="644"/>
      <c r="H1990" s="645" t="s">
        <v>1266</v>
      </c>
      <c r="I1990" s="565" t="s">
        <v>639</v>
      </c>
      <c r="J1990" s="520"/>
      <c r="K1990" s="490">
        <v>1.12203052E8</v>
      </c>
      <c r="L1990" s="490"/>
      <c r="M1990" s="567" t="s">
        <v>398</v>
      </c>
      <c r="N1990" s="643">
        <v>0.005</v>
      </c>
      <c r="O1990" s="667" t="s">
        <v>349</v>
      </c>
      <c r="P1990" s="478"/>
      <c r="Q1990" s="478"/>
      <c r="R1990" s="478"/>
      <c r="S1990" s="478"/>
      <c r="T1990" s="478"/>
      <c r="U1990" s="478"/>
      <c r="V1990" s="478"/>
    </row>
    <row r="1991" ht="28.5" customHeight="1">
      <c r="A1991" s="926"/>
      <c r="B1991" s="478"/>
      <c r="C1991" s="438"/>
      <c r="D1991" s="437"/>
      <c r="E1991" s="927"/>
      <c r="F1991" s="1002"/>
      <c r="G1991" s="644"/>
      <c r="H1991" s="648" t="s">
        <v>1378</v>
      </c>
      <c r="I1991" s="541" t="s">
        <v>2160</v>
      </c>
      <c r="J1991" s="543"/>
      <c r="K1991" s="490">
        <v>1.12203053E8</v>
      </c>
      <c r="L1991" s="490"/>
      <c r="M1991" s="491" t="s">
        <v>398</v>
      </c>
      <c r="N1991" s="544">
        <v>0.01</v>
      </c>
      <c r="O1991" s="483" t="s">
        <v>349</v>
      </c>
      <c r="P1991" s="478"/>
      <c r="Q1991" s="478"/>
      <c r="R1991" s="478"/>
      <c r="S1991" s="478"/>
      <c r="T1991" s="478"/>
      <c r="U1991" s="478"/>
      <c r="V1991" s="478"/>
    </row>
    <row r="1992" ht="28.5" customHeight="1">
      <c r="A1992" s="926"/>
      <c r="B1992" s="478"/>
      <c r="C1992" s="438"/>
      <c r="D1992" s="437"/>
      <c r="E1992" s="927"/>
      <c r="F1992" s="1002"/>
      <c r="G1992" s="644"/>
      <c r="H1992" s="734" t="s">
        <v>352</v>
      </c>
      <c r="I1992" s="541"/>
      <c r="J1992" s="541"/>
      <c r="K1992" s="993"/>
      <c r="L1992" s="993"/>
      <c r="M1992" s="881"/>
      <c r="N1992" s="998"/>
      <c r="O1992" s="1003"/>
      <c r="P1992" s="478"/>
      <c r="Q1992" s="478"/>
      <c r="R1992" s="478"/>
      <c r="S1992" s="478"/>
      <c r="T1992" s="478"/>
      <c r="U1992" s="478"/>
      <c r="V1992" s="478"/>
    </row>
    <row r="1993" ht="28.5" customHeight="1">
      <c r="A1993" s="563"/>
      <c r="B1993" s="447"/>
      <c r="C1993" s="428"/>
      <c r="D1993" s="427"/>
      <c r="E1993" s="494"/>
      <c r="F1993" s="839"/>
      <c r="G1993" s="644"/>
      <c r="H1993" s="645" t="s">
        <v>472</v>
      </c>
      <c r="I1993" s="565" t="s">
        <v>2156</v>
      </c>
      <c r="J1993" s="520"/>
      <c r="K1993" s="566">
        <v>2.12203326E8</v>
      </c>
      <c r="L1993" s="566"/>
      <c r="M1993" s="567" t="s">
        <v>481</v>
      </c>
      <c r="N1993" s="875">
        <v>0.03</v>
      </c>
      <c r="O1993" s="685" t="s">
        <v>365</v>
      </c>
      <c r="P1993" s="447"/>
      <c r="Q1993" s="447"/>
      <c r="R1993" s="447"/>
      <c r="S1993" s="447"/>
      <c r="T1993" s="447"/>
      <c r="U1993" s="447"/>
      <c r="V1993" s="447"/>
    </row>
    <row r="1994" ht="28.5" customHeight="1">
      <c r="A1994" s="563"/>
      <c r="B1994" s="447"/>
      <c r="C1994" s="428"/>
      <c r="D1994" s="427"/>
      <c r="E1994" s="494"/>
      <c r="F1994" s="839"/>
      <c r="G1994" s="644"/>
      <c r="H1994" s="645" t="s">
        <v>474</v>
      </c>
      <c r="I1994" s="666" t="s">
        <v>2161</v>
      </c>
      <c r="J1994" s="668"/>
      <c r="K1994" s="566">
        <v>2.12203327E8</v>
      </c>
      <c r="L1994" s="566"/>
      <c r="M1994" s="650" t="s">
        <v>340</v>
      </c>
      <c r="N1994" s="731">
        <v>0.005</v>
      </c>
      <c r="O1994" s="970" t="s">
        <v>357</v>
      </c>
      <c r="P1994" s="447"/>
      <c r="Q1994" s="447"/>
      <c r="R1994" s="447"/>
      <c r="S1994" s="447"/>
      <c r="T1994" s="447"/>
      <c r="U1994" s="447"/>
      <c r="V1994" s="447"/>
    </row>
    <row r="1995" ht="28.5" customHeight="1">
      <c r="A1995" s="563"/>
      <c r="B1995" s="447"/>
      <c r="C1995" s="428"/>
      <c r="D1995" s="427"/>
      <c r="E1995" s="494"/>
      <c r="F1995" s="435"/>
      <c r="G1995" s="644"/>
      <c r="H1995" s="645" t="s">
        <v>491</v>
      </c>
      <c r="I1995" s="565" t="s">
        <v>639</v>
      </c>
      <c r="J1995" s="521"/>
      <c r="K1995" s="566">
        <v>2.12203328E8</v>
      </c>
      <c r="L1995" s="566"/>
      <c r="M1995" s="567" t="s">
        <v>398</v>
      </c>
      <c r="N1995" s="645">
        <v>0.005</v>
      </c>
      <c r="O1995" s="685" t="s">
        <v>365</v>
      </c>
      <c r="P1995" s="447"/>
      <c r="Q1995" s="447"/>
      <c r="R1995" s="447"/>
      <c r="S1995" s="447"/>
      <c r="T1995" s="447"/>
      <c r="U1995" s="447"/>
      <c r="V1995" s="447"/>
    </row>
    <row r="1996" ht="28.5" customHeight="1">
      <c r="A1996" s="563"/>
      <c r="B1996" s="447"/>
      <c r="C1996" s="428"/>
      <c r="D1996" s="427"/>
      <c r="E1996" s="494"/>
      <c r="F1996" s="839"/>
      <c r="G1996" s="644"/>
      <c r="H1996" s="648" t="s">
        <v>1266</v>
      </c>
      <c r="I1996" s="541" t="s">
        <v>2162</v>
      </c>
      <c r="J1996" s="542"/>
      <c r="K1996" s="490">
        <v>2.12203329E8</v>
      </c>
      <c r="L1996" s="566"/>
      <c r="M1996" s="491" t="s">
        <v>481</v>
      </c>
      <c r="N1996" s="648">
        <v>0.005</v>
      </c>
      <c r="O1996" s="676" t="s">
        <v>357</v>
      </c>
      <c r="P1996" s="447"/>
      <c r="Q1996" s="447"/>
      <c r="R1996" s="447"/>
      <c r="S1996" s="447"/>
      <c r="T1996" s="447"/>
      <c r="U1996" s="447"/>
      <c r="V1996" s="447"/>
    </row>
    <row r="1997" ht="28.5" customHeight="1">
      <c r="A1997" s="563"/>
      <c r="B1997" s="447"/>
      <c r="C1997" s="428"/>
      <c r="D1997" s="427"/>
      <c r="E1997" s="494"/>
      <c r="F1997" s="839"/>
      <c r="G1997" s="644"/>
      <c r="H1997" s="648" t="s">
        <v>1378</v>
      </c>
      <c r="I1997" s="565" t="s">
        <v>2163</v>
      </c>
      <c r="J1997" s="520"/>
      <c r="K1997" s="566">
        <v>2.1220333E8</v>
      </c>
      <c r="L1997" s="566"/>
      <c r="M1997" s="567" t="s">
        <v>356</v>
      </c>
      <c r="N1997" s="875">
        <v>0.01</v>
      </c>
      <c r="O1997" s="685" t="s">
        <v>357</v>
      </c>
      <c r="P1997" s="447"/>
      <c r="Q1997" s="447"/>
      <c r="R1997" s="447"/>
      <c r="S1997" s="447"/>
      <c r="T1997" s="447"/>
      <c r="U1997" s="447"/>
      <c r="V1997" s="447"/>
    </row>
    <row r="1998" ht="28.5" customHeight="1">
      <c r="A1998" s="563"/>
      <c r="B1998" s="447"/>
      <c r="C1998" s="428"/>
      <c r="D1998" s="427"/>
      <c r="E1998" s="494"/>
      <c r="F1998" s="839"/>
      <c r="G1998" s="644"/>
      <c r="H1998" s="645" t="s">
        <v>1380</v>
      </c>
      <c r="I1998" s="565" t="s">
        <v>2157</v>
      </c>
      <c r="J1998" s="520"/>
      <c r="K1998" s="566">
        <v>2.12203331E8</v>
      </c>
      <c r="L1998" s="566"/>
      <c r="M1998" s="567" t="s">
        <v>481</v>
      </c>
      <c r="N1998" s="875">
        <v>0.03</v>
      </c>
      <c r="O1998" s="685" t="s">
        <v>365</v>
      </c>
      <c r="P1998" s="447"/>
      <c r="Q1998" s="447"/>
      <c r="R1998" s="447"/>
      <c r="S1998" s="447"/>
      <c r="T1998" s="447"/>
      <c r="U1998" s="447"/>
      <c r="V1998" s="447"/>
    </row>
    <row r="1999" ht="28.5" customHeight="1">
      <c r="A1999" s="563"/>
      <c r="B1999" s="447"/>
      <c r="C1999" s="428"/>
      <c r="D1999" s="427"/>
      <c r="E1999" s="494"/>
      <c r="F1999" s="839"/>
      <c r="G1999" s="644"/>
      <c r="H1999" s="648" t="s">
        <v>1382</v>
      </c>
      <c r="I1999" s="541" t="s">
        <v>2164</v>
      </c>
      <c r="J1999" s="542"/>
      <c r="K1999" s="490">
        <v>2.12203332E8</v>
      </c>
      <c r="L1999" s="490"/>
      <c r="M1999" s="491" t="s">
        <v>340</v>
      </c>
      <c r="N1999" s="648">
        <v>0.003</v>
      </c>
      <c r="O1999" s="676" t="s">
        <v>357</v>
      </c>
      <c r="P1999" s="447"/>
      <c r="Q1999" s="447"/>
      <c r="R1999" s="447"/>
      <c r="S1999" s="447"/>
      <c r="T1999" s="447"/>
      <c r="U1999" s="447"/>
      <c r="V1999" s="447"/>
    </row>
    <row r="2000" ht="28.5" customHeight="1">
      <c r="A2000" s="563"/>
      <c r="B2000" s="447"/>
      <c r="C2000" s="428"/>
      <c r="D2000" s="427"/>
      <c r="E2000" s="494"/>
      <c r="F2000" s="839"/>
      <c r="G2000" s="644"/>
      <c r="H2000" s="645" t="s">
        <v>1384</v>
      </c>
      <c r="I2000" s="565" t="s">
        <v>2165</v>
      </c>
      <c r="J2000" s="520"/>
      <c r="K2000" s="566">
        <v>2.12203333E8</v>
      </c>
      <c r="L2000" s="566"/>
      <c r="M2000" s="567" t="s">
        <v>458</v>
      </c>
      <c r="N2000" s="875">
        <v>0.05</v>
      </c>
      <c r="O2000" s="491" t="s">
        <v>476</v>
      </c>
      <c r="P2000" s="447"/>
      <c r="Q2000" s="447"/>
      <c r="R2000" s="447"/>
      <c r="S2000" s="447"/>
      <c r="T2000" s="447"/>
      <c r="U2000" s="447"/>
      <c r="V2000" s="447"/>
    </row>
    <row r="2001" ht="28.5" customHeight="1">
      <c r="A2001" s="563"/>
      <c r="B2001" s="447"/>
      <c r="C2001" s="428"/>
      <c r="D2001" s="427"/>
      <c r="E2001" s="494"/>
      <c r="F2001" s="839"/>
      <c r="G2001" s="644"/>
      <c r="H2001" s="645" t="s">
        <v>1523</v>
      </c>
      <c r="I2001" s="565" t="s">
        <v>2166</v>
      </c>
      <c r="J2001" s="520"/>
      <c r="K2001" s="566">
        <v>2.12203334E8</v>
      </c>
      <c r="L2001" s="566"/>
      <c r="M2001" s="567" t="s">
        <v>344</v>
      </c>
      <c r="N2001" s="645">
        <v>0.005</v>
      </c>
      <c r="O2001" s="567" t="s">
        <v>395</v>
      </c>
      <c r="P2001" s="447"/>
      <c r="Q2001" s="447"/>
      <c r="R2001" s="447"/>
      <c r="S2001" s="447"/>
      <c r="T2001" s="447"/>
      <c r="U2001" s="447"/>
      <c r="V2001" s="447"/>
    </row>
    <row r="2002" ht="28.5" customHeight="1">
      <c r="A2002" s="563"/>
      <c r="B2002" s="447"/>
      <c r="C2002" s="428"/>
      <c r="D2002" s="427"/>
      <c r="E2002" s="494"/>
      <c r="F2002" s="839"/>
      <c r="G2002" s="644"/>
      <c r="H2002" s="645" t="s">
        <v>1800</v>
      </c>
      <c r="I2002" s="541" t="s">
        <v>2167</v>
      </c>
      <c r="J2002" s="542"/>
      <c r="K2002" s="566">
        <v>2.12203335E8</v>
      </c>
      <c r="L2002" s="566"/>
      <c r="M2002" s="491" t="s">
        <v>422</v>
      </c>
      <c r="N2002" s="648">
        <v>0.005</v>
      </c>
      <c r="O2002" s="685" t="s">
        <v>365</v>
      </c>
      <c r="P2002" s="447"/>
      <c r="Q2002" s="447"/>
      <c r="R2002" s="447"/>
      <c r="S2002" s="447"/>
      <c r="T2002" s="447"/>
      <c r="U2002" s="447"/>
      <c r="V2002" s="447"/>
    </row>
    <row r="2003" ht="28.5" customHeight="1">
      <c r="A2003" s="563"/>
      <c r="B2003" s="447"/>
      <c r="C2003" s="428"/>
      <c r="D2003" s="427"/>
      <c r="E2003" s="494"/>
      <c r="F2003" s="839"/>
      <c r="G2003" s="644"/>
      <c r="H2003" s="648" t="s">
        <v>1802</v>
      </c>
      <c r="I2003" s="565" t="s">
        <v>2168</v>
      </c>
      <c r="J2003" s="520"/>
      <c r="K2003" s="566">
        <v>2.12203336E8</v>
      </c>
      <c r="L2003" s="566"/>
      <c r="M2003" s="567" t="s">
        <v>481</v>
      </c>
      <c r="N2003" s="645">
        <v>0.005</v>
      </c>
      <c r="O2003" s="685" t="s">
        <v>365</v>
      </c>
      <c r="P2003" s="447"/>
      <c r="Q2003" s="447"/>
      <c r="R2003" s="447"/>
      <c r="S2003" s="447"/>
      <c r="T2003" s="447"/>
      <c r="U2003" s="447"/>
      <c r="V2003" s="447"/>
    </row>
    <row r="2004" ht="28.5" customHeight="1">
      <c r="A2004" s="563"/>
      <c r="B2004" s="447"/>
      <c r="C2004" s="428"/>
      <c r="D2004" s="427"/>
      <c r="E2004" s="494"/>
      <c r="F2004" s="839"/>
      <c r="G2004" s="644"/>
      <c r="H2004" s="645" t="s">
        <v>1804</v>
      </c>
      <c r="I2004" s="565" t="s">
        <v>2169</v>
      </c>
      <c r="J2004" s="520"/>
      <c r="K2004" s="566">
        <v>2.12203337E8</v>
      </c>
      <c r="L2004" s="566"/>
      <c r="M2004" s="567" t="s">
        <v>440</v>
      </c>
      <c r="N2004" s="645">
        <v>0.003</v>
      </c>
      <c r="O2004" s="685" t="s">
        <v>357</v>
      </c>
      <c r="P2004" s="447"/>
      <c r="Q2004" s="447"/>
      <c r="R2004" s="447"/>
      <c r="S2004" s="447"/>
      <c r="T2004" s="447"/>
      <c r="U2004" s="447"/>
      <c r="V2004" s="447"/>
    </row>
    <row r="2005" ht="28.5" customHeight="1">
      <c r="A2005" s="656"/>
      <c r="B2005" s="657"/>
      <c r="C2005" s="440"/>
      <c r="D2005" s="439"/>
      <c r="E2005" s="658"/>
      <c r="F2005" s="846"/>
      <c r="G2005" s="677"/>
      <c r="H2005" s="659" t="s">
        <v>1806</v>
      </c>
      <c r="I2005" s="528" t="s">
        <v>2170</v>
      </c>
      <c r="J2005" s="529"/>
      <c r="K2005" s="531">
        <v>2.12203338E8</v>
      </c>
      <c r="L2005" s="531"/>
      <c r="M2005" s="532" t="s">
        <v>340</v>
      </c>
      <c r="N2005" s="659">
        <v>0.003</v>
      </c>
      <c r="O2005" s="534" t="s">
        <v>357</v>
      </c>
      <c r="P2005" s="447"/>
      <c r="Q2005" s="447"/>
      <c r="R2005" s="447"/>
      <c r="S2005" s="447"/>
      <c r="T2005" s="447"/>
      <c r="U2005" s="447"/>
      <c r="V2005" s="447"/>
    </row>
    <row r="2006" ht="28.5" customHeight="1">
      <c r="A2006" s="563"/>
      <c r="B2006" s="447"/>
      <c r="C2006" s="428"/>
      <c r="D2006" s="427"/>
      <c r="E2006" s="494"/>
      <c r="F2006" s="839"/>
      <c r="G2006" s="644"/>
      <c r="H2006" s="648" t="s">
        <v>1808</v>
      </c>
      <c r="I2006" s="541" t="s">
        <v>2158</v>
      </c>
      <c r="J2006" s="542"/>
      <c r="K2006" s="490">
        <v>2.12203339E8</v>
      </c>
      <c r="L2006" s="490"/>
      <c r="M2006" s="491" t="s">
        <v>2159</v>
      </c>
      <c r="N2006" s="648">
        <v>0.003</v>
      </c>
      <c r="O2006" s="676" t="s">
        <v>357</v>
      </c>
      <c r="P2006" s="447"/>
      <c r="Q2006" s="447"/>
      <c r="R2006" s="447"/>
      <c r="S2006" s="447"/>
      <c r="T2006" s="447"/>
      <c r="U2006" s="447"/>
      <c r="V2006" s="447"/>
    </row>
    <row r="2007" ht="28.5" customHeight="1">
      <c r="A2007" s="563"/>
      <c r="B2007" s="447"/>
      <c r="C2007" s="428"/>
      <c r="D2007" s="427"/>
      <c r="E2007" s="494"/>
      <c r="F2007" s="839"/>
      <c r="G2007" s="644"/>
      <c r="H2007" s="645" t="s">
        <v>1810</v>
      </c>
      <c r="I2007" s="565" t="s">
        <v>2171</v>
      </c>
      <c r="J2007" s="520"/>
      <c r="K2007" s="566">
        <v>2.1220334E8</v>
      </c>
      <c r="L2007" s="566"/>
      <c r="M2007" s="567" t="s">
        <v>340</v>
      </c>
      <c r="N2007" s="645">
        <v>0.003</v>
      </c>
      <c r="O2007" s="685" t="s">
        <v>357</v>
      </c>
      <c r="P2007" s="447"/>
      <c r="Q2007" s="447"/>
      <c r="R2007" s="447"/>
      <c r="S2007" s="447"/>
      <c r="T2007" s="447"/>
      <c r="U2007" s="447"/>
      <c r="V2007" s="447"/>
    </row>
    <row r="2008" ht="28.5" customHeight="1">
      <c r="A2008" s="563"/>
      <c r="B2008" s="447"/>
      <c r="C2008" s="428"/>
      <c r="D2008" s="427"/>
      <c r="E2008" s="494"/>
      <c r="F2008" s="839"/>
      <c r="G2008" s="644"/>
      <c r="H2008" s="645" t="s">
        <v>1812</v>
      </c>
      <c r="I2008" s="565" t="s">
        <v>2172</v>
      </c>
      <c r="J2008" s="520"/>
      <c r="K2008" s="566">
        <v>2.12203341E8</v>
      </c>
      <c r="L2008" s="566"/>
      <c r="M2008" s="567" t="s">
        <v>599</v>
      </c>
      <c r="N2008" s="645">
        <v>0.003</v>
      </c>
      <c r="O2008" s="685" t="s">
        <v>357</v>
      </c>
      <c r="P2008" s="447"/>
      <c r="Q2008" s="447"/>
      <c r="R2008" s="447"/>
      <c r="S2008" s="447"/>
      <c r="T2008" s="447"/>
      <c r="U2008" s="447"/>
      <c r="V2008" s="447"/>
    </row>
    <row r="2009" ht="28.5" customHeight="1">
      <c r="A2009" s="563"/>
      <c r="B2009" s="447"/>
      <c r="C2009" s="428"/>
      <c r="D2009" s="427"/>
      <c r="E2009" s="494"/>
      <c r="F2009" s="839"/>
      <c r="G2009" s="648"/>
      <c r="H2009" s="645" t="s">
        <v>1815</v>
      </c>
      <c r="I2009" s="565" t="s">
        <v>639</v>
      </c>
      <c r="J2009" s="520"/>
      <c r="K2009" s="566">
        <v>2.12203342E8</v>
      </c>
      <c r="L2009" s="566"/>
      <c r="M2009" s="567" t="s">
        <v>398</v>
      </c>
      <c r="N2009" s="645">
        <v>0.005</v>
      </c>
      <c r="O2009" s="685" t="s">
        <v>365</v>
      </c>
      <c r="P2009" s="447"/>
      <c r="Q2009" s="447"/>
      <c r="R2009" s="447"/>
      <c r="S2009" s="447"/>
      <c r="T2009" s="447"/>
      <c r="U2009" s="447"/>
      <c r="V2009" s="447"/>
    </row>
    <row r="2010" ht="28.5" customHeight="1">
      <c r="A2010" s="563"/>
      <c r="B2010" s="447"/>
      <c r="C2010" s="428"/>
      <c r="D2010" s="427"/>
      <c r="E2010" s="494"/>
      <c r="F2010" s="839"/>
      <c r="G2010" s="648" t="s">
        <v>521</v>
      </c>
      <c r="H2010" s="541" t="s">
        <v>2173</v>
      </c>
      <c r="I2010" s="542"/>
      <c r="J2010" s="543"/>
      <c r="K2010" s="537"/>
      <c r="L2010" s="537"/>
      <c r="M2010" s="538"/>
      <c r="N2010" s="938"/>
      <c r="O2010" s="563"/>
      <c r="P2010" s="447"/>
      <c r="Q2010" s="447"/>
      <c r="R2010" s="447"/>
      <c r="S2010" s="447"/>
      <c r="T2010" s="447"/>
      <c r="U2010" s="447"/>
      <c r="V2010" s="447"/>
    </row>
    <row r="2011" ht="28.5" customHeight="1">
      <c r="A2011" s="563"/>
      <c r="B2011" s="447"/>
      <c r="C2011" s="428"/>
      <c r="D2011" s="427"/>
      <c r="E2011" s="494"/>
      <c r="F2011" s="839"/>
      <c r="G2011" s="644"/>
      <c r="H2011" s="734" t="s">
        <v>352</v>
      </c>
      <c r="I2011" s="541"/>
      <c r="J2011" s="541"/>
      <c r="K2011" s="537"/>
      <c r="L2011" s="537"/>
      <c r="M2011" s="538"/>
      <c r="N2011" s="938"/>
      <c r="O2011" s="563"/>
      <c r="P2011" s="447"/>
      <c r="Q2011" s="447"/>
      <c r="R2011" s="447"/>
      <c r="S2011" s="447"/>
      <c r="T2011" s="447"/>
      <c r="U2011" s="447"/>
      <c r="V2011" s="447"/>
    </row>
    <row r="2012" ht="28.5" customHeight="1">
      <c r="A2012" s="563"/>
      <c r="B2012" s="447"/>
      <c r="C2012" s="428"/>
      <c r="D2012" s="427"/>
      <c r="E2012" s="494"/>
      <c r="F2012" s="839"/>
      <c r="G2012" s="644"/>
      <c r="H2012" s="645" t="s">
        <v>472</v>
      </c>
      <c r="I2012" s="565" t="s">
        <v>2174</v>
      </c>
      <c r="J2012" s="520"/>
      <c r="K2012" s="566">
        <v>2.12203343E8</v>
      </c>
      <c r="L2012" s="566"/>
      <c r="M2012" s="567" t="s">
        <v>481</v>
      </c>
      <c r="N2012" s="875">
        <v>0.03</v>
      </c>
      <c r="O2012" s="685" t="s">
        <v>365</v>
      </c>
      <c r="P2012" s="447"/>
      <c r="Q2012" s="447"/>
      <c r="R2012" s="447"/>
      <c r="S2012" s="447"/>
      <c r="T2012" s="447"/>
      <c r="U2012" s="447"/>
      <c r="V2012" s="447"/>
    </row>
    <row r="2013" ht="28.5" customHeight="1">
      <c r="A2013" s="563"/>
      <c r="B2013" s="447"/>
      <c r="C2013" s="428"/>
      <c r="D2013" s="427"/>
      <c r="E2013" s="494"/>
      <c r="F2013" s="839"/>
      <c r="G2013" s="644"/>
      <c r="H2013" s="645" t="s">
        <v>474</v>
      </c>
      <c r="I2013" s="565" t="s">
        <v>2175</v>
      </c>
      <c r="J2013" s="520"/>
      <c r="K2013" s="566">
        <v>2.12203344E8</v>
      </c>
      <c r="L2013" s="566"/>
      <c r="M2013" s="567" t="s">
        <v>340</v>
      </c>
      <c r="N2013" s="645">
        <v>0.005</v>
      </c>
      <c r="O2013" s="685" t="s">
        <v>357</v>
      </c>
      <c r="P2013" s="447"/>
      <c r="Q2013" s="447"/>
      <c r="R2013" s="447"/>
      <c r="S2013" s="447"/>
      <c r="T2013" s="447"/>
      <c r="U2013" s="447"/>
      <c r="V2013" s="447"/>
    </row>
    <row r="2014" ht="28.5" customHeight="1">
      <c r="A2014" s="563"/>
      <c r="B2014" s="447"/>
      <c r="C2014" s="428"/>
      <c r="D2014" s="427"/>
      <c r="E2014" s="494"/>
      <c r="F2014" s="839"/>
      <c r="G2014" s="644"/>
      <c r="H2014" s="645" t="s">
        <v>491</v>
      </c>
      <c r="I2014" s="541" t="s">
        <v>2176</v>
      </c>
      <c r="J2014" s="542"/>
      <c r="K2014" s="566">
        <v>2.12203345E8</v>
      </c>
      <c r="L2014" s="566"/>
      <c r="M2014" s="491" t="s">
        <v>481</v>
      </c>
      <c r="N2014" s="648">
        <v>0.003</v>
      </c>
      <c r="O2014" s="676" t="s">
        <v>357</v>
      </c>
      <c r="P2014" s="447"/>
      <c r="Q2014" s="447"/>
      <c r="R2014" s="447"/>
      <c r="S2014" s="447"/>
      <c r="T2014" s="447"/>
      <c r="U2014" s="447"/>
      <c r="V2014" s="447"/>
    </row>
    <row r="2015" ht="28.5" customHeight="1">
      <c r="A2015" s="563"/>
      <c r="B2015" s="447"/>
      <c r="C2015" s="428"/>
      <c r="D2015" s="427"/>
      <c r="E2015" s="494"/>
      <c r="F2015" s="839"/>
      <c r="G2015" s="644"/>
      <c r="H2015" s="648" t="s">
        <v>1266</v>
      </c>
      <c r="I2015" s="565" t="s">
        <v>2177</v>
      </c>
      <c r="J2015" s="520"/>
      <c r="K2015" s="566">
        <v>2.12203346E8</v>
      </c>
      <c r="L2015" s="566"/>
      <c r="M2015" s="567" t="s">
        <v>340</v>
      </c>
      <c r="N2015" s="645">
        <v>0.003</v>
      </c>
      <c r="O2015" s="685" t="s">
        <v>357</v>
      </c>
      <c r="P2015" s="447"/>
      <c r="Q2015" s="447"/>
      <c r="R2015" s="447"/>
      <c r="S2015" s="447"/>
      <c r="T2015" s="447"/>
      <c r="U2015" s="447"/>
      <c r="V2015" s="447"/>
    </row>
    <row r="2016" ht="28.5" customHeight="1">
      <c r="A2016" s="563"/>
      <c r="B2016" s="447"/>
      <c r="C2016" s="428"/>
      <c r="D2016" s="427"/>
      <c r="E2016" s="494"/>
      <c r="F2016" s="839"/>
      <c r="G2016" s="644"/>
      <c r="H2016" s="648" t="s">
        <v>1378</v>
      </c>
      <c r="I2016" s="666" t="s">
        <v>2178</v>
      </c>
      <c r="J2016" s="668"/>
      <c r="K2016" s="566">
        <v>2.12203347E8</v>
      </c>
      <c r="L2016" s="566"/>
      <c r="M2016" s="491" t="s">
        <v>422</v>
      </c>
      <c r="N2016" s="648">
        <v>0.005</v>
      </c>
      <c r="O2016" s="685" t="s">
        <v>365</v>
      </c>
      <c r="P2016" s="447"/>
      <c r="Q2016" s="447"/>
      <c r="R2016" s="447"/>
      <c r="S2016" s="447"/>
      <c r="T2016" s="447"/>
      <c r="U2016" s="447"/>
      <c r="V2016" s="447"/>
    </row>
    <row r="2017" ht="28.5" customHeight="1">
      <c r="A2017" s="563"/>
      <c r="B2017" s="447"/>
      <c r="C2017" s="428"/>
      <c r="D2017" s="427"/>
      <c r="E2017" s="494"/>
      <c r="F2017" s="839"/>
      <c r="G2017" s="644"/>
      <c r="H2017" s="645" t="s">
        <v>1380</v>
      </c>
      <c r="I2017" s="565" t="s">
        <v>2179</v>
      </c>
      <c r="J2017" s="520"/>
      <c r="K2017" s="566">
        <v>2.12203348E8</v>
      </c>
      <c r="L2017" s="566"/>
      <c r="M2017" s="567" t="s">
        <v>481</v>
      </c>
      <c r="N2017" s="645">
        <v>0.005</v>
      </c>
      <c r="O2017" s="567" t="s">
        <v>395</v>
      </c>
      <c r="P2017" s="447"/>
      <c r="Q2017" s="447"/>
      <c r="R2017" s="447"/>
      <c r="S2017" s="447"/>
      <c r="T2017" s="447"/>
      <c r="U2017" s="447"/>
      <c r="V2017" s="447"/>
    </row>
    <row r="2018" ht="28.5" customHeight="1">
      <c r="A2018" s="563"/>
      <c r="B2018" s="447"/>
      <c r="C2018" s="428"/>
      <c r="D2018" s="427"/>
      <c r="E2018" s="494"/>
      <c r="F2018" s="839"/>
      <c r="G2018" s="644"/>
      <c r="H2018" s="645" t="s">
        <v>1382</v>
      </c>
      <c r="I2018" s="565" t="s">
        <v>2180</v>
      </c>
      <c r="J2018" s="520"/>
      <c r="K2018" s="566">
        <v>2.12203349E8</v>
      </c>
      <c r="L2018" s="566"/>
      <c r="M2018" s="567" t="s">
        <v>440</v>
      </c>
      <c r="N2018" s="645">
        <v>0.003</v>
      </c>
      <c r="O2018" s="685" t="s">
        <v>357</v>
      </c>
      <c r="P2018" s="447"/>
      <c r="Q2018" s="447"/>
      <c r="R2018" s="447"/>
      <c r="S2018" s="447"/>
      <c r="T2018" s="447"/>
      <c r="U2018" s="447"/>
      <c r="V2018" s="447"/>
    </row>
    <row r="2019" ht="28.5" customHeight="1">
      <c r="A2019" s="563"/>
      <c r="B2019" s="447"/>
      <c r="C2019" s="428"/>
      <c r="D2019" s="427"/>
      <c r="E2019" s="494"/>
      <c r="F2019" s="839"/>
      <c r="G2019" s="644"/>
      <c r="H2019" s="645" t="s">
        <v>1384</v>
      </c>
      <c r="I2019" s="565" t="s">
        <v>639</v>
      </c>
      <c r="J2019" s="520"/>
      <c r="K2019" s="566">
        <v>2.1220335E8</v>
      </c>
      <c r="L2019" s="566"/>
      <c r="M2019" s="567" t="s">
        <v>398</v>
      </c>
      <c r="N2019" s="645">
        <v>0.005</v>
      </c>
      <c r="O2019" s="685" t="s">
        <v>365</v>
      </c>
      <c r="P2019" s="447"/>
      <c r="Q2019" s="447"/>
      <c r="R2019" s="447"/>
      <c r="S2019" s="447"/>
      <c r="T2019" s="447"/>
      <c r="U2019" s="447"/>
      <c r="V2019" s="447"/>
    </row>
    <row r="2020" ht="28.5" customHeight="1">
      <c r="A2020" s="563"/>
      <c r="B2020" s="447"/>
      <c r="C2020" s="428"/>
      <c r="D2020" s="427"/>
      <c r="E2020" s="494"/>
      <c r="F2020" s="839"/>
      <c r="G2020" s="648" t="s">
        <v>523</v>
      </c>
      <c r="H2020" s="565" t="s">
        <v>2181</v>
      </c>
      <c r="I2020" s="520"/>
      <c r="J2020" s="520"/>
      <c r="K2020" s="566">
        <v>2.12203351E8</v>
      </c>
      <c r="L2020" s="566"/>
      <c r="M2020" s="567" t="s">
        <v>344</v>
      </c>
      <c r="N2020" s="875">
        <v>0.03</v>
      </c>
      <c r="O2020" s="685" t="s">
        <v>357</v>
      </c>
      <c r="P2020" s="447"/>
      <c r="Q2020" s="447"/>
      <c r="R2020" s="447"/>
      <c r="S2020" s="447"/>
      <c r="T2020" s="447"/>
      <c r="U2020" s="447"/>
      <c r="V2020" s="447"/>
    </row>
    <row r="2021" ht="28.5" customHeight="1">
      <c r="A2021" s="926"/>
      <c r="B2021" s="478"/>
      <c r="C2021" s="438"/>
      <c r="D2021" s="437"/>
      <c r="E2021" s="927"/>
      <c r="F2021" s="1002"/>
      <c r="G2021" s="645" t="s">
        <v>526</v>
      </c>
      <c r="H2021" s="541" t="s">
        <v>2182</v>
      </c>
      <c r="I2021" s="542"/>
      <c r="J2021" s="542"/>
      <c r="K2021" s="490">
        <v>2.12203352E8</v>
      </c>
      <c r="L2021" s="566"/>
      <c r="M2021" s="491" t="s">
        <v>458</v>
      </c>
      <c r="N2021" s="782">
        <v>0.05</v>
      </c>
      <c r="O2021" s="676" t="s">
        <v>365</v>
      </c>
      <c r="P2021" s="478"/>
      <c r="Q2021" s="478"/>
      <c r="R2021" s="478"/>
      <c r="S2021" s="478"/>
      <c r="T2021" s="478"/>
      <c r="U2021" s="478"/>
      <c r="V2021" s="478"/>
    </row>
    <row r="2022" ht="28.5" customHeight="1">
      <c r="A2022" s="926"/>
      <c r="B2022" s="478"/>
      <c r="C2022" s="438"/>
      <c r="D2022" s="437"/>
      <c r="E2022" s="927"/>
      <c r="F2022" s="1002"/>
      <c r="G2022" s="645" t="s">
        <v>528</v>
      </c>
      <c r="H2022" s="565" t="s">
        <v>2183</v>
      </c>
      <c r="I2022" s="520"/>
      <c r="J2022" s="520"/>
      <c r="K2022" s="566">
        <v>2.12203353E8</v>
      </c>
      <c r="L2022" s="566"/>
      <c r="M2022" s="567" t="s">
        <v>344</v>
      </c>
      <c r="N2022" s="875">
        <v>0.03</v>
      </c>
      <c r="O2022" s="685" t="s">
        <v>357</v>
      </c>
      <c r="P2022" s="478"/>
      <c r="Q2022" s="478"/>
      <c r="R2022" s="478"/>
      <c r="S2022" s="478"/>
      <c r="T2022" s="478"/>
      <c r="U2022" s="478"/>
      <c r="V2022" s="478"/>
    </row>
    <row r="2023" ht="28.5" customHeight="1">
      <c r="A2023" s="926"/>
      <c r="B2023" s="478"/>
      <c r="C2023" s="438"/>
      <c r="D2023" s="437"/>
      <c r="E2023" s="927"/>
      <c r="F2023" s="1012"/>
      <c r="G2023" s="645" t="s">
        <v>530</v>
      </c>
      <c r="H2023" s="565" t="s">
        <v>2184</v>
      </c>
      <c r="I2023" s="520"/>
      <c r="J2023" s="520"/>
      <c r="K2023" s="566">
        <v>2.12203354E8</v>
      </c>
      <c r="L2023" s="566"/>
      <c r="M2023" s="567" t="s">
        <v>458</v>
      </c>
      <c r="N2023" s="789">
        <v>0.05</v>
      </c>
      <c r="O2023" s="685" t="s">
        <v>365</v>
      </c>
      <c r="P2023" s="478"/>
      <c r="Q2023" s="478"/>
      <c r="R2023" s="478"/>
      <c r="S2023" s="478"/>
      <c r="T2023" s="478"/>
      <c r="U2023" s="478"/>
      <c r="V2023" s="478"/>
    </row>
    <row r="2024" ht="28.5" customHeight="1">
      <c r="A2024" s="563"/>
      <c r="B2024" s="447"/>
      <c r="C2024" s="428"/>
      <c r="D2024" s="427"/>
      <c r="E2024" s="494"/>
      <c r="F2024" s="1013" t="s">
        <v>401</v>
      </c>
      <c r="G2024" s="488" t="s">
        <v>2185</v>
      </c>
      <c r="H2024" s="662"/>
      <c r="I2024" s="662"/>
      <c r="J2024" s="662"/>
      <c r="K2024" s="973"/>
      <c r="L2024" s="973"/>
      <c r="M2024" s="491"/>
      <c r="N2024" s="485"/>
      <c r="O2024" s="741"/>
      <c r="P2024" s="447"/>
      <c r="Q2024" s="447"/>
      <c r="R2024" s="447"/>
      <c r="S2024" s="447"/>
      <c r="T2024" s="447"/>
      <c r="U2024" s="447"/>
      <c r="V2024" s="447"/>
    </row>
    <row r="2025" ht="28.5" customHeight="1">
      <c r="A2025" s="563"/>
      <c r="B2025" s="447"/>
      <c r="C2025" s="428"/>
      <c r="D2025" s="427"/>
      <c r="E2025" s="494"/>
      <c r="F2025" s="1014"/>
      <c r="G2025" s="734" t="s">
        <v>337</v>
      </c>
      <c r="H2025" s="662"/>
      <c r="I2025" s="662"/>
      <c r="J2025" s="662"/>
      <c r="K2025" s="973"/>
      <c r="L2025" s="973"/>
      <c r="M2025" s="491"/>
      <c r="N2025" s="485"/>
      <c r="O2025" s="741"/>
      <c r="P2025" s="447"/>
      <c r="Q2025" s="447"/>
      <c r="R2025" s="447"/>
      <c r="S2025" s="447"/>
      <c r="T2025" s="447"/>
      <c r="U2025" s="447"/>
      <c r="V2025" s="447"/>
    </row>
    <row r="2026" ht="28.5" customHeight="1">
      <c r="A2026" s="563"/>
      <c r="B2026" s="447"/>
      <c r="C2026" s="428"/>
      <c r="D2026" s="427"/>
      <c r="E2026" s="494"/>
      <c r="F2026" s="1014"/>
      <c r="G2026" s="645" t="s">
        <v>354</v>
      </c>
      <c r="H2026" s="565" t="s">
        <v>2186</v>
      </c>
      <c r="I2026" s="520"/>
      <c r="J2026" s="520"/>
      <c r="K2026" s="490">
        <v>1.12203054E8</v>
      </c>
      <c r="L2026" s="490"/>
      <c r="M2026" s="685" t="s">
        <v>440</v>
      </c>
      <c r="N2026" s="568">
        <v>0.01</v>
      </c>
      <c r="O2026" s="667" t="s">
        <v>349</v>
      </c>
      <c r="P2026" s="447"/>
      <c r="Q2026" s="447"/>
      <c r="R2026" s="447"/>
      <c r="S2026" s="447"/>
      <c r="T2026" s="447"/>
      <c r="U2026" s="447"/>
      <c r="V2026" s="447"/>
    </row>
    <row r="2027" ht="28.5" customHeight="1">
      <c r="A2027" s="656"/>
      <c r="B2027" s="657"/>
      <c r="C2027" s="440"/>
      <c r="D2027" s="439"/>
      <c r="E2027" s="658"/>
      <c r="F2027" s="1015"/>
      <c r="G2027" s="659" t="s">
        <v>358</v>
      </c>
      <c r="H2027" s="528" t="s">
        <v>2187</v>
      </c>
      <c r="I2027" s="529"/>
      <c r="J2027" s="530"/>
      <c r="K2027" s="771">
        <v>1.12203055E8</v>
      </c>
      <c r="L2027" s="771"/>
      <c r="M2027" s="534" t="s">
        <v>440</v>
      </c>
      <c r="N2027" s="817">
        <v>0.01</v>
      </c>
      <c r="O2027" s="809" t="s">
        <v>349</v>
      </c>
      <c r="P2027" s="447"/>
      <c r="Q2027" s="447"/>
      <c r="R2027" s="447"/>
      <c r="S2027" s="447"/>
      <c r="T2027" s="447"/>
      <c r="U2027" s="447"/>
      <c r="V2027" s="447"/>
    </row>
    <row r="2028" ht="28.5" customHeight="1">
      <c r="A2028" s="563"/>
      <c r="B2028" s="447"/>
      <c r="C2028" s="428"/>
      <c r="D2028" s="427"/>
      <c r="E2028" s="494"/>
      <c r="F2028" s="1014"/>
      <c r="G2028" s="648" t="s">
        <v>360</v>
      </c>
      <c r="H2028" s="603" t="s">
        <v>2160</v>
      </c>
      <c r="K2028" s="490">
        <v>1.12203056E8</v>
      </c>
      <c r="L2028" s="537"/>
      <c r="M2028" s="538" t="s">
        <v>398</v>
      </c>
      <c r="N2028" s="984">
        <v>0.01</v>
      </c>
      <c r="O2028" s="483" t="s">
        <v>349</v>
      </c>
      <c r="P2028" s="447"/>
      <c r="Q2028" s="447"/>
      <c r="R2028" s="447"/>
      <c r="S2028" s="447"/>
      <c r="T2028" s="447"/>
      <c r="U2028" s="447"/>
      <c r="V2028" s="447"/>
    </row>
    <row r="2029" ht="28.5" customHeight="1">
      <c r="A2029" s="563"/>
      <c r="B2029" s="447"/>
      <c r="C2029" s="428"/>
      <c r="D2029" s="427"/>
      <c r="E2029" s="494"/>
      <c r="F2029" s="1014"/>
      <c r="G2029" s="734" t="s">
        <v>352</v>
      </c>
      <c r="H2029" s="662"/>
      <c r="I2029" s="662"/>
      <c r="J2029" s="662"/>
      <c r="K2029" s="973"/>
      <c r="L2029" s="973"/>
      <c r="M2029" s="491"/>
      <c r="N2029" s="485"/>
      <c r="O2029" s="741"/>
      <c r="P2029" s="447"/>
      <c r="Q2029" s="447"/>
      <c r="R2029" s="447"/>
      <c r="S2029" s="447"/>
      <c r="T2029" s="447"/>
      <c r="U2029" s="447"/>
      <c r="V2029" s="447"/>
    </row>
    <row r="2030" ht="28.5" customHeight="1">
      <c r="A2030" s="563"/>
      <c r="B2030" s="427"/>
      <c r="C2030" s="428"/>
      <c r="D2030" s="427"/>
      <c r="E2030" s="494"/>
      <c r="F2030" s="601"/>
      <c r="G2030" s="645" t="s">
        <v>354</v>
      </c>
      <c r="H2030" s="565" t="s">
        <v>2188</v>
      </c>
      <c r="I2030" s="520"/>
      <c r="J2030" s="520"/>
      <c r="K2030" s="566">
        <v>2.12203355E8</v>
      </c>
      <c r="L2030" s="566"/>
      <c r="M2030" s="567" t="s">
        <v>398</v>
      </c>
      <c r="N2030" s="670">
        <v>0.112</v>
      </c>
      <c r="O2030" s="667" t="s">
        <v>357</v>
      </c>
      <c r="P2030" s="447"/>
      <c r="Q2030" s="447"/>
      <c r="R2030" s="447"/>
      <c r="S2030" s="447"/>
      <c r="T2030" s="447"/>
      <c r="U2030" s="447"/>
      <c r="V2030" s="447"/>
    </row>
    <row r="2031" ht="28.5" customHeight="1">
      <c r="A2031" s="563"/>
      <c r="B2031" s="427"/>
      <c r="C2031" s="428"/>
      <c r="D2031" s="427"/>
      <c r="E2031" s="494"/>
      <c r="F2031" s="601"/>
      <c r="G2031" s="645" t="s">
        <v>358</v>
      </c>
      <c r="H2031" s="565" t="s">
        <v>2189</v>
      </c>
      <c r="I2031" s="520"/>
      <c r="J2031" s="520"/>
      <c r="K2031" s="566">
        <v>2.12203356E8</v>
      </c>
      <c r="L2031" s="566"/>
      <c r="M2031" s="567" t="s">
        <v>344</v>
      </c>
      <c r="N2031" s="670">
        <v>0.005</v>
      </c>
      <c r="O2031" s="667" t="s">
        <v>357</v>
      </c>
      <c r="P2031" s="447"/>
      <c r="Q2031" s="447"/>
      <c r="R2031" s="447"/>
      <c r="S2031" s="447"/>
      <c r="T2031" s="447"/>
      <c r="U2031" s="447"/>
      <c r="V2031" s="447"/>
    </row>
    <row r="2032" ht="28.5" customHeight="1">
      <c r="A2032" s="563"/>
      <c r="B2032" s="427"/>
      <c r="C2032" s="428"/>
      <c r="D2032" s="427"/>
      <c r="E2032" s="494"/>
      <c r="F2032" s="601"/>
      <c r="G2032" s="645" t="s">
        <v>360</v>
      </c>
      <c r="H2032" s="565" t="s">
        <v>2190</v>
      </c>
      <c r="I2032" s="520"/>
      <c r="J2032" s="521"/>
      <c r="K2032" s="566">
        <v>2.12203357E8</v>
      </c>
      <c r="L2032" s="566"/>
      <c r="M2032" s="567" t="s">
        <v>398</v>
      </c>
      <c r="N2032" s="670">
        <v>0.337</v>
      </c>
      <c r="O2032" s="667" t="s">
        <v>365</v>
      </c>
      <c r="P2032" s="447"/>
      <c r="Q2032" s="447"/>
      <c r="R2032" s="447"/>
      <c r="S2032" s="447"/>
      <c r="T2032" s="447"/>
      <c r="U2032" s="447"/>
      <c r="V2032" s="447"/>
    </row>
    <row r="2033" ht="28.5" customHeight="1">
      <c r="A2033" s="563"/>
      <c r="B2033" s="427"/>
      <c r="C2033" s="428"/>
      <c r="D2033" s="427"/>
      <c r="E2033" s="494"/>
      <c r="F2033" s="601"/>
      <c r="G2033" s="648" t="s">
        <v>362</v>
      </c>
      <c r="H2033" s="565" t="s">
        <v>2191</v>
      </c>
      <c r="I2033" s="520"/>
      <c r="J2033" s="520"/>
      <c r="K2033" s="566">
        <v>2.12203358E8</v>
      </c>
      <c r="L2033" s="566"/>
      <c r="M2033" s="567" t="s">
        <v>398</v>
      </c>
      <c r="N2033" s="670">
        <v>0.112</v>
      </c>
      <c r="O2033" s="567" t="s">
        <v>395</v>
      </c>
      <c r="P2033" s="447"/>
      <c r="Q2033" s="447"/>
      <c r="R2033" s="447"/>
      <c r="S2033" s="447"/>
      <c r="T2033" s="447"/>
      <c r="U2033" s="447"/>
      <c r="V2033" s="447"/>
    </row>
    <row r="2034" ht="28.5" customHeight="1">
      <c r="A2034" s="563"/>
      <c r="B2034" s="427"/>
      <c r="C2034" s="428"/>
      <c r="D2034" s="427"/>
      <c r="E2034" s="494"/>
      <c r="F2034" s="601"/>
      <c r="G2034" s="645" t="s">
        <v>374</v>
      </c>
      <c r="H2034" s="565" t="s">
        <v>2192</v>
      </c>
      <c r="I2034" s="520"/>
      <c r="J2034" s="521"/>
      <c r="K2034" s="566">
        <v>2.12203359E8</v>
      </c>
      <c r="L2034" s="566"/>
      <c r="M2034" s="567" t="s">
        <v>604</v>
      </c>
      <c r="N2034" s="670">
        <v>0.337</v>
      </c>
      <c r="O2034" s="667" t="s">
        <v>365</v>
      </c>
      <c r="P2034" s="447"/>
      <c r="Q2034" s="447"/>
      <c r="R2034" s="447"/>
      <c r="S2034" s="447"/>
      <c r="T2034" s="447"/>
      <c r="U2034" s="447"/>
      <c r="V2034" s="447"/>
    </row>
    <row r="2035" ht="28.5" customHeight="1">
      <c r="A2035" s="563"/>
      <c r="B2035" s="427"/>
      <c r="C2035" s="428"/>
      <c r="D2035" s="427"/>
      <c r="E2035" s="494"/>
      <c r="F2035" s="601"/>
      <c r="G2035" s="645" t="s">
        <v>377</v>
      </c>
      <c r="H2035" s="565" t="s">
        <v>2193</v>
      </c>
      <c r="I2035" s="520"/>
      <c r="J2035" s="521"/>
      <c r="K2035" s="566">
        <v>2.1220336E8</v>
      </c>
      <c r="L2035" s="566"/>
      <c r="M2035" s="685" t="s">
        <v>398</v>
      </c>
      <c r="N2035" s="789">
        <v>0.15</v>
      </c>
      <c r="O2035" s="667" t="s">
        <v>357</v>
      </c>
      <c r="P2035" s="447"/>
      <c r="Q2035" s="447"/>
      <c r="R2035" s="447"/>
      <c r="S2035" s="447"/>
      <c r="T2035" s="447"/>
      <c r="U2035" s="447"/>
      <c r="V2035" s="447"/>
    </row>
    <row r="2036" ht="28.5" customHeight="1">
      <c r="A2036" s="563"/>
      <c r="B2036" s="427"/>
      <c r="C2036" s="428"/>
      <c r="D2036" s="427"/>
      <c r="E2036" s="494"/>
      <c r="F2036" s="601"/>
      <c r="G2036" s="648" t="s">
        <v>477</v>
      </c>
      <c r="H2036" s="541" t="s">
        <v>2194</v>
      </c>
      <c r="I2036" s="542"/>
      <c r="J2036" s="543"/>
      <c r="K2036" s="490">
        <v>2.12203361E8</v>
      </c>
      <c r="L2036" s="490"/>
      <c r="M2036" s="676" t="s">
        <v>1771</v>
      </c>
      <c r="N2036" s="782">
        <v>0.3</v>
      </c>
      <c r="O2036" s="491" t="s">
        <v>395</v>
      </c>
      <c r="P2036" s="447"/>
      <c r="Q2036" s="447"/>
      <c r="R2036" s="447"/>
      <c r="S2036" s="447"/>
      <c r="T2036" s="447"/>
      <c r="U2036" s="447"/>
      <c r="V2036" s="447"/>
    </row>
    <row r="2037" ht="28.5" customHeight="1">
      <c r="A2037" s="563"/>
      <c r="B2037" s="427"/>
      <c r="C2037" s="428"/>
      <c r="D2037" s="427"/>
      <c r="E2037" s="494"/>
      <c r="F2037" s="601"/>
      <c r="G2037" s="648" t="s">
        <v>519</v>
      </c>
      <c r="H2037" s="565" t="s">
        <v>2186</v>
      </c>
      <c r="I2037" s="520"/>
      <c r="J2037" s="520"/>
      <c r="K2037" s="566">
        <v>2.12203362E8</v>
      </c>
      <c r="L2037" s="566"/>
      <c r="M2037" s="685" t="s">
        <v>440</v>
      </c>
      <c r="N2037" s="789">
        <v>0.01</v>
      </c>
      <c r="O2037" s="604" t="s">
        <v>365</v>
      </c>
      <c r="P2037" s="447"/>
      <c r="Q2037" s="447"/>
      <c r="R2037" s="447"/>
      <c r="S2037" s="447"/>
      <c r="T2037" s="447"/>
      <c r="U2037" s="447"/>
      <c r="V2037" s="447"/>
    </row>
    <row r="2038" ht="28.5" customHeight="1">
      <c r="A2038" s="563"/>
      <c r="B2038" s="427"/>
      <c r="C2038" s="428"/>
      <c r="D2038" s="427"/>
      <c r="E2038" s="494"/>
      <c r="F2038" s="601"/>
      <c r="G2038" s="645" t="s">
        <v>521</v>
      </c>
      <c r="H2038" s="565" t="s">
        <v>2195</v>
      </c>
      <c r="I2038" s="520"/>
      <c r="J2038" s="520"/>
      <c r="K2038" s="566">
        <v>2.12203363E8</v>
      </c>
      <c r="L2038" s="566"/>
      <c r="M2038" s="567" t="s">
        <v>340</v>
      </c>
      <c r="N2038" s="789">
        <v>0.002</v>
      </c>
      <c r="O2038" s="604" t="s">
        <v>357</v>
      </c>
      <c r="P2038" s="447"/>
      <c r="Q2038" s="447"/>
      <c r="R2038" s="447"/>
      <c r="S2038" s="447"/>
      <c r="T2038" s="447"/>
      <c r="U2038" s="447"/>
      <c r="V2038" s="447"/>
    </row>
    <row r="2039" ht="28.5" customHeight="1">
      <c r="A2039" s="563"/>
      <c r="B2039" s="427"/>
      <c r="C2039" s="428"/>
      <c r="D2039" s="427"/>
      <c r="E2039" s="494"/>
      <c r="F2039" s="601"/>
      <c r="G2039" s="731" t="s">
        <v>523</v>
      </c>
      <c r="H2039" s="565" t="s">
        <v>2196</v>
      </c>
      <c r="I2039" s="520"/>
      <c r="J2039" s="520"/>
      <c r="K2039" s="566">
        <v>2.12203364E8</v>
      </c>
      <c r="L2039" s="566"/>
      <c r="M2039" s="685" t="s">
        <v>440</v>
      </c>
      <c r="N2039" s="789">
        <v>0.005</v>
      </c>
      <c r="O2039" s="604" t="s">
        <v>357</v>
      </c>
      <c r="P2039" s="447"/>
      <c r="Q2039" s="447"/>
      <c r="R2039" s="447"/>
      <c r="S2039" s="447"/>
      <c r="T2039" s="447"/>
      <c r="U2039" s="447"/>
      <c r="V2039" s="447"/>
    </row>
    <row r="2040" ht="28.5" customHeight="1">
      <c r="A2040" s="563"/>
      <c r="B2040" s="427"/>
      <c r="C2040" s="428"/>
      <c r="D2040" s="427"/>
      <c r="E2040" s="494"/>
      <c r="F2040" s="601"/>
      <c r="G2040" s="645" t="s">
        <v>526</v>
      </c>
      <c r="H2040" s="565" t="s">
        <v>2197</v>
      </c>
      <c r="I2040" s="520"/>
      <c r="J2040" s="520"/>
      <c r="K2040" s="566">
        <v>2.12203365E8</v>
      </c>
      <c r="L2040" s="566"/>
      <c r="M2040" s="567" t="s">
        <v>422</v>
      </c>
      <c r="N2040" s="789">
        <v>0.5</v>
      </c>
      <c r="O2040" s="567" t="s">
        <v>395</v>
      </c>
      <c r="P2040" s="447"/>
      <c r="Q2040" s="447"/>
      <c r="R2040" s="447"/>
      <c r="S2040" s="447"/>
      <c r="T2040" s="447"/>
      <c r="U2040" s="447"/>
      <c r="V2040" s="447"/>
    </row>
    <row r="2041" ht="28.5" customHeight="1">
      <c r="A2041" s="563"/>
      <c r="B2041" s="427"/>
      <c r="C2041" s="428"/>
      <c r="D2041" s="427"/>
      <c r="E2041" s="494"/>
      <c r="F2041" s="601"/>
      <c r="G2041" s="645" t="s">
        <v>528</v>
      </c>
      <c r="H2041" s="565" t="s">
        <v>2198</v>
      </c>
      <c r="I2041" s="520"/>
      <c r="J2041" s="520"/>
      <c r="K2041" s="566">
        <v>2.12203366E8</v>
      </c>
      <c r="L2041" s="566"/>
      <c r="M2041" s="567" t="s">
        <v>2199</v>
      </c>
      <c r="N2041" s="789">
        <v>0.1</v>
      </c>
      <c r="O2041" s="604" t="s">
        <v>357</v>
      </c>
      <c r="P2041" s="447"/>
      <c r="Q2041" s="447"/>
      <c r="R2041" s="447"/>
      <c r="S2041" s="447"/>
      <c r="T2041" s="447"/>
      <c r="U2041" s="447"/>
      <c r="V2041" s="447"/>
    </row>
    <row r="2042" ht="28.5" customHeight="1">
      <c r="A2042" s="563"/>
      <c r="B2042" s="427"/>
      <c r="C2042" s="428"/>
      <c r="D2042" s="427"/>
      <c r="E2042" s="494"/>
      <c r="F2042" s="601"/>
      <c r="G2042" s="645" t="s">
        <v>530</v>
      </c>
      <c r="H2042" s="565" t="s">
        <v>2200</v>
      </c>
      <c r="I2042" s="520"/>
      <c r="J2042" s="520"/>
      <c r="K2042" s="566">
        <v>2.12203367E8</v>
      </c>
      <c r="L2042" s="566"/>
      <c r="M2042" s="567" t="s">
        <v>604</v>
      </c>
      <c r="N2042" s="789">
        <v>0.02</v>
      </c>
      <c r="O2042" s="604" t="s">
        <v>365</v>
      </c>
      <c r="P2042" s="447"/>
      <c r="Q2042" s="447"/>
      <c r="R2042" s="447"/>
      <c r="S2042" s="447"/>
      <c r="T2042" s="447"/>
      <c r="U2042" s="447"/>
      <c r="V2042" s="447"/>
    </row>
    <row r="2043" ht="28.5" customHeight="1">
      <c r="A2043" s="563"/>
      <c r="B2043" s="427"/>
      <c r="C2043" s="428"/>
      <c r="D2043" s="427"/>
      <c r="E2043" s="494"/>
      <c r="F2043" s="601"/>
      <c r="G2043" s="645" t="s">
        <v>532</v>
      </c>
      <c r="H2043" s="565" t="s">
        <v>2187</v>
      </c>
      <c r="I2043" s="520"/>
      <c r="J2043" s="521"/>
      <c r="K2043" s="566">
        <v>2.12203368E8</v>
      </c>
      <c r="L2043" s="566"/>
      <c r="M2043" s="685" t="s">
        <v>440</v>
      </c>
      <c r="N2043" s="789">
        <v>0.01</v>
      </c>
      <c r="O2043" s="604" t="s">
        <v>365</v>
      </c>
      <c r="P2043" s="447"/>
      <c r="Q2043" s="447"/>
      <c r="R2043" s="447"/>
      <c r="S2043" s="447"/>
      <c r="T2043" s="447"/>
      <c r="U2043" s="447"/>
      <c r="V2043" s="447"/>
    </row>
    <row r="2044" ht="28.5" customHeight="1">
      <c r="A2044" s="563"/>
      <c r="B2044" s="427"/>
      <c r="C2044" s="428"/>
      <c r="D2044" s="427"/>
      <c r="E2044" s="494"/>
      <c r="F2044" s="601"/>
      <c r="G2044" s="645" t="s">
        <v>534</v>
      </c>
      <c r="H2044" s="565" t="s">
        <v>2201</v>
      </c>
      <c r="I2044" s="520"/>
      <c r="J2044" s="521"/>
      <c r="K2044" s="566">
        <v>2.12203369E8</v>
      </c>
      <c r="L2044" s="566"/>
      <c r="M2044" s="685" t="s">
        <v>2202</v>
      </c>
      <c r="N2044" s="789">
        <v>0.05</v>
      </c>
      <c r="O2044" s="667" t="s">
        <v>365</v>
      </c>
      <c r="P2044" s="447"/>
      <c r="Q2044" s="447"/>
      <c r="R2044" s="447"/>
      <c r="S2044" s="447"/>
      <c r="T2044" s="447"/>
      <c r="U2044" s="447"/>
      <c r="V2044" s="447"/>
    </row>
    <row r="2045" ht="28.5" customHeight="1">
      <c r="A2045" s="563"/>
      <c r="B2045" s="427"/>
      <c r="C2045" s="428"/>
      <c r="D2045" s="427"/>
      <c r="E2045" s="494"/>
      <c r="F2045" s="431"/>
      <c r="G2045" s="648" t="s">
        <v>536</v>
      </c>
      <c r="H2045" s="541" t="s">
        <v>2203</v>
      </c>
      <c r="I2045" s="542"/>
      <c r="J2045" s="543"/>
      <c r="K2045" s="490">
        <v>2.1220337E8</v>
      </c>
      <c r="L2045" s="490"/>
      <c r="M2045" s="672" t="s">
        <v>344</v>
      </c>
      <c r="N2045" s="782">
        <v>0.05</v>
      </c>
      <c r="O2045" s="741" t="s">
        <v>365</v>
      </c>
      <c r="P2045" s="447"/>
      <c r="Q2045" s="447"/>
      <c r="R2045" s="447"/>
      <c r="S2045" s="447"/>
      <c r="T2045" s="447"/>
      <c r="U2045" s="447"/>
      <c r="V2045" s="447"/>
    </row>
    <row r="2046" ht="28.5" customHeight="1">
      <c r="A2046" s="563"/>
      <c r="B2046" s="427"/>
      <c r="C2046" s="428"/>
      <c r="D2046" s="427"/>
      <c r="E2046" s="494"/>
      <c r="F2046" s="601"/>
      <c r="G2046" s="648" t="s">
        <v>540</v>
      </c>
      <c r="H2046" s="541" t="s">
        <v>2204</v>
      </c>
      <c r="I2046" s="542"/>
      <c r="J2046" s="542"/>
      <c r="K2046" s="490">
        <v>2.12203371E8</v>
      </c>
      <c r="L2046" s="566"/>
      <c r="M2046" s="491" t="s">
        <v>458</v>
      </c>
      <c r="N2046" s="482">
        <v>0.112</v>
      </c>
      <c r="O2046" s="491" t="s">
        <v>395</v>
      </c>
      <c r="P2046" s="447"/>
      <c r="Q2046" s="447"/>
      <c r="R2046" s="447"/>
      <c r="S2046" s="447"/>
      <c r="T2046" s="447"/>
      <c r="U2046" s="447"/>
      <c r="V2046" s="447"/>
    </row>
    <row r="2047" ht="28.5" customHeight="1">
      <c r="A2047" s="563"/>
      <c r="B2047" s="427"/>
      <c r="C2047" s="428"/>
      <c r="D2047" s="427"/>
      <c r="E2047" s="494"/>
      <c r="F2047" s="601"/>
      <c r="G2047" s="645" t="s">
        <v>542</v>
      </c>
      <c r="H2047" s="565" t="s">
        <v>2160</v>
      </c>
      <c r="I2047" s="520"/>
      <c r="J2047" s="520"/>
      <c r="K2047" s="566">
        <v>2.12203372E8</v>
      </c>
      <c r="L2047" s="566"/>
      <c r="M2047" s="567" t="s">
        <v>398</v>
      </c>
      <c r="N2047" s="789">
        <v>0.01</v>
      </c>
      <c r="O2047" s="604" t="s">
        <v>357</v>
      </c>
      <c r="P2047" s="447"/>
      <c r="Q2047" s="447"/>
      <c r="R2047" s="447"/>
      <c r="S2047" s="447"/>
      <c r="T2047" s="447"/>
      <c r="U2047" s="447"/>
      <c r="V2047" s="447"/>
    </row>
    <row r="2048" ht="28.5" customHeight="1">
      <c r="A2048" s="563"/>
      <c r="B2048" s="427"/>
      <c r="C2048" s="428"/>
      <c r="D2048" s="427"/>
      <c r="E2048" s="494"/>
      <c r="F2048" s="601"/>
      <c r="G2048" s="645" t="s">
        <v>650</v>
      </c>
      <c r="H2048" s="565" t="s">
        <v>2205</v>
      </c>
      <c r="I2048" s="520"/>
      <c r="J2048" s="521"/>
      <c r="K2048" s="566">
        <v>2.12203373E8</v>
      </c>
      <c r="L2048" s="566"/>
      <c r="M2048" s="685" t="s">
        <v>398</v>
      </c>
      <c r="N2048" s="789">
        <v>0.3</v>
      </c>
      <c r="O2048" s="667" t="s">
        <v>365</v>
      </c>
      <c r="P2048" s="447"/>
      <c r="Q2048" s="447"/>
      <c r="R2048" s="447"/>
      <c r="S2048" s="447"/>
      <c r="T2048" s="447"/>
      <c r="U2048" s="447"/>
      <c r="V2048" s="447"/>
    </row>
    <row r="2049" ht="28.5" customHeight="1">
      <c r="A2049" s="656"/>
      <c r="B2049" s="439"/>
      <c r="C2049" s="440"/>
      <c r="D2049" s="439"/>
      <c r="E2049" s="658"/>
      <c r="F2049" s="682"/>
      <c r="G2049" s="659" t="s">
        <v>652</v>
      </c>
      <c r="H2049" s="678" t="s">
        <v>2206</v>
      </c>
      <c r="I2049" s="79"/>
      <c r="J2049" s="176"/>
      <c r="K2049" s="531">
        <v>2.12203374E8</v>
      </c>
      <c r="L2049" s="531"/>
      <c r="M2049" s="772" t="s">
        <v>398</v>
      </c>
      <c r="N2049" s="446">
        <v>0.112</v>
      </c>
      <c r="O2049" s="797" t="s">
        <v>365</v>
      </c>
      <c r="P2049" s="447"/>
      <c r="Q2049" s="447"/>
      <c r="R2049" s="447"/>
      <c r="S2049" s="447"/>
      <c r="T2049" s="447"/>
      <c r="U2049" s="447"/>
      <c r="V2049" s="447"/>
    </row>
    <row r="2050" ht="28.5" customHeight="1">
      <c r="A2050" s="563"/>
      <c r="B2050" s="427"/>
      <c r="C2050" s="428"/>
      <c r="D2050" s="427"/>
      <c r="E2050" s="494"/>
      <c r="F2050" s="601"/>
      <c r="G2050" s="644" t="s">
        <v>654</v>
      </c>
      <c r="H2050" s="541" t="s">
        <v>2207</v>
      </c>
      <c r="I2050" s="542"/>
      <c r="J2050" s="542"/>
      <c r="K2050" s="490">
        <v>2.12203375E8</v>
      </c>
      <c r="L2050" s="490"/>
      <c r="M2050" s="676" t="s">
        <v>344</v>
      </c>
      <c r="N2050" s="992">
        <v>0.03</v>
      </c>
      <c r="O2050" s="483" t="s">
        <v>357</v>
      </c>
      <c r="P2050" s="447"/>
      <c r="Q2050" s="447"/>
      <c r="R2050" s="447"/>
      <c r="S2050" s="447"/>
      <c r="T2050" s="447"/>
      <c r="U2050" s="447"/>
      <c r="V2050" s="447"/>
    </row>
    <row r="2051" ht="28.5" customHeight="1">
      <c r="A2051" s="563"/>
      <c r="B2051" s="427"/>
      <c r="C2051" s="428"/>
      <c r="D2051" s="427"/>
      <c r="E2051" s="494"/>
      <c r="F2051" s="601"/>
      <c r="G2051" s="645" t="s">
        <v>656</v>
      </c>
      <c r="H2051" s="565" t="s">
        <v>2208</v>
      </c>
      <c r="I2051" s="520"/>
      <c r="J2051" s="520"/>
      <c r="K2051" s="566">
        <v>2.12203376E8</v>
      </c>
      <c r="L2051" s="566"/>
      <c r="M2051" s="685" t="s">
        <v>458</v>
      </c>
      <c r="N2051" s="789">
        <v>0.05</v>
      </c>
      <c r="O2051" s="667" t="s">
        <v>365</v>
      </c>
      <c r="P2051" s="447"/>
      <c r="Q2051" s="447"/>
      <c r="R2051" s="447"/>
      <c r="S2051" s="447"/>
      <c r="T2051" s="447"/>
      <c r="U2051" s="447"/>
      <c r="V2051" s="447"/>
    </row>
    <row r="2052" ht="28.5" customHeight="1">
      <c r="A2052" s="563"/>
      <c r="B2052" s="427"/>
      <c r="C2052" s="428"/>
      <c r="D2052" s="427"/>
      <c r="E2052" s="494"/>
      <c r="F2052" s="601"/>
      <c r="G2052" s="645" t="s">
        <v>658</v>
      </c>
      <c r="H2052" s="565" t="s">
        <v>2209</v>
      </c>
      <c r="I2052" s="520"/>
      <c r="J2052" s="520"/>
      <c r="K2052" s="566">
        <v>2.12203377E8</v>
      </c>
      <c r="L2052" s="566"/>
      <c r="M2052" s="685" t="s">
        <v>344</v>
      </c>
      <c r="N2052" s="875">
        <v>0.03</v>
      </c>
      <c r="O2052" s="667" t="s">
        <v>357</v>
      </c>
      <c r="P2052" s="447"/>
      <c r="Q2052" s="447"/>
      <c r="R2052" s="447"/>
      <c r="S2052" s="447"/>
      <c r="T2052" s="447"/>
      <c r="U2052" s="447"/>
      <c r="V2052" s="447"/>
    </row>
    <row r="2053" ht="28.5" customHeight="1">
      <c r="A2053" s="563"/>
      <c r="B2053" s="427"/>
      <c r="C2053" s="428"/>
      <c r="D2053" s="427"/>
      <c r="E2053" s="494"/>
      <c r="F2053" s="487"/>
      <c r="G2053" s="648" t="s">
        <v>660</v>
      </c>
      <c r="H2053" s="565" t="s">
        <v>2210</v>
      </c>
      <c r="I2053" s="520"/>
      <c r="J2053" s="520"/>
      <c r="K2053" s="566">
        <v>2.12203378E8</v>
      </c>
      <c r="L2053" s="566"/>
      <c r="M2053" s="685" t="s">
        <v>458</v>
      </c>
      <c r="N2053" s="789">
        <v>0.05</v>
      </c>
      <c r="O2053" s="667" t="s">
        <v>365</v>
      </c>
      <c r="P2053" s="447"/>
      <c r="Q2053" s="447"/>
      <c r="R2053" s="447"/>
      <c r="S2053" s="447"/>
      <c r="T2053" s="447"/>
      <c r="U2053" s="447"/>
      <c r="V2053" s="447"/>
    </row>
    <row r="2054" ht="28.5" customHeight="1">
      <c r="A2054" s="474"/>
      <c r="B2054" s="481"/>
      <c r="C2054" s="475"/>
      <c r="D2054" s="465"/>
      <c r="E2054" s="479"/>
      <c r="F2054" s="431" t="s">
        <v>403</v>
      </c>
      <c r="G2054" s="433" t="s">
        <v>2211</v>
      </c>
      <c r="H2054" s="481"/>
      <c r="I2054" s="481"/>
      <c r="J2054" s="481"/>
      <c r="K2054" s="474"/>
      <c r="L2054" s="474"/>
      <c r="M2054" s="988"/>
      <c r="N2054" s="465"/>
      <c r="O2054" s="474"/>
      <c r="P2054" s="447"/>
      <c r="Q2054" s="447"/>
      <c r="R2054" s="447"/>
      <c r="S2054" s="447"/>
      <c r="T2054" s="447"/>
      <c r="U2054" s="447"/>
      <c r="V2054" s="447"/>
    </row>
    <row r="2055" ht="28.5" customHeight="1">
      <c r="A2055" s="474"/>
      <c r="B2055" s="481"/>
      <c r="C2055" s="475"/>
      <c r="D2055" s="465"/>
      <c r="E2055" s="479"/>
      <c r="F2055" s="601"/>
      <c r="G2055" s="734" t="s">
        <v>337</v>
      </c>
      <c r="H2055" s="481"/>
      <c r="I2055" s="481"/>
      <c r="J2055" s="481"/>
      <c r="K2055" s="474"/>
      <c r="L2055" s="474"/>
      <c r="M2055" s="988"/>
      <c r="N2055" s="465"/>
      <c r="O2055" s="474"/>
      <c r="P2055" s="447"/>
      <c r="Q2055" s="447"/>
      <c r="R2055" s="447"/>
      <c r="S2055" s="447"/>
      <c r="T2055" s="447"/>
      <c r="U2055" s="447"/>
      <c r="V2055" s="447"/>
    </row>
    <row r="2056" ht="28.5" customHeight="1">
      <c r="A2056" s="474"/>
      <c r="B2056" s="481"/>
      <c r="C2056" s="475"/>
      <c r="D2056" s="465"/>
      <c r="E2056" s="479"/>
      <c r="F2056" s="601"/>
      <c r="G2056" s="645" t="s">
        <v>354</v>
      </c>
      <c r="H2056" s="565" t="s">
        <v>2212</v>
      </c>
      <c r="I2056" s="520"/>
      <c r="J2056" s="520"/>
      <c r="K2056" s="566">
        <v>1.12203057E8</v>
      </c>
      <c r="L2056" s="566"/>
      <c r="M2056" s="567" t="s">
        <v>440</v>
      </c>
      <c r="N2056" s="568">
        <v>0.01</v>
      </c>
      <c r="O2056" s="667" t="s">
        <v>349</v>
      </c>
      <c r="P2056" s="447"/>
      <c r="Q2056" s="447"/>
      <c r="R2056" s="447"/>
      <c r="S2056" s="447"/>
      <c r="T2056" s="447"/>
      <c r="U2056" s="447"/>
      <c r="V2056" s="447"/>
    </row>
    <row r="2057" ht="28.5" customHeight="1">
      <c r="A2057" s="474"/>
      <c r="B2057" s="481"/>
      <c r="C2057" s="475"/>
      <c r="D2057" s="465"/>
      <c r="E2057" s="479"/>
      <c r="F2057" s="601"/>
      <c r="G2057" s="648" t="s">
        <v>358</v>
      </c>
      <c r="H2057" s="541" t="s">
        <v>2213</v>
      </c>
      <c r="I2057" s="542"/>
      <c r="J2057" s="542"/>
      <c r="K2057" s="490">
        <v>1.12203058E8</v>
      </c>
      <c r="L2057" s="490"/>
      <c r="M2057" s="491" t="s">
        <v>340</v>
      </c>
      <c r="N2057" s="544">
        <v>0.005</v>
      </c>
      <c r="O2057" s="483" t="s">
        <v>349</v>
      </c>
      <c r="P2057" s="447"/>
      <c r="Q2057" s="447"/>
      <c r="R2057" s="447"/>
      <c r="S2057" s="447"/>
      <c r="T2057" s="447"/>
      <c r="U2057" s="447"/>
      <c r="V2057" s="447"/>
    </row>
    <row r="2058" ht="28.5" customHeight="1">
      <c r="A2058" s="474"/>
      <c r="B2058" s="481"/>
      <c r="C2058" s="475"/>
      <c r="D2058" s="465"/>
      <c r="E2058" s="479"/>
      <c r="F2058" s="601"/>
      <c r="G2058" s="645" t="s">
        <v>360</v>
      </c>
      <c r="H2058" s="565" t="s">
        <v>2214</v>
      </c>
      <c r="I2058" s="520"/>
      <c r="J2058" s="520"/>
      <c r="K2058" s="490">
        <v>1.12203059E8</v>
      </c>
      <c r="L2058" s="490"/>
      <c r="M2058" s="567" t="s">
        <v>398</v>
      </c>
      <c r="N2058" s="568">
        <v>0.1</v>
      </c>
      <c r="O2058" s="667" t="s">
        <v>349</v>
      </c>
      <c r="P2058" s="447"/>
      <c r="Q2058" s="447"/>
      <c r="R2058" s="447"/>
      <c r="S2058" s="447"/>
      <c r="T2058" s="447"/>
      <c r="U2058" s="447"/>
      <c r="V2058" s="447"/>
    </row>
    <row r="2059" ht="28.5" customHeight="1">
      <c r="A2059" s="474"/>
      <c r="B2059" s="481"/>
      <c r="C2059" s="475"/>
      <c r="D2059" s="465"/>
      <c r="E2059" s="479"/>
      <c r="F2059" s="601"/>
      <c r="G2059" s="645" t="s">
        <v>362</v>
      </c>
      <c r="H2059" s="565" t="s">
        <v>2215</v>
      </c>
      <c r="I2059" s="520"/>
      <c r="J2059" s="520"/>
      <c r="K2059" s="490">
        <v>1.1220306E8</v>
      </c>
      <c r="L2059" s="490"/>
      <c r="M2059" s="567" t="s">
        <v>398</v>
      </c>
      <c r="N2059" s="568">
        <v>0.2</v>
      </c>
      <c r="O2059" s="667" t="s">
        <v>349</v>
      </c>
      <c r="P2059" s="447"/>
      <c r="Q2059" s="447"/>
      <c r="R2059" s="447"/>
      <c r="S2059" s="447"/>
      <c r="T2059" s="447"/>
      <c r="U2059" s="447"/>
      <c r="V2059" s="447"/>
    </row>
    <row r="2060" ht="28.5" customHeight="1">
      <c r="A2060" s="474"/>
      <c r="B2060" s="481"/>
      <c r="C2060" s="475"/>
      <c r="D2060" s="465"/>
      <c r="E2060" s="479"/>
      <c r="F2060" s="601"/>
      <c r="G2060" s="734" t="s">
        <v>352</v>
      </c>
      <c r="H2060" s="481"/>
      <c r="I2060" s="481"/>
      <c r="J2060" s="481"/>
      <c r="K2060" s="474"/>
      <c r="L2060" s="474"/>
      <c r="M2060" s="988"/>
      <c r="N2060" s="465"/>
      <c r="O2060" s="474"/>
      <c r="P2060" s="447"/>
      <c r="Q2060" s="447"/>
      <c r="R2060" s="447"/>
      <c r="S2060" s="447"/>
      <c r="T2060" s="447"/>
      <c r="U2060" s="447"/>
      <c r="V2060" s="447"/>
    </row>
    <row r="2061" ht="28.5" customHeight="1">
      <c r="A2061" s="563"/>
      <c r="B2061" s="427"/>
      <c r="C2061" s="428"/>
      <c r="D2061" s="427"/>
      <c r="E2061" s="927"/>
      <c r="F2061" s="1016"/>
      <c r="G2061" s="645" t="s">
        <v>354</v>
      </c>
      <c r="H2061" s="565" t="s">
        <v>2216</v>
      </c>
      <c r="I2061" s="520"/>
      <c r="J2061" s="520"/>
      <c r="K2061" s="566">
        <v>2.12203379E8</v>
      </c>
      <c r="L2061" s="566"/>
      <c r="M2061" s="567" t="s">
        <v>398</v>
      </c>
      <c r="N2061" s="670">
        <v>1.012</v>
      </c>
      <c r="O2061" s="667" t="s">
        <v>357</v>
      </c>
      <c r="P2061" s="447"/>
      <c r="Q2061" s="447"/>
      <c r="R2061" s="447"/>
      <c r="S2061" s="447"/>
      <c r="T2061" s="447"/>
      <c r="U2061" s="447"/>
      <c r="V2061" s="447"/>
    </row>
    <row r="2062" ht="28.5" customHeight="1">
      <c r="A2062" s="563"/>
      <c r="B2062" s="427"/>
      <c r="C2062" s="428"/>
      <c r="D2062" s="427"/>
      <c r="E2062" s="927"/>
      <c r="F2062" s="1016"/>
      <c r="G2062" s="645" t="s">
        <v>358</v>
      </c>
      <c r="H2062" s="663" t="s">
        <v>2217</v>
      </c>
      <c r="I2062" s="663"/>
      <c r="J2062" s="663"/>
      <c r="K2062" s="566">
        <v>2.1220338E8</v>
      </c>
      <c r="L2062" s="566"/>
      <c r="M2062" s="567" t="s">
        <v>344</v>
      </c>
      <c r="N2062" s="782">
        <v>0.09</v>
      </c>
      <c r="O2062" s="667" t="s">
        <v>365</v>
      </c>
      <c r="P2062" s="447"/>
      <c r="Q2062" s="447"/>
      <c r="R2062" s="447"/>
      <c r="S2062" s="447"/>
      <c r="T2062" s="447"/>
      <c r="U2062" s="447"/>
      <c r="V2062" s="447"/>
    </row>
    <row r="2063" ht="28.5" customHeight="1">
      <c r="A2063" s="563"/>
      <c r="B2063" s="427"/>
      <c r="C2063" s="428"/>
      <c r="D2063" s="427"/>
      <c r="E2063" s="494"/>
      <c r="F2063" s="601"/>
      <c r="G2063" s="645" t="s">
        <v>360</v>
      </c>
      <c r="H2063" s="663" t="s">
        <v>2218</v>
      </c>
      <c r="I2063" s="663"/>
      <c r="J2063" s="663"/>
      <c r="K2063" s="566">
        <v>2.12203381E8</v>
      </c>
      <c r="L2063" s="566"/>
      <c r="M2063" s="567" t="s">
        <v>422</v>
      </c>
      <c r="N2063" s="789">
        <v>3.0</v>
      </c>
      <c r="O2063" s="567" t="s">
        <v>395</v>
      </c>
      <c r="P2063" s="447"/>
      <c r="Q2063" s="447"/>
      <c r="R2063" s="447"/>
      <c r="S2063" s="447"/>
      <c r="T2063" s="447"/>
      <c r="U2063" s="447"/>
      <c r="V2063" s="447"/>
    </row>
    <row r="2064" ht="28.5" customHeight="1">
      <c r="A2064" s="563"/>
      <c r="B2064" s="427"/>
      <c r="C2064" s="428"/>
      <c r="D2064" s="427"/>
      <c r="E2064" s="494"/>
      <c r="F2064" s="601"/>
      <c r="G2064" s="648" t="s">
        <v>362</v>
      </c>
      <c r="H2064" s="565" t="s">
        <v>2219</v>
      </c>
      <c r="I2064" s="520"/>
      <c r="J2064" s="520"/>
      <c r="K2064" s="566">
        <v>2.12203382E8</v>
      </c>
      <c r="L2064" s="566"/>
      <c r="M2064" s="567" t="s">
        <v>604</v>
      </c>
      <c r="N2064" s="789">
        <v>1.5</v>
      </c>
      <c r="O2064" s="667" t="s">
        <v>365</v>
      </c>
      <c r="P2064" s="447"/>
      <c r="Q2064" s="447"/>
      <c r="R2064" s="447"/>
      <c r="S2064" s="447"/>
      <c r="T2064" s="447"/>
      <c r="U2064" s="447"/>
      <c r="V2064" s="447"/>
    </row>
    <row r="2065" ht="28.5" customHeight="1">
      <c r="A2065" s="563"/>
      <c r="B2065" s="427"/>
      <c r="C2065" s="428"/>
      <c r="D2065" s="427"/>
      <c r="E2065" s="494"/>
      <c r="F2065" s="601"/>
      <c r="G2065" s="645" t="s">
        <v>374</v>
      </c>
      <c r="H2065" s="565" t="s">
        <v>2220</v>
      </c>
      <c r="I2065" s="520"/>
      <c r="J2065" s="520"/>
      <c r="K2065" s="566">
        <v>2.12203383E8</v>
      </c>
      <c r="L2065" s="566"/>
      <c r="M2065" s="567" t="s">
        <v>604</v>
      </c>
      <c r="N2065" s="789">
        <v>0.3</v>
      </c>
      <c r="O2065" s="567" t="s">
        <v>395</v>
      </c>
      <c r="P2065" s="447"/>
      <c r="Q2065" s="447"/>
      <c r="R2065" s="447"/>
      <c r="S2065" s="447"/>
      <c r="T2065" s="447"/>
      <c r="U2065" s="447"/>
      <c r="V2065" s="447"/>
    </row>
    <row r="2066" ht="28.5" customHeight="1">
      <c r="A2066" s="563"/>
      <c r="B2066" s="427"/>
      <c r="C2066" s="428"/>
      <c r="D2066" s="427"/>
      <c r="E2066" s="494"/>
      <c r="F2066" s="601"/>
      <c r="G2066" s="645" t="s">
        <v>377</v>
      </c>
      <c r="H2066" s="638" t="s">
        <v>2221</v>
      </c>
      <c r="I2066" s="520"/>
      <c r="J2066" s="520"/>
      <c r="K2066" s="566">
        <v>2.12203384E8</v>
      </c>
      <c r="L2066" s="566"/>
      <c r="M2066" s="567" t="s">
        <v>344</v>
      </c>
      <c r="N2066" s="789">
        <v>0.1</v>
      </c>
      <c r="O2066" s="604" t="s">
        <v>365</v>
      </c>
      <c r="P2066" s="447"/>
      <c r="Q2066" s="447"/>
      <c r="R2066" s="447"/>
      <c r="S2066" s="447"/>
      <c r="T2066" s="447"/>
      <c r="U2066" s="447"/>
      <c r="V2066" s="447"/>
    </row>
    <row r="2067" ht="28.5" customHeight="1">
      <c r="A2067" s="563"/>
      <c r="B2067" s="427"/>
      <c r="C2067" s="428"/>
      <c r="D2067" s="427"/>
      <c r="E2067" s="494"/>
      <c r="F2067" s="601"/>
      <c r="G2067" s="648" t="s">
        <v>477</v>
      </c>
      <c r="H2067" s="642" t="s">
        <v>2222</v>
      </c>
      <c r="I2067" s="642"/>
      <c r="J2067" s="728"/>
      <c r="K2067" s="490">
        <v>2.12203385E8</v>
      </c>
      <c r="L2067" s="490"/>
      <c r="M2067" s="491" t="s">
        <v>604</v>
      </c>
      <c r="N2067" s="782">
        <v>0.3</v>
      </c>
      <c r="O2067" s="491" t="s">
        <v>395</v>
      </c>
      <c r="P2067" s="447"/>
      <c r="Q2067" s="447"/>
      <c r="R2067" s="447"/>
      <c r="S2067" s="447"/>
      <c r="T2067" s="447"/>
      <c r="U2067" s="447"/>
      <c r="V2067" s="447"/>
    </row>
    <row r="2068" ht="28.5" customHeight="1">
      <c r="A2068" s="563"/>
      <c r="B2068" s="427"/>
      <c r="C2068" s="428"/>
      <c r="D2068" s="427"/>
      <c r="E2068" s="494"/>
      <c r="F2068" s="601"/>
      <c r="G2068" s="648" t="s">
        <v>519</v>
      </c>
      <c r="H2068" s="565" t="s">
        <v>2223</v>
      </c>
      <c r="I2068" s="520"/>
      <c r="J2068" s="520"/>
      <c r="K2068" s="566">
        <v>2.12203386E8</v>
      </c>
      <c r="L2068" s="566"/>
      <c r="M2068" s="567" t="s">
        <v>604</v>
      </c>
      <c r="N2068" s="789">
        <v>0.1</v>
      </c>
      <c r="O2068" s="604" t="s">
        <v>365</v>
      </c>
      <c r="P2068" s="447"/>
      <c r="Q2068" s="447"/>
      <c r="R2068" s="447"/>
      <c r="S2068" s="447"/>
      <c r="T2068" s="447"/>
      <c r="U2068" s="447"/>
      <c r="V2068" s="447"/>
    </row>
    <row r="2069" ht="28.5" customHeight="1">
      <c r="A2069" s="563"/>
      <c r="B2069" s="427"/>
      <c r="C2069" s="428"/>
      <c r="D2069" s="427"/>
      <c r="E2069" s="494"/>
      <c r="F2069" s="601"/>
      <c r="G2069" s="645" t="s">
        <v>521</v>
      </c>
      <c r="H2069" s="565" t="s">
        <v>2224</v>
      </c>
      <c r="I2069" s="520"/>
      <c r="J2069" s="520"/>
      <c r="K2069" s="566">
        <v>2.12203387E8</v>
      </c>
      <c r="L2069" s="566"/>
      <c r="M2069" s="567" t="s">
        <v>604</v>
      </c>
      <c r="N2069" s="789">
        <v>0.3</v>
      </c>
      <c r="O2069" s="567" t="s">
        <v>395</v>
      </c>
      <c r="P2069" s="447"/>
      <c r="Q2069" s="447"/>
      <c r="R2069" s="447"/>
      <c r="S2069" s="447"/>
      <c r="T2069" s="447"/>
      <c r="U2069" s="447"/>
      <c r="V2069" s="447"/>
    </row>
    <row r="2070" ht="28.5" customHeight="1">
      <c r="A2070" s="563"/>
      <c r="B2070" s="427"/>
      <c r="C2070" s="428"/>
      <c r="D2070" s="427"/>
      <c r="E2070" s="494"/>
      <c r="F2070" s="601"/>
      <c r="G2070" s="731" t="s">
        <v>523</v>
      </c>
      <c r="H2070" s="565" t="s">
        <v>2225</v>
      </c>
      <c r="I2070" s="520"/>
      <c r="J2070" s="520"/>
      <c r="K2070" s="566">
        <v>2.12203388E8</v>
      </c>
      <c r="L2070" s="566"/>
      <c r="M2070" s="567" t="s">
        <v>604</v>
      </c>
      <c r="N2070" s="789">
        <v>0.3</v>
      </c>
      <c r="O2070" s="567" t="s">
        <v>395</v>
      </c>
      <c r="P2070" s="447"/>
      <c r="Q2070" s="447"/>
      <c r="R2070" s="447"/>
      <c r="S2070" s="447"/>
      <c r="T2070" s="447"/>
      <c r="U2070" s="447"/>
      <c r="V2070" s="447"/>
    </row>
    <row r="2071" ht="28.5" customHeight="1">
      <c r="A2071" s="656"/>
      <c r="B2071" s="439"/>
      <c r="C2071" s="440"/>
      <c r="D2071" s="439"/>
      <c r="E2071" s="658"/>
      <c r="F2071" s="527"/>
      <c r="G2071" s="659" t="s">
        <v>526</v>
      </c>
      <c r="H2071" s="528" t="s">
        <v>2212</v>
      </c>
      <c r="I2071" s="529"/>
      <c r="J2071" s="530"/>
      <c r="K2071" s="531">
        <v>2.12203389E8</v>
      </c>
      <c r="L2071" s="531"/>
      <c r="M2071" s="532" t="s">
        <v>440</v>
      </c>
      <c r="N2071" s="788">
        <v>0.01</v>
      </c>
      <c r="O2071" s="740" t="s">
        <v>357</v>
      </c>
      <c r="P2071" s="447"/>
      <c r="Q2071" s="447"/>
      <c r="R2071" s="447"/>
      <c r="S2071" s="447"/>
      <c r="T2071" s="447"/>
      <c r="U2071" s="447"/>
      <c r="V2071" s="447"/>
    </row>
    <row r="2072" ht="28.5" customHeight="1">
      <c r="A2072" s="563"/>
      <c r="B2072" s="427"/>
      <c r="C2072" s="428"/>
      <c r="D2072" s="427"/>
      <c r="E2072" s="494"/>
      <c r="F2072" s="601"/>
      <c r="G2072" s="648" t="s">
        <v>528</v>
      </c>
      <c r="H2072" s="541" t="s">
        <v>2213</v>
      </c>
      <c r="I2072" s="542"/>
      <c r="J2072" s="542"/>
      <c r="K2072" s="490">
        <v>2.1220339E8</v>
      </c>
      <c r="L2072" s="490"/>
      <c r="M2072" s="491" t="s">
        <v>340</v>
      </c>
      <c r="N2072" s="782">
        <v>0.005</v>
      </c>
      <c r="O2072" s="741" t="s">
        <v>357</v>
      </c>
      <c r="P2072" s="447"/>
      <c r="Q2072" s="447"/>
      <c r="R2072" s="447"/>
      <c r="S2072" s="447"/>
      <c r="T2072" s="447"/>
      <c r="U2072" s="447"/>
      <c r="V2072" s="447"/>
    </row>
    <row r="2073" ht="28.5" customHeight="1">
      <c r="A2073" s="563"/>
      <c r="B2073" s="427"/>
      <c r="C2073" s="428"/>
      <c r="D2073" s="427"/>
      <c r="E2073" s="494"/>
      <c r="F2073" s="601"/>
      <c r="G2073" s="645" t="s">
        <v>530</v>
      </c>
      <c r="H2073" s="565" t="s">
        <v>2226</v>
      </c>
      <c r="I2073" s="520"/>
      <c r="J2073" s="520"/>
      <c r="K2073" s="566">
        <v>2.12203391E8</v>
      </c>
      <c r="L2073" s="566"/>
      <c r="M2073" s="567" t="s">
        <v>398</v>
      </c>
      <c r="N2073" s="789">
        <v>0.03</v>
      </c>
      <c r="O2073" s="604" t="s">
        <v>357</v>
      </c>
      <c r="P2073" s="447"/>
      <c r="Q2073" s="447"/>
      <c r="R2073" s="447"/>
      <c r="S2073" s="447"/>
      <c r="T2073" s="447"/>
      <c r="U2073" s="447"/>
      <c r="V2073" s="447"/>
    </row>
    <row r="2074" ht="28.5" customHeight="1">
      <c r="A2074" s="563"/>
      <c r="B2074" s="427"/>
      <c r="C2074" s="428"/>
      <c r="D2074" s="427"/>
      <c r="E2074" s="494"/>
      <c r="F2074" s="601"/>
      <c r="G2074" s="645" t="s">
        <v>532</v>
      </c>
      <c r="H2074" s="565" t="s">
        <v>2227</v>
      </c>
      <c r="I2074" s="520"/>
      <c r="J2074" s="520"/>
      <c r="K2074" s="566">
        <v>2.12203392E8</v>
      </c>
      <c r="L2074" s="566"/>
      <c r="M2074" s="567" t="s">
        <v>398</v>
      </c>
      <c r="N2074" s="789">
        <v>0.05</v>
      </c>
      <c r="O2074" s="604" t="s">
        <v>365</v>
      </c>
      <c r="P2074" s="447"/>
      <c r="Q2074" s="447"/>
      <c r="R2074" s="447"/>
      <c r="S2074" s="447"/>
      <c r="T2074" s="447"/>
      <c r="U2074" s="447"/>
      <c r="V2074" s="447"/>
    </row>
    <row r="2075" ht="28.5" customHeight="1">
      <c r="A2075" s="563"/>
      <c r="B2075" s="427"/>
      <c r="C2075" s="428"/>
      <c r="D2075" s="427"/>
      <c r="E2075" s="494"/>
      <c r="F2075" s="601"/>
      <c r="G2075" s="644" t="s">
        <v>534</v>
      </c>
      <c r="H2075" s="565" t="s">
        <v>2228</v>
      </c>
      <c r="I2075" s="520"/>
      <c r="J2075" s="520"/>
      <c r="K2075" s="566">
        <v>2.12203393E8</v>
      </c>
      <c r="L2075" s="566"/>
      <c r="M2075" s="567" t="s">
        <v>398</v>
      </c>
      <c r="N2075" s="789">
        <v>0.1</v>
      </c>
      <c r="O2075" s="604" t="s">
        <v>365</v>
      </c>
      <c r="P2075" s="447"/>
      <c r="Q2075" s="447"/>
      <c r="R2075" s="447"/>
      <c r="S2075" s="447"/>
      <c r="T2075" s="447"/>
      <c r="U2075" s="447"/>
      <c r="V2075" s="447"/>
    </row>
    <row r="2076" ht="28.5" customHeight="1">
      <c r="A2076" s="563"/>
      <c r="B2076" s="427"/>
      <c r="C2076" s="428"/>
      <c r="D2076" s="427"/>
      <c r="E2076" s="494"/>
      <c r="F2076" s="601"/>
      <c r="G2076" s="645" t="s">
        <v>536</v>
      </c>
      <c r="H2076" s="541" t="s">
        <v>2229</v>
      </c>
      <c r="I2076" s="542"/>
      <c r="J2076" s="542"/>
      <c r="K2076" s="566">
        <v>2.12203394E8</v>
      </c>
      <c r="L2076" s="566"/>
      <c r="M2076" s="491" t="s">
        <v>604</v>
      </c>
      <c r="N2076" s="782">
        <v>0.5</v>
      </c>
      <c r="O2076" s="491" t="s">
        <v>395</v>
      </c>
      <c r="P2076" s="447"/>
      <c r="Q2076" s="447"/>
      <c r="R2076" s="447"/>
      <c r="S2076" s="447"/>
      <c r="T2076" s="447"/>
      <c r="U2076" s="447"/>
      <c r="V2076" s="447"/>
    </row>
    <row r="2077" ht="28.5" customHeight="1">
      <c r="A2077" s="563"/>
      <c r="B2077" s="427"/>
      <c r="C2077" s="428"/>
      <c r="D2077" s="427"/>
      <c r="E2077" s="494"/>
      <c r="F2077" s="601"/>
      <c r="G2077" s="648" t="s">
        <v>540</v>
      </c>
      <c r="H2077" s="565" t="s">
        <v>2230</v>
      </c>
      <c r="I2077" s="520"/>
      <c r="J2077" s="520"/>
      <c r="K2077" s="566">
        <v>2.12203395E8</v>
      </c>
      <c r="L2077" s="566"/>
      <c r="M2077" s="567" t="s">
        <v>604</v>
      </c>
      <c r="N2077" s="789">
        <v>0.05</v>
      </c>
      <c r="O2077" s="604" t="s">
        <v>365</v>
      </c>
      <c r="P2077" s="447"/>
      <c r="Q2077" s="447"/>
      <c r="R2077" s="447"/>
      <c r="S2077" s="447"/>
      <c r="T2077" s="447"/>
      <c r="U2077" s="447"/>
      <c r="V2077" s="447"/>
    </row>
    <row r="2078" ht="28.5" customHeight="1">
      <c r="A2078" s="563"/>
      <c r="B2078" s="427"/>
      <c r="C2078" s="428"/>
      <c r="D2078" s="427"/>
      <c r="E2078" s="494"/>
      <c r="F2078" s="601"/>
      <c r="G2078" s="645" t="s">
        <v>542</v>
      </c>
      <c r="H2078" s="565" t="s">
        <v>2231</v>
      </c>
      <c r="I2078" s="520"/>
      <c r="J2078" s="520"/>
      <c r="K2078" s="566">
        <v>2.12203396E8</v>
      </c>
      <c r="L2078" s="566"/>
      <c r="M2078" s="567" t="s">
        <v>398</v>
      </c>
      <c r="N2078" s="789">
        <v>0.1</v>
      </c>
      <c r="O2078" s="604" t="s">
        <v>357</v>
      </c>
      <c r="P2078" s="447"/>
      <c r="Q2078" s="447"/>
      <c r="R2078" s="447"/>
      <c r="S2078" s="447"/>
      <c r="T2078" s="447"/>
      <c r="U2078" s="447"/>
      <c r="V2078" s="447"/>
    </row>
    <row r="2079" ht="28.5" customHeight="1">
      <c r="A2079" s="563"/>
      <c r="B2079" s="427"/>
      <c r="C2079" s="428"/>
      <c r="D2079" s="427"/>
      <c r="E2079" s="494"/>
      <c r="F2079" s="601"/>
      <c r="G2079" s="645" t="s">
        <v>650</v>
      </c>
      <c r="H2079" s="565" t="s">
        <v>2232</v>
      </c>
      <c r="I2079" s="520"/>
      <c r="J2079" s="520"/>
      <c r="K2079" s="566">
        <v>2.12203397E8</v>
      </c>
      <c r="L2079" s="566"/>
      <c r="M2079" s="567" t="s">
        <v>440</v>
      </c>
      <c r="N2079" s="789">
        <v>0.03</v>
      </c>
      <c r="O2079" s="604" t="s">
        <v>357</v>
      </c>
      <c r="P2079" s="447"/>
      <c r="Q2079" s="447"/>
      <c r="R2079" s="447"/>
      <c r="S2079" s="447"/>
      <c r="T2079" s="447"/>
      <c r="U2079" s="447"/>
      <c r="V2079" s="447"/>
    </row>
    <row r="2080" ht="28.5" customHeight="1">
      <c r="A2080" s="563"/>
      <c r="B2080" s="427"/>
      <c r="C2080" s="428"/>
      <c r="D2080" s="427"/>
      <c r="E2080" s="494"/>
      <c r="F2080" s="601"/>
      <c r="G2080" s="645" t="s">
        <v>652</v>
      </c>
      <c r="H2080" s="565" t="s">
        <v>2233</v>
      </c>
      <c r="I2080" s="520"/>
      <c r="J2080" s="521"/>
      <c r="K2080" s="566">
        <v>2.12203398E8</v>
      </c>
      <c r="L2080" s="566"/>
      <c r="M2080" s="567" t="s">
        <v>604</v>
      </c>
      <c r="N2080" s="789">
        <v>0.005</v>
      </c>
      <c r="O2080" s="604" t="s">
        <v>357</v>
      </c>
      <c r="P2080" s="447"/>
      <c r="Q2080" s="447"/>
      <c r="R2080" s="447"/>
      <c r="S2080" s="447"/>
      <c r="T2080" s="447"/>
      <c r="U2080" s="447"/>
      <c r="V2080" s="447"/>
    </row>
    <row r="2081" ht="28.5" customHeight="1">
      <c r="A2081" s="563"/>
      <c r="B2081" s="427"/>
      <c r="C2081" s="428"/>
      <c r="D2081" s="427"/>
      <c r="E2081" s="494"/>
      <c r="F2081" s="601"/>
      <c r="G2081" s="644" t="s">
        <v>654</v>
      </c>
      <c r="H2081" s="541" t="s">
        <v>2234</v>
      </c>
      <c r="I2081" s="542"/>
      <c r="J2081" s="542"/>
      <c r="K2081" s="490">
        <v>2.12203399E8</v>
      </c>
      <c r="L2081" s="490"/>
      <c r="M2081" s="491" t="s">
        <v>344</v>
      </c>
      <c r="N2081" s="782">
        <v>0.05</v>
      </c>
      <c r="O2081" s="741" t="s">
        <v>365</v>
      </c>
      <c r="P2081" s="447"/>
      <c r="Q2081" s="447"/>
      <c r="R2081" s="447"/>
      <c r="S2081" s="447"/>
      <c r="T2081" s="447"/>
      <c r="U2081" s="447"/>
      <c r="V2081" s="447"/>
    </row>
    <row r="2082" ht="28.5" customHeight="1">
      <c r="A2082" s="563"/>
      <c r="B2082" s="427"/>
      <c r="C2082" s="428"/>
      <c r="D2082" s="427"/>
      <c r="E2082" s="494"/>
      <c r="F2082" s="601"/>
      <c r="G2082" s="645" t="s">
        <v>656</v>
      </c>
      <c r="H2082" s="565" t="s">
        <v>2235</v>
      </c>
      <c r="I2082" s="520"/>
      <c r="J2082" s="520"/>
      <c r="K2082" s="566">
        <v>2.122034E8</v>
      </c>
      <c r="L2082" s="566"/>
      <c r="M2082" s="567" t="s">
        <v>458</v>
      </c>
      <c r="N2082" s="789">
        <v>0.2</v>
      </c>
      <c r="O2082" s="567" t="s">
        <v>395</v>
      </c>
      <c r="P2082" s="447"/>
      <c r="Q2082" s="447"/>
      <c r="R2082" s="447"/>
      <c r="S2082" s="447"/>
      <c r="T2082" s="447"/>
      <c r="U2082" s="447"/>
      <c r="V2082" s="447"/>
    </row>
    <row r="2083" ht="28.5" customHeight="1">
      <c r="A2083" s="563"/>
      <c r="B2083" s="427"/>
      <c r="C2083" s="428"/>
      <c r="D2083" s="427"/>
      <c r="E2083" s="494"/>
      <c r="F2083" s="601"/>
      <c r="G2083" s="645" t="s">
        <v>658</v>
      </c>
      <c r="H2083" s="565" t="s">
        <v>2215</v>
      </c>
      <c r="I2083" s="520"/>
      <c r="J2083" s="520"/>
      <c r="K2083" s="566">
        <v>2.12203401E8</v>
      </c>
      <c r="L2083" s="566"/>
      <c r="M2083" s="567" t="s">
        <v>398</v>
      </c>
      <c r="N2083" s="789">
        <v>0.2</v>
      </c>
      <c r="O2083" s="604" t="s">
        <v>365</v>
      </c>
      <c r="P2083" s="447"/>
      <c r="Q2083" s="447"/>
      <c r="R2083" s="447"/>
      <c r="S2083" s="447"/>
      <c r="T2083" s="447"/>
      <c r="U2083" s="447"/>
      <c r="V2083" s="447"/>
    </row>
    <row r="2084" ht="28.5" customHeight="1">
      <c r="A2084" s="563"/>
      <c r="B2084" s="427"/>
      <c r="C2084" s="428"/>
      <c r="D2084" s="427"/>
      <c r="E2084" s="494"/>
      <c r="F2084" s="601"/>
      <c r="G2084" s="648" t="s">
        <v>660</v>
      </c>
      <c r="H2084" s="565" t="s">
        <v>2236</v>
      </c>
      <c r="I2084" s="520"/>
      <c r="J2084" s="520"/>
      <c r="K2084" s="566">
        <v>2.12203402E8</v>
      </c>
      <c r="L2084" s="566"/>
      <c r="M2084" s="567" t="s">
        <v>604</v>
      </c>
      <c r="N2084" s="789">
        <v>0.3</v>
      </c>
      <c r="O2084" s="567" t="s">
        <v>395</v>
      </c>
      <c r="P2084" s="447"/>
      <c r="Q2084" s="447"/>
      <c r="R2084" s="447"/>
      <c r="S2084" s="447"/>
      <c r="T2084" s="447"/>
      <c r="U2084" s="447"/>
      <c r="V2084" s="447"/>
    </row>
    <row r="2085" ht="28.5" customHeight="1">
      <c r="A2085" s="563"/>
      <c r="B2085" s="427"/>
      <c r="C2085" s="428"/>
      <c r="D2085" s="427"/>
      <c r="E2085" s="494"/>
      <c r="F2085" s="601"/>
      <c r="G2085" s="645" t="s">
        <v>706</v>
      </c>
      <c r="H2085" s="565" t="s">
        <v>2237</v>
      </c>
      <c r="I2085" s="520"/>
      <c r="J2085" s="520"/>
      <c r="K2085" s="566">
        <v>2.12203403E8</v>
      </c>
      <c r="L2085" s="566"/>
      <c r="M2085" s="567" t="s">
        <v>398</v>
      </c>
      <c r="N2085" s="789">
        <v>0.1</v>
      </c>
      <c r="O2085" s="604" t="s">
        <v>365</v>
      </c>
      <c r="P2085" s="447"/>
      <c r="Q2085" s="447"/>
      <c r="R2085" s="447"/>
      <c r="S2085" s="447"/>
      <c r="T2085" s="447"/>
      <c r="U2085" s="447"/>
      <c r="V2085" s="447"/>
    </row>
    <row r="2086" ht="28.5" customHeight="1">
      <c r="A2086" s="563"/>
      <c r="B2086" s="427"/>
      <c r="C2086" s="428"/>
      <c r="D2086" s="427"/>
      <c r="E2086" s="494"/>
      <c r="F2086" s="601"/>
      <c r="G2086" s="645" t="s">
        <v>739</v>
      </c>
      <c r="H2086" s="565" t="s">
        <v>2238</v>
      </c>
      <c r="I2086" s="520"/>
      <c r="J2086" s="520"/>
      <c r="K2086" s="566">
        <v>2.12203404E8</v>
      </c>
      <c r="L2086" s="566"/>
      <c r="M2086" s="567" t="s">
        <v>422</v>
      </c>
      <c r="N2086" s="789">
        <v>0.05</v>
      </c>
      <c r="O2086" s="604" t="s">
        <v>357</v>
      </c>
      <c r="P2086" s="447"/>
      <c r="Q2086" s="447"/>
      <c r="R2086" s="447"/>
      <c r="S2086" s="447"/>
      <c r="T2086" s="447"/>
      <c r="U2086" s="447"/>
      <c r="V2086" s="447"/>
    </row>
    <row r="2087" ht="28.5" customHeight="1">
      <c r="A2087" s="563"/>
      <c r="B2087" s="427"/>
      <c r="C2087" s="428"/>
      <c r="D2087" s="427"/>
      <c r="E2087" s="494"/>
      <c r="F2087" s="601"/>
      <c r="G2087" s="645" t="s">
        <v>741</v>
      </c>
      <c r="H2087" s="565" t="s">
        <v>2239</v>
      </c>
      <c r="I2087" s="520"/>
      <c r="J2087" s="520"/>
      <c r="K2087" s="566">
        <v>2.12203405E8</v>
      </c>
      <c r="L2087" s="566"/>
      <c r="M2087" s="567" t="s">
        <v>458</v>
      </c>
      <c r="N2087" s="789">
        <v>0.1</v>
      </c>
      <c r="O2087" s="604" t="s">
        <v>365</v>
      </c>
      <c r="P2087" s="447"/>
      <c r="Q2087" s="447"/>
      <c r="R2087" s="447"/>
      <c r="S2087" s="447"/>
      <c r="T2087" s="447"/>
      <c r="U2087" s="447"/>
      <c r="V2087" s="447"/>
    </row>
    <row r="2088" ht="28.5" customHeight="1">
      <c r="A2088" s="563"/>
      <c r="B2088" s="427"/>
      <c r="C2088" s="428"/>
      <c r="D2088" s="427"/>
      <c r="E2088" s="494"/>
      <c r="F2088" s="601"/>
      <c r="G2088" s="645" t="s">
        <v>742</v>
      </c>
      <c r="H2088" s="565" t="s">
        <v>2240</v>
      </c>
      <c r="I2088" s="520"/>
      <c r="J2088" s="520"/>
      <c r="K2088" s="566">
        <v>2.12203406E8</v>
      </c>
      <c r="L2088" s="566"/>
      <c r="M2088" s="567" t="s">
        <v>344</v>
      </c>
      <c r="N2088" s="789">
        <v>0.05</v>
      </c>
      <c r="O2088" s="604" t="s">
        <v>357</v>
      </c>
      <c r="P2088" s="447"/>
      <c r="Q2088" s="447"/>
      <c r="R2088" s="447"/>
      <c r="S2088" s="447"/>
      <c r="T2088" s="447"/>
      <c r="U2088" s="447"/>
      <c r="V2088" s="447"/>
    </row>
    <row r="2089" ht="28.5" customHeight="1">
      <c r="A2089" s="563"/>
      <c r="B2089" s="427"/>
      <c r="C2089" s="428"/>
      <c r="D2089" s="427"/>
      <c r="E2089" s="494"/>
      <c r="F2089" s="487"/>
      <c r="G2089" s="648" t="s">
        <v>744</v>
      </c>
      <c r="H2089" s="565" t="s">
        <v>2241</v>
      </c>
      <c r="I2089" s="520"/>
      <c r="J2089" s="521"/>
      <c r="K2089" s="566">
        <v>2.12203407E8</v>
      </c>
      <c r="L2089" s="566"/>
      <c r="M2089" s="567" t="s">
        <v>458</v>
      </c>
      <c r="N2089" s="789">
        <v>0.1</v>
      </c>
      <c r="O2089" s="604" t="s">
        <v>365</v>
      </c>
      <c r="P2089" s="447"/>
      <c r="Q2089" s="447"/>
      <c r="R2089" s="447"/>
      <c r="S2089" s="447"/>
      <c r="T2089" s="447"/>
      <c r="U2089" s="447"/>
      <c r="V2089" s="447"/>
    </row>
    <row r="2090" ht="28.5" customHeight="1">
      <c r="A2090" s="563"/>
      <c r="B2090" s="427"/>
      <c r="C2090" s="428"/>
      <c r="D2090" s="427"/>
      <c r="E2090" s="494"/>
      <c r="F2090" s="431" t="s">
        <v>405</v>
      </c>
      <c r="G2090" s="433" t="s">
        <v>2242</v>
      </c>
      <c r="H2090" s="541"/>
      <c r="I2090" s="541"/>
      <c r="J2090" s="541"/>
      <c r="K2090" s="491"/>
      <c r="L2090" s="491"/>
      <c r="M2090" s="491"/>
      <c r="N2090" s="782"/>
      <c r="O2090" s="741"/>
      <c r="P2090" s="447"/>
      <c r="Q2090" s="447"/>
      <c r="R2090" s="447"/>
      <c r="S2090" s="447"/>
      <c r="T2090" s="447"/>
      <c r="U2090" s="447"/>
      <c r="V2090" s="447"/>
    </row>
    <row r="2091" ht="28.5" customHeight="1">
      <c r="A2091" s="563"/>
      <c r="B2091" s="427"/>
      <c r="C2091" s="428"/>
      <c r="D2091" s="427"/>
      <c r="E2091" s="494"/>
      <c r="F2091" s="601"/>
      <c r="G2091" s="734" t="s">
        <v>337</v>
      </c>
      <c r="H2091" s="541"/>
      <c r="I2091" s="541"/>
      <c r="J2091" s="541"/>
      <c r="K2091" s="491"/>
      <c r="L2091" s="491"/>
      <c r="M2091" s="491"/>
      <c r="N2091" s="782"/>
      <c r="O2091" s="741"/>
      <c r="P2091" s="447"/>
      <c r="Q2091" s="447"/>
      <c r="R2091" s="447"/>
      <c r="S2091" s="447"/>
      <c r="T2091" s="447"/>
      <c r="U2091" s="447"/>
      <c r="V2091" s="447"/>
    </row>
    <row r="2092" ht="28.5" customHeight="1">
      <c r="A2092" s="563"/>
      <c r="B2092" s="427"/>
      <c r="C2092" s="428"/>
      <c r="D2092" s="427"/>
      <c r="E2092" s="494"/>
      <c r="F2092" s="601"/>
      <c r="G2092" s="645" t="s">
        <v>354</v>
      </c>
      <c r="H2092" s="565" t="s">
        <v>2243</v>
      </c>
      <c r="I2092" s="520"/>
      <c r="J2092" s="520"/>
      <c r="K2092" s="490">
        <v>1.12203061E8</v>
      </c>
      <c r="L2092" s="490"/>
      <c r="M2092" s="567" t="s">
        <v>440</v>
      </c>
      <c r="N2092" s="568">
        <v>0.01</v>
      </c>
      <c r="O2092" s="667" t="s">
        <v>349</v>
      </c>
      <c r="P2092" s="447"/>
      <c r="Q2092" s="447"/>
      <c r="R2092" s="447"/>
      <c r="S2092" s="447"/>
      <c r="T2092" s="447"/>
      <c r="U2092" s="447"/>
      <c r="V2092" s="447"/>
    </row>
    <row r="2093" ht="28.5" customHeight="1">
      <c r="A2093" s="563"/>
      <c r="B2093" s="427"/>
      <c r="C2093" s="428"/>
      <c r="D2093" s="427"/>
      <c r="E2093" s="494"/>
      <c r="F2093" s="601"/>
      <c r="G2093" s="648" t="s">
        <v>358</v>
      </c>
      <c r="H2093" s="541" t="s">
        <v>2244</v>
      </c>
      <c r="I2093" s="542"/>
      <c r="J2093" s="543"/>
      <c r="K2093" s="490">
        <v>1.12203062E8</v>
      </c>
      <c r="L2093" s="490"/>
      <c r="M2093" s="491" t="s">
        <v>398</v>
      </c>
      <c r="N2093" s="544">
        <v>0.1</v>
      </c>
      <c r="O2093" s="667" t="s">
        <v>349</v>
      </c>
      <c r="P2093" s="447"/>
      <c r="Q2093" s="447"/>
      <c r="R2093" s="447"/>
      <c r="S2093" s="447"/>
      <c r="T2093" s="447"/>
      <c r="U2093" s="447"/>
      <c r="V2093" s="447"/>
    </row>
    <row r="2094" ht="28.5" customHeight="1">
      <c r="A2094" s="656"/>
      <c r="B2094" s="439"/>
      <c r="C2094" s="440"/>
      <c r="D2094" s="439"/>
      <c r="E2094" s="658"/>
      <c r="F2094" s="682"/>
      <c r="G2094" s="659" t="s">
        <v>360</v>
      </c>
      <c r="H2094" s="678" t="s">
        <v>2245</v>
      </c>
      <c r="I2094" s="79"/>
      <c r="J2094" s="79"/>
      <c r="K2094" s="771">
        <v>1.12203063E8</v>
      </c>
      <c r="L2094" s="771"/>
      <c r="M2094" s="772" t="s">
        <v>398</v>
      </c>
      <c r="N2094" s="1017">
        <v>0.2</v>
      </c>
      <c r="O2094" s="809" t="s">
        <v>349</v>
      </c>
      <c r="P2094" s="447"/>
      <c r="Q2094" s="447"/>
      <c r="R2094" s="447"/>
      <c r="S2094" s="447"/>
      <c r="T2094" s="447"/>
      <c r="U2094" s="447"/>
      <c r="V2094" s="447"/>
    </row>
    <row r="2095" ht="28.5" customHeight="1">
      <c r="A2095" s="563"/>
      <c r="B2095" s="427"/>
      <c r="C2095" s="428"/>
      <c r="D2095" s="427"/>
      <c r="E2095" s="494"/>
      <c r="F2095" s="601"/>
      <c r="G2095" s="734" t="s">
        <v>352</v>
      </c>
      <c r="H2095" s="541"/>
      <c r="I2095" s="541"/>
      <c r="J2095" s="541"/>
      <c r="K2095" s="491"/>
      <c r="L2095" s="491"/>
      <c r="M2095" s="491"/>
      <c r="N2095" s="782"/>
      <c r="O2095" s="741"/>
      <c r="P2095" s="447"/>
      <c r="Q2095" s="447"/>
      <c r="R2095" s="447"/>
      <c r="S2095" s="447"/>
      <c r="T2095" s="447"/>
      <c r="U2095" s="447"/>
      <c r="V2095" s="447"/>
    </row>
    <row r="2096" ht="28.5" customHeight="1">
      <c r="A2096" s="563"/>
      <c r="B2096" s="427"/>
      <c r="C2096" s="428"/>
      <c r="D2096" s="427"/>
      <c r="E2096" s="927"/>
      <c r="F2096" s="1016"/>
      <c r="G2096" s="645" t="s">
        <v>354</v>
      </c>
      <c r="H2096" s="565" t="s">
        <v>2246</v>
      </c>
      <c r="I2096" s="520"/>
      <c r="J2096" s="520"/>
      <c r="K2096" s="566">
        <v>2.12203408E8</v>
      </c>
      <c r="L2096" s="566"/>
      <c r="M2096" s="567" t="s">
        <v>398</v>
      </c>
      <c r="N2096" s="670">
        <v>1.012</v>
      </c>
      <c r="O2096" s="667" t="s">
        <v>357</v>
      </c>
      <c r="P2096" s="447"/>
      <c r="Q2096" s="447"/>
      <c r="R2096" s="447"/>
      <c r="S2096" s="447"/>
      <c r="T2096" s="447"/>
      <c r="U2096" s="447"/>
      <c r="V2096" s="447"/>
    </row>
    <row r="2097" ht="28.5" customHeight="1">
      <c r="A2097" s="563"/>
      <c r="B2097" s="427"/>
      <c r="C2097" s="428"/>
      <c r="D2097" s="427"/>
      <c r="E2097" s="494"/>
      <c r="F2097" s="601"/>
      <c r="G2097" s="645" t="s">
        <v>358</v>
      </c>
      <c r="H2097" s="565" t="s">
        <v>2247</v>
      </c>
      <c r="I2097" s="520"/>
      <c r="J2097" s="520"/>
      <c r="K2097" s="566">
        <v>2.12203409E8</v>
      </c>
      <c r="L2097" s="566"/>
      <c r="M2097" s="567" t="s">
        <v>344</v>
      </c>
      <c r="N2097" s="782">
        <v>0.09</v>
      </c>
      <c r="O2097" s="667" t="s">
        <v>365</v>
      </c>
      <c r="P2097" s="447"/>
      <c r="Q2097" s="447"/>
      <c r="R2097" s="447"/>
      <c r="S2097" s="447"/>
      <c r="T2097" s="447"/>
      <c r="U2097" s="447"/>
      <c r="V2097" s="447"/>
    </row>
    <row r="2098" ht="28.5" customHeight="1">
      <c r="A2098" s="563"/>
      <c r="B2098" s="427"/>
      <c r="C2098" s="428"/>
      <c r="D2098" s="427"/>
      <c r="E2098" s="494"/>
      <c r="F2098" s="601"/>
      <c r="G2098" s="645" t="s">
        <v>360</v>
      </c>
      <c r="H2098" s="565" t="s">
        <v>2248</v>
      </c>
      <c r="I2098" s="520"/>
      <c r="J2098" s="520"/>
      <c r="K2098" s="566">
        <v>2.1220341E8</v>
      </c>
      <c r="L2098" s="566"/>
      <c r="M2098" s="567" t="s">
        <v>422</v>
      </c>
      <c r="N2098" s="789">
        <v>3.0</v>
      </c>
      <c r="O2098" s="567" t="s">
        <v>395</v>
      </c>
      <c r="P2098" s="447"/>
      <c r="Q2098" s="447"/>
      <c r="R2098" s="447"/>
      <c r="S2098" s="447"/>
      <c r="T2098" s="447"/>
      <c r="U2098" s="447"/>
      <c r="V2098" s="447"/>
    </row>
    <row r="2099" ht="28.5" customHeight="1">
      <c r="A2099" s="563"/>
      <c r="B2099" s="427"/>
      <c r="C2099" s="428"/>
      <c r="D2099" s="427"/>
      <c r="E2099" s="494"/>
      <c r="F2099" s="601"/>
      <c r="G2099" s="648" t="s">
        <v>362</v>
      </c>
      <c r="H2099" s="565" t="s">
        <v>2249</v>
      </c>
      <c r="I2099" s="520"/>
      <c r="J2099" s="520"/>
      <c r="K2099" s="566">
        <v>2.12203411E8</v>
      </c>
      <c r="L2099" s="566"/>
      <c r="M2099" s="567" t="s">
        <v>604</v>
      </c>
      <c r="N2099" s="789">
        <v>1.5</v>
      </c>
      <c r="O2099" s="667" t="s">
        <v>365</v>
      </c>
      <c r="P2099" s="447"/>
      <c r="Q2099" s="447"/>
      <c r="R2099" s="447"/>
      <c r="S2099" s="447"/>
      <c r="T2099" s="447"/>
      <c r="U2099" s="447"/>
      <c r="V2099" s="447"/>
    </row>
    <row r="2100" ht="28.5" customHeight="1">
      <c r="A2100" s="563"/>
      <c r="B2100" s="427"/>
      <c r="C2100" s="428"/>
      <c r="D2100" s="427"/>
      <c r="E2100" s="494"/>
      <c r="F2100" s="601"/>
      <c r="G2100" s="645" t="s">
        <v>374</v>
      </c>
      <c r="H2100" s="565" t="s">
        <v>2243</v>
      </c>
      <c r="I2100" s="520"/>
      <c r="J2100" s="520"/>
      <c r="K2100" s="566">
        <v>2.12203412E8</v>
      </c>
      <c r="L2100" s="566"/>
      <c r="M2100" s="567" t="s">
        <v>440</v>
      </c>
      <c r="N2100" s="789">
        <v>0.01</v>
      </c>
      <c r="O2100" s="604" t="s">
        <v>357</v>
      </c>
      <c r="P2100" s="447"/>
      <c r="Q2100" s="447"/>
      <c r="R2100" s="447"/>
      <c r="S2100" s="447"/>
      <c r="T2100" s="447"/>
      <c r="U2100" s="447"/>
      <c r="V2100" s="447"/>
    </row>
    <row r="2101" ht="28.5" customHeight="1">
      <c r="A2101" s="563"/>
      <c r="B2101" s="427"/>
      <c r="C2101" s="428"/>
      <c r="D2101" s="427"/>
      <c r="E2101" s="494"/>
      <c r="F2101" s="601"/>
      <c r="G2101" s="645" t="s">
        <v>377</v>
      </c>
      <c r="H2101" s="541" t="s">
        <v>2250</v>
      </c>
      <c r="I2101" s="542"/>
      <c r="J2101" s="542"/>
      <c r="K2101" s="566">
        <v>2.12203413E8</v>
      </c>
      <c r="L2101" s="566"/>
      <c r="M2101" s="491" t="s">
        <v>344</v>
      </c>
      <c r="N2101" s="992">
        <v>0.02</v>
      </c>
      <c r="O2101" s="919" t="s">
        <v>357</v>
      </c>
      <c r="P2101" s="447"/>
      <c r="Q2101" s="447"/>
      <c r="R2101" s="447"/>
      <c r="S2101" s="447"/>
      <c r="T2101" s="447"/>
      <c r="U2101" s="447"/>
      <c r="V2101" s="447"/>
    </row>
    <row r="2102" ht="28.5" customHeight="1">
      <c r="A2102" s="563"/>
      <c r="B2102" s="427"/>
      <c r="C2102" s="428"/>
      <c r="D2102" s="427"/>
      <c r="E2102" s="494"/>
      <c r="F2102" s="601"/>
      <c r="G2102" s="648" t="s">
        <v>477</v>
      </c>
      <c r="H2102" s="565" t="s">
        <v>2251</v>
      </c>
      <c r="I2102" s="520"/>
      <c r="J2102" s="521"/>
      <c r="K2102" s="566">
        <v>2.12203414E8</v>
      </c>
      <c r="L2102" s="566"/>
      <c r="M2102" s="567" t="s">
        <v>1771</v>
      </c>
      <c r="N2102" s="789">
        <v>0.3</v>
      </c>
      <c r="O2102" s="567" t="s">
        <v>395</v>
      </c>
      <c r="P2102" s="447"/>
      <c r="Q2102" s="447"/>
      <c r="R2102" s="447"/>
      <c r="S2102" s="447"/>
      <c r="T2102" s="447"/>
      <c r="U2102" s="447"/>
      <c r="V2102" s="447"/>
    </row>
    <row r="2103" ht="28.5" customHeight="1">
      <c r="A2103" s="563"/>
      <c r="B2103" s="427"/>
      <c r="C2103" s="428"/>
      <c r="D2103" s="427"/>
      <c r="E2103" s="494"/>
      <c r="F2103" s="601"/>
      <c r="G2103" s="648" t="s">
        <v>519</v>
      </c>
      <c r="H2103" s="565" t="s">
        <v>2252</v>
      </c>
      <c r="I2103" s="520"/>
      <c r="J2103" s="520"/>
      <c r="K2103" s="566">
        <v>2.12203415E8</v>
      </c>
      <c r="L2103" s="566"/>
      <c r="M2103" s="567" t="s">
        <v>398</v>
      </c>
      <c r="N2103" s="789">
        <v>0.15</v>
      </c>
      <c r="O2103" s="567" t="s">
        <v>395</v>
      </c>
      <c r="P2103" s="447"/>
      <c r="Q2103" s="447"/>
      <c r="R2103" s="447"/>
      <c r="S2103" s="447"/>
      <c r="T2103" s="447"/>
      <c r="U2103" s="447"/>
      <c r="V2103" s="447"/>
    </row>
    <row r="2104" ht="28.5" customHeight="1">
      <c r="A2104" s="563"/>
      <c r="B2104" s="427"/>
      <c r="C2104" s="428"/>
      <c r="D2104" s="427"/>
      <c r="E2104" s="494"/>
      <c r="F2104" s="601"/>
      <c r="G2104" s="659" t="s">
        <v>521</v>
      </c>
      <c r="H2104" s="528" t="s">
        <v>2253</v>
      </c>
      <c r="I2104" s="529"/>
      <c r="J2104" s="529"/>
      <c r="K2104" s="531">
        <v>2.12203416E8</v>
      </c>
      <c r="L2104" s="531"/>
      <c r="M2104" s="532" t="s">
        <v>398</v>
      </c>
      <c r="N2104" s="788">
        <v>0.05</v>
      </c>
      <c r="O2104" s="740" t="s">
        <v>357</v>
      </c>
      <c r="P2104" s="447"/>
      <c r="Q2104" s="447"/>
      <c r="R2104" s="447"/>
      <c r="S2104" s="447"/>
      <c r="T2104" s="447"/>
      <c r="U2104" s="447"/>
      <c r="V2104" s="447"/>
    </row>
    <row r="2105" ht="28.5" customHeight="1">
      <c r="A2105" s="563"/>
      <c r="B2105" s="427"/>
      <c r="C2105" s="428"/>
      <c r="D2105" s="427"/>
      <c r="E2105" s="494"/>
      <c r="F2105" s="601"/>
      <c r="G2105" s="644" t="s">
        <v>523</v>
      </c>
      <c r="H2105" s="541" t="s">
        <v>2254</v>
      </c>
      <c r="I2105" s="542"/>
      <c r="J2105" s="542"/>
      <c r="K2105" s="490">
        <v>2.12203417E8</v>
      </c>
      <c r="L2105" s="490"/>
      <c r="M2105" s="491" t="s">
        <v>422</v>
      </c>
      <c r="N2105" s="992">
        <v>0.3</v>
      </c>
      <c r="O2105" s="919" t="s">
        <v>365</v>
      </c>
      <c r="P2105" s="447"/>
      <c r="Q2105" s="447"/>
      <c r="R2105" s="447"/>
      <c r="S2105" s="447"/>
      <c r="T2105" s="447"/>
      <c r="U2105" s="447"/>
      <c r="V2105" s="447"/>
    </row>
    <row r="2106" ht="28.5" customHeight="1">
      <c r="A2106" s="563"/>
      <c r="B2106" s="427"/>
      <c r="C2106" s="428"/>
      <c r="D2106" s="427"/>
      <c r="E2106" s="494"/>
      <c r="F2106" s="601"/>
      <c r="G2106" s="731" t="s">
        <v>526</v>
      </c>
      <c r="H2106" s="565" t="s">
        <v>2255</v>
      </c>
      <c r="I2106" s="520"/>
      <c r="J2106" s="520"/>
      <c r="K2106" s="566">
        <v>2.12203418E8</v>
      </c>
      <c r="L2106" s="490"/>
      <c r="M2106" s="567" t="s">
        <v>422</v>
      </c>
      <c r="N2106" s="789">
        <v>0.5</v>
      </c>
      <c r="O2106" s="567" t="s">
        <v>395</v>
      </c>
      <c r="P2106" s="447"/>
      <c r="Q2106" s="447"/>
      <c r="R2106" s="447"/>
      <c r="S2106" s="447"/>
      <c r="T2106" s="447"/>
      <c r="U2106" s="447"/>
      <c r="V2106" s="447"/>
    </row>
    <row r="2107" ht="28.5" customHeight="1">
      <c r="A2107" s="563"/>
      <c r="B2107" s="427"/>
      <c r="C2107" s="428"/>
      <c r="D2107" s="427"/>
      <c r="E2107" s="494"/>
      <c r="F2107" s="601"/>
      <c r="G2107" s="645" t="s">
        <v>528</v>
      </c>
      <c r="H2107" s="565" t="s">
        <v>2244</v>
      </c>
      <c r="I2107" s="520"/>
      <c r="J2107" s="520"/>
      <c r="K2107" s="566">
        <v>2.12203419E8</v>
      </c>
      <c r="L2107" s="490"/>
      <c r="M2107" s="567" t="s">
        <v>398</v>
      </c>
      <c r="N2107" s="789">
        <v>0.1</v>
      </c>
      <c r="O2107" s="604" t="s">
        <v>357</v>
      </c>
      <c r="P2107" s="447"/>
      <c r="Q2107" s="447"/>
      <c r="R2107" s="447"/>
      <c r="S2107" s="447"/>
      <c r="T2107" s="447"/>
      <c r="U2107" s="447"/>
      <c r="V2107" s="447"/>
    </row>
    <row r="2108" ht="28.5" customHeight="1">
      <c r="A2108" s="563"/>
      <c r="B2108" s="427"/>
      <c r="C2108" s="428"/>
      <c r="D2108" s="427"/>
      <c r="E2108" s="494"/>
      <c r="F2108" s="601"/>
      <c r="G2108" s="645" t="s">
        <v>530</v>
      </c>
      <c r="H2108" s="565" t="s">
        <v>2256</v>
      </c>
      <c r="I2108" s="520"/>
      <c r="J2108" s="520"/>
      <c r="K2108" s="566">
        <v>2.1220342E8</v>
      </c>
      <c r="L2108" s="490"/>
      <c r="M2108" s="567" t="s">
        <v>440</v>
      </c>
      <c r="N2108" s="789">
        <v>0.03</v>
      </c>
      <c r="O2108" s="604" t="s">
        <v>365</v>
      </c>
      <c r="P2108" s="447"/>
      <c r="Q2108" s="447"/>
      <c r="R2108" s="447"/>
      <c r="S2108" s="447"/>
      <c r="T2108" s="447"/>
      <c r="U2108" s="447"/>
      <c r="V2108" s="447"/>
    </row>
    <row r="2109" ht="28.5" customHeight="1">
      <c r="A2109" s="563"/>
      <c r="B2109" s="427"/>
      <c r="C2109" s="428"/>
      <c r="D2109" s="427"/>
      <c r="E2109" s="494"/>
      <c r="F2109" s="601"/>
      <c r="G2109" s="645" t="s">
        <v>532</v>
      </c>
      <c r="H2109" s="565" t="s">
        <v>2082</v>
      </c>
      <c r="I2109" s="520"/>
      <c r="J2109" s="520"/>
      <c r="K2109" s="566">
        <v>2.12203421E8</v>
      </c>
      <c r="L2109" s="566"/>
      <c r="M2109" s="685" t="s">
        <v>398</v>
      </c>
      <c r="N2109" s="789">
        <v>0.5</v>
      </c>
      <c r="O2109" s="567" t="s">
        <v>395</v>
      </c>
      <c r="P2109" s="447"/>
      <c r="Q2109" s="447"/>
      <c r="R2109" s="447"/>
      <c r="S2109" s="447"/>
      <c r="T2109" s="447"/>
      <c r="U2109" s="447"/>
      <c r="V2109" s="447"/>
    </row>
    <row r="2110" ht="28.5" customHeight="1">
      <c r="A2110" s="563"/>
      <c r="B2110" s="427"/>
      <c r="C2110" s="428"/>
      <c r="D2110" s="427"/>
      <c r="E2110" s="494"/>
      <c r="F2110" s="601"/>
      <c r="G2110" s="645" t="s">
        <v>534</v>
      </c>
      <c r="H2110" s="565" t="s">
        <v>2257</v>
      </c>
      <c r="I2110" s="520"/>
      <c r="J2110" s="520"/>
      <c r="K2110" s="566">
        <v>2.12203422E8</v>
      </c>
      <c r="L2110" s="566"/>
      <c r="M2110" s="567" t="s">
        <v>398</v>
      </c>
      <c r="N2110" s="789">
        <v>0.1</v>
      </c>
      <c r="O2110" s="604" t="s">
        <v>365</v>
      </c>
      <c r="P2110" s="447"/>
      <c r="Q2110" s="447"/>
      <c r="R2110" s="447"/>
      <c r="S2110" s="447"/>
      <c r="T2110" s="447"/>
      <c r="U2110" s="447"/>
      <c r="V2110" s="447"/>
    </row>
    <row r="2111" ht="28.5" customHeight="1">
      <c r="A2111" s="563"/>
      <c r="B2111" s="427"/>
      <c r="C2111" s="428"/>
      <c r="D2111" s="427"/>
      <c r="E2111" s="494"/>
      <c r="F2111" s="601"/>
      <c r="G2111" s="648" t="s">
        <v>536</v>
      </c>
      <c r="H2111" s="541" t="s">
        <v>2258</v>
      </c>
      <c r="I2111" s="542"/>
      <c r="J2111" s="542"/>
      <c r="K2111" s="490">
        <v>2.12203423E8</v>
      </c>
      <c r="L2111" s="490"/>
      <c r="M2111" s="491" t="s">
        <v>78</v>
      </c>
      <c r="N2111" s="644">
        <v>0.005</v>
      </c>
      <c r="O2111" s="741" t="s">
        <v>357</v>
      </c>
      <c r="P2111" s="447"/>
      <c r="Q2111" s="447"/>
      <c r="R2111" s="447"/>
      <c r="S2111" s="447"/>
      <c r="T2111" s="447"/>
      <c r="U2111" s="447"/>
      <c r="V2111" s="447"/>
    </row>
    <row r="2112" ht="28.5" customHeight="1">
      <c r="A2112" s="563"/>
      <c r="B2112" s="427"/>
      <c r="C2112" s="428"/>
      <c r="D2112" s="427"/>
      <c r="E2112" s="494"/>
      <c r="F2112" s="601"/>
      <c r="G2112" s="648" t="s">
        <v>540</v>
      </c>
      <c r="H2112" s="565" t="s">
        <v>2259</v>
      </c>
      <c r="I2112" s="520"/>
      <c r="J2112" s="520"/>
      <c r="K2112" s="566">
        <v>2.12203424E8</v>
      </c>
      <c r="L2112" s="490"/>
      <c r="M2112" s="567" t="s">
        <v>78</v>
      </c>
      <c r="N2112" s="789">
        <v>0.05</v>
      </c>
      <c r="O2112" s="604" t="s">
        <v>365</v>
      </c>
      <c r="P2112" s="447"/>
      <c r="Q2112" s="447"/>
      <c r="R2112" s="447"/>
      <c r="S2112" s="447"/>
      <c r="T2112" s="447"/>
      <c r="U2112" s="447"/>
      <c r="V2112" s="447"/>
    </row>
    <row r="2113" ht="28.5" customHeight="1">
      <c r="A2113" s="563"/>
      <c r="B2113" s="427"/>
      <c r="C2113" s="428"/>
      <c r="D2113" s="427"/>
      <c r="E2113" s="494"/>
      <c r="F2113" s="601"/>
      <c r="G2113" s="645" t="s">
        <v>542</v>
      </c>
      <c r="H2113" s="565" t="s">
        <v>2260</v>
      </c>
      <c r="I2113" s="520"/>
      <c r="J2113" s="520"/>
      <c r="K2113" s="566">
        <v>2.12203425E8</v>
      </c>
      <c r="L2113" s="490"/>
      <c r="M2113" s="567" t="s">
        <v>440</v>
      </c>
      <c r="N2113" s="789">
        <v>0.01</v>
      </c>
      <c r="O2113" s="604" t="s">
        <v>357</v>
      </c>
      <c r="P2113" s="447"/>
      <c r="Q2113" s="447"/>
      <c r="R2113" s="447"/>
      <c r="S2113" s="447"/>
      <c r="T2113" s="447"/>
      <c r="U2113" s="447"/>
      <c r="V2113" s="447"/>
    </row>
    <row r="2114" ht="28.5" customHeight="1">
      <c r="A2114" s="563"/>
      <c r="B2114" s="427"/>
      <c r="C2114" s="428"/>
      <c r="D2114" s="427"/>
      <c r="E2114" s="494"/>
      <c r="F2114" s="601"/>
      <c r="G2114" s="648" t="s">
        <v>650</v>
      </c>
      <c r="H2114" s="541" t="s">
        <v>2086</v>
      </c>
      <c r="I2114" s="542"/>
      <c r="J2114" s="542"/>
      <c r="K2114" s="490">
        <v>2.12203426E8</v>
      </c>
      <c r="L2114" s="490"/>
      <c r="M2114" s="491" t="s">
        <v>447</v>
      </c>
      <c r="N2114" s="782">
        <v>0.005</v>
      </c>
      <c r="O2114" s="741" t="s">
        <v>357</v>
      </c>
      <c r="P2114" s="447"/>
      <c r="Q2114" s="447"/>
      <c r="R2114" s="447"/>
      <c r="S2114" s="447"/>
      <c r="T2114" s="447"/>
      <c r="U2114" s="447"/>
      <c r="V2114" s="447"/>
    </row>
    <row r="2115" ht="28.5" customHeight="1">
      <c r="A2115" s="656"/>
      <c r="B2115" s="439"/>
      <c r="C2115" s="440"/>
      <c r="D2115" s="439"/>
      <c r="E2115" s="658"/>
      <c r="F2115" s="682"/>
      <c r="G2115" s="659" t="s">
        <v>652</v>
      </c>
      <c r="H2115" s="528" t="s">
        <v>2261</v>
      </c>
      <c r="I2115" s="529"/>
      <c r="J2115" s="529"/>
      <c r="K2115" s="531">
        <v>2.12203427E8</v>
      </c>
      <c r="L2115" s="771"/>
      <c r="M2115" s="532" t="s">
        <v>447</v>
      </c>
      <c r="N2115" s="788">
        <v>0.01</v>
      </c>
      <c r="O2115" s="740" t="s">
        <v>365</v>
      </c>
      <c r="P2115" s="447"/>
      <c r="Q2115" s="447"/>
      <c r="R2115" s="447"/>
      <c r="S2115" s="447"/>
      <c r="T2115" s="447"/>
      <c r="U2115" s="447"/>
      <c r="V2115" s="447"/>
    </row>
    <row r="2116" ht="28.5" customHeight="1">
      <c r="A2116" s="563"/>
      <c r="B2116" s="427"/>
      <c r="C2116" s="428"/>
      <c r="D2116" s="427"/>
      <c r="E2116" s="494"/>
      <c r="F2116" s="601"/>
      <c r="G2116" s="644" t="s">
        <v>654</v>
      </c>
      <c r="H2116" s="603" t="s">
        <v>2262</v>
      </c>
      <c r="K2116" s="490">
        <v>2.12203428E8</v>
      </c>
      <c r="L2116" s="490"/>
      <c r="M2116" s="538" t="s">
        <v>344</v>
      </c>
      <c r="N2116" s="889">
        <v>0.05</v>
      </c>
      <c r="O2116" s="563" t="s">
        <v>365</v>
      </c>
      <c r="P2116" s="447"/>
      <c r="Q2116" s="447"/>
      <c r="R2116" s="447"/>
      <c r="S2116" s="447"/>
      <c r="T2116" s="447"/>
      <c r="U2116" s="447"/>
      <c r="V2116" s="447"/>
    </row>
    <row r="2117" ht="28.5" customHeight="1">
      <c r="A2117" s="563"/>
      <c r="B2117" s="427"/>
      <c r="C2117" s="428"/>
      <c r="D2117" s="427"/>
      <c r="E2117" s="494"/>
      <c r="F2117" s="601"/>
      <c r="G2117" s="645" t="s">
        <v>656</v>
      </c>
      <c r="H2117" s="565" t="s">
        <v>2263</v>
      </c>
      <c r="I2117" s="520"/>
      <c r="J2117" s="520"/>
      <c r="K2117" s="566">
        <v>2.12203429E8</v>
      </c>
      <c r="L2117" s="490"/>
      <c r="M2117" s="567" t="s">
        <v>458</v>
      </c>
      <c r="N2117" s="789">
        <v>0.2</v>
      </c>
      <c r="O2117" s="567" t="s">
        <v>395</v>
      </c>
      <c r="P2117" s="447"/>
      <c r="Q2117" s="447"/>
      <c r="R2117" s="447"/>
      <c r="S2117" s="447"/>
      <c r="T2117" s="447"/>
      <c r="U2117" s="447"/>
      <c r="V2117" s="447"/>
    </row>
    <row r="2118" ht="28.5" customHeight="1">
      <c r="A2118" s="563"/>
      <c r="B2118" s="427"/>
      <c r="C2118" s="428"/>
      <c r="D2118" s="427"/>
      <c r="E2118" s="494"/>
      <c r="F2118" s="601"/>
      <c r="G2118" s="645" t="s">
        <v>658</v>
      </c>
      <c r="H2118" s="541" t="s">
        <v>2245</v>
      </c>
      <c r="I2118" s="542"/>
      <c r="J2118" s="542"/>
      <c r="K2118" s="566">
        <v>2.1220343E8</v>
      </c>
      <c r="L2118" s="490"/>
      <c r="M2118" s="491" t="s">
        <v>398</v>
      </c>
      <c r="N2118" s="782">
        <v>0.2</v>
      </c>
      <c r="O2118" s="741" t="s">
        <v>365</v>
      </c>
      <c r="P2118" s="447"/>
      <c r="Q2118" s="447"/>
      <c r="R2118" s="447"/>
      <c r="S2118" s="447"/>
      <c r="T2118" s="447"/>
      <c r="U2118" s="447"/>
      <c r="V2118" s="447"/>
    </row>
    <row r="2119" ht="28.5" customHeight="1">
      <c r="A2119" s="563"/>
      <c r="B2119" s="427"/>
      <c r="C2119" s="428"/>
      <c r="D2119" s="427"/>
      <c r="E2119" s="494"/>
      <c r="F2119" s="601"/>
      <c r="G2119" s="648" t="s">
        <v>660</v>
      </c>
      <c r="H2119" s="565" t="s">
        <v>2264</v>
      </c>
      <c r="I2119" s="520"/>
      <c r="J2119" s="520"/>
      <c r="K2119" s="566">
        <v>2.12203431E8</v>
      </c>
      <c r="L2119" s="490"/>
      <c r="M2119" s="567" t="s">
        <v>604</v>
      </c>
      <c r="N2119" s="789">
        <v>0.3</v>
      </c>
      <c r="O2119" s="567" t="s">
        <v>395</v>
      </c>
      <c r="P2119" s="447"/>
      <c r="Q2119" s="447"/>
      <c r="R2119" s="447"/>
      <c r="S2119" s="447"/>
      <c r="T2119" s="447"/>
      <c r="U2119" s="447"/>
      <c r="V2119" s="447"/>
    </row>
    <row r="2120" ht="28.5" customHeight="1">
      <c r="A2120" s="563"/>
      <c r="B2120" s="427"/>
      <c r="C2120" s="428"/>
      <c r="D2120" s="427"/>
      <c r="E2120" s="494"/>
      <c r="F2120" s="601"/>
      <c r="G2120" s="645" t="s">
        <v>706</v>
      </c>
      <c r="H2120" s="663" t="s">
        <v>2089</v>
      </c>
      <c r="I2120" s="663"/>
      <c r="J2120" s="663"/>
      <c r="K2120" s="566">
        <v>2.12203432E8</v>
      </c>
      <c r="L2120" s="490"/>
      <c r="M2120" s="567" t="s">
        <v>344</v>
      </c>
      <c r="N2120" s="789">
        <v>0.01</v>
      </c>
      <c r="O2120" s="604" t="s">
        <v>357</v>
      </c>
      <c r="P2120" s="447"/>
      <c r="Q2120" s="447"/>
      <c r="R2120" s="447"/>
      <c r="S2120" s="447"/>
      <c r="T2120" s="447"/>
      <c r="U2120" s="447"/>
      <c r="V2120" s="447"/>
    </row>
    <row r="2121" ht="28.5" customHeight="1">
      <c r="A2121" s="563"/>
      <c r="B2121" s="427"/>
      <c r="C2121" s="428"/>
      <c r="D2121" s="427"/>
      <c r="E2121" s="494"/>
      <c r="F2121" s="601"/>
      <c r="G2121" s="645" t="s">
        <v>739</v>
      </c>
      <c r="H2121" s="663" t="s">
        <v>2092</v>
      </c>
      <c r="I2121" s="663"/>
      <c r="J2121" s="663"/>
      <c r="K2121" s="566">
        <v>2.12203433E8</v>
      </c>
      <c r="L2121" s="490"/>
      <c r="M2121" s="567" t="s">
        <v>62</v>
      </c>
      <c r="N2121" s="801">
        <v>0.02</v>
      </c>
      <c r="O2121" s="604" t="s">
        <v>365</v>
      </c>
      <c r="P2121" s="447"/>
      <c r="Q2121" s="447"/>
      <c r="R2121" s="447"/>
      <c r="S2121" s="447"/>
      <c r="T2121" s="447"/>
      <c r="U2121" s="447"/>
      <c r="V2121" s="447"/>
    </row>
    <row r="2122" ht="28.5" customHeight="1">
      <c r="A2122" s="563"/>
      <c r="B2122" s="427"/>
      <c r="C2122" s="428"/>
      <c r="D2122" s="427"/>
      <c r="E2122" s="494"/>
      <c r="F2122" s="601"/>
      <c r="G2122" s="645" t="s">
        <v>741</v>
      </c>
      <c r="H2122" s="663" t="s">
        <v>2093</v>
      </c>
      <c r="I2122" s="663"/>
      <c r="J2122" s="663"/>
      <c r="K2122" s="566">
        <v>2.12203434E8</v>
      </c>
      <c r="L2122" s="566"/>
      <c r="M2122" s="567" t="s">
        <v>62</v>
      </c>
      <c r="N2122" s="801">
        <v>0.02</v>
      </c>
      <c r="O2122" s="667" t="s">
        <v>365</v>
      </c>
      <c r="P2122" s="447"/>
      <c r="Q2122" s="447"/>
      <c r="R2122" s="447"/>
      <c r="S2122" s="447"/>
      <c r="T2122" s="447"/>
      <c r="U2122" s="447"/>
      <c r="V2122" s="447"/>
    </row>
    <row r="2123" ht="28.5" customHeight="1">
      <c r="A2123" s="563"/>
      <c r="B2123" s="427"/>
      <c r="C2123" s="428"/>
      <c r="D2123" s="427"/>
      <c r="E2123" s="494"/>
      <c r="F2123" s="601"/>
      <c r="G2123" s="648" t="s">
        <v>742</v>
      </c>
      <c r="H2123" s="541" t="s">
        <v>2090</v>
      </c>
      <c r="I2123" s="542"/>
      <c r="J2123" s="543"/>
      <c r="K2123" s="490">
        <v>2.12203435E8</v>
      </c>
      <c r="L2123" s="490"/>
      <c r="M2123" s="491" t="s">
        <v>62</v>
      </c>
      <c r="N2123" s="802">
        <v>0.02</v>
      </c>
      <c r="O2123" s="483" t="s">
        <v>365</v>
      </c>
      <c r="P2123" s="447"/>
      <c r="Q2123" s="447"/>
      <c r="R2123" s="447"/>
      <c r="S2123" s="447"/>
      <c r="T2123" s="447"/>
      <c r="U2123" s="447"/>
      <c r="V2123" s="447"/>
    </row>
    <row r="2124" ht="28.5" customHeight="1">
      <c r="A2124" s="563"/>
      <c r="B2124" s="427"/>
      <c r="C2124" s="428"/>
      <c r="D2124" s="427"/>
      <c r="E2124" s="494"/>
      <c r="F2124" s="601"/>
      <c r="G2124" s="644" t="s">
        <v>744</v>
      </c>
      <c r="H2124" s="565" t="s">
        <v>2265</v>
      </c>
      <c r="I2124" s="520"/>
      <c r="J2124" s="520"/>
      <c r="K2124" s="566">
        <v>2.12203436E8</v>
      </c>
      <c r="L2124" s="490"/>
      <c r="M2124" s="685" t="s">
        <v>422</v>
      </c>
      <c r="N2124" s="801">
        <v>0.75</v>
      </c>
      <c r="O2124" s="567" t="s">
        <v>395</v>
      </c>
      <c r="P2124" s="447"/>
      <c r="Q2124" s="447"/>
      <c r="R2124" s="447"/>
      <c r="S2124" s="447"/>
      <c r="T2124" s="447"/>
      <c r="U2124" s="447"/>
      <c r="V2124" s="447"/>
    </row>
    <row r="2125" ht="28.5" customHeight="1">
      <c r="A2125" s="563"/>
      <c r="B2125" s="427"/>
      <c r="C2125" s="428"/>
      <c r="D2125" s="427"/>
      <c r="E2125" s="494"/>
      <c r="F2125" s="601"/>
      <c r="G2125" s="645" t="s">
        <v>766</v>
      </c>
      <c r="H2125" s="565" t="s">
        <v>2266</v>
      </c>
      <c r="I2125" s="520"/>
      <c r="J2125" s="521"/>
      <c r="K2125" s="566">
        <v>2.12203437E8</v>
      </c>
      <c r="L2125" s="490"/>
      <c r="M2125" s="567" t="s">
        <v>398</v>
      </c>
      <c r="N2125" s="789">
        <v>0.1</v>
      </c>
      <c r="O2125" s="667" t="s">
        <v>365</v>
      </c>
      <c r="P2125" s="447"/>
      <c r="Q2125" s="447"/>
      <c r="R2125" s="447"/>
      <c r="S2125" s="447"/>
      <c r="T2125" s="447"/>
      <c r="U2125" s="447"/>
      <c r="V2125" s="447"/>
    </row>
    <row r="2126" ht="28.5" customHeight="1">
      <c r="A2126" s="563"/>
      <c r="B2126" s="427"/>
      <c r="C2126" s="428"/>
      <c r="D2126" s="427"/>
      <c r="E2126" s="494"/>
      <c r="F2126" s="601"/>
      <c r="G2126" s="645" t="s">
        <v>2267</v>
      </c>
      <c r="H2126" s="663" t="s">
        <v>2095</v>
      </c>
      <c r="I2126" s="663"/>
      <c r="J2126" s="663"/>
      <c r="K2126" s="566">
        <v>2.12203438E8</v>
      </c>
      <c r="L2126" s="490"/>
      <c r="M2126" s="567" t="s">
        <v>398</v>
      </c>
      <c r="N2126" s="789">
        <v>0.06</v>
      </c>
      <c r="O2126" s="604" t="s">
        <v>357</v>
      </c>
      <c r="P2126" s="447"/>
      <c r="Q2126" s="447"/>
      <c r="R2126" s="447"/>
      <c r="S2126" s="447"/>
      <c r="T2126" s="447"/>
      <c r="U2126" s="447"/>
      <c r="V2126" s="447"/>
    </row>
    <row r="2127" ht="28.5" customHeight="1">
      <c r="A2127" s="563"/>
      <c r="B2127" s="427"/>
      <c r="C2127" s="428"/>
      <c r="D2127" s="427"/>
      <c r="E2127" s="494"/>
      <c r="F2127" s="601"/>
      <c r="G2127" s="645" t="s">
        <v>2268</v>
      </c>
      <c r="H2127" s="565" t="s">
        <v>2269</v>
      </c>
      <c r="I2127" s="520"/>
      <c r="J2127" s="520"/>
      <c r="K2127" s="566">
        <v>2.12203439E8</v>
      </c>
      <c r="L2127" s="490"/>
      <c r="M2127" s="567" t="s">
        <v>344</v>
      </c>
      <c r="N2127" s="789">
        <v>0.03</v>
      </c>
      <c r="O2127" s="604" t="s">
        <v>357</v>
      </c>
      <c r="P2127" s="447"/>
      <c r="Q2127" s="447"/>
      <c r="R2127" s="447"/>
      <c r="S2127" s="447"/>
      <c r="T2127" s="447"/>
      <c r="U2127" s="447"/>
      <c r="V2127" s="447"/>
    </row>
    <row r="2128" ht="28.5" customHeight="1">
      <c r="A2128" s="563"/>
      <c r="B2128" s="427"/>
      <c r="C2128" s="428"/>
      <c r="D2128" s="427"/>
      <c r="E2128" s="494"/>
      <c r="F2128" s="601"/>
      <c r="G2128" s="645" t="s">
        <v>2270</v>
      </c>
      <c r="H2128" s="565" t="s">
        <v>2271</v>
      </c>
      <c r="I2128" s="520"/>
      <c r="J2128" s="520"/>
      <c r="K2128" s="566">
        <v>2.1220344E8</v>
      </c>
      <c r="L2128" s="490"/>
      <c r="M2128" s="567" t="s">
        <v>458</v>
      </c>
      <c r="N2128" s="789">
        <v>0.05</v>
      </c>
      <c r="O2128" s="604" t="s">
        <v>365</v>
      </c>
      <c r="P2128" s="447"/>
      <c r="Q2128" s="447"/>
      <c r="R2128" s="447"/>
      <c r="S2128" s="447"/>
      <c r="T2128" s="447"/>
      <c r="U2128" s="447"/>
      <c r="V2128" s="447"/>
    </row>
    <row r="2129" ht="28.5" customHeight="1">
      <c r="A2129" s="563"/>
      <c r="B2129" s="427"/>
      <c r="C2129" s="428"/>
      <c r="D2129" s="427"/>
      <c r="E2129" s="494"/>
      <c r="F2129" s="601"/>
      <c r="G2129" s="645" t="s">
        <v>2272</v>
      </c>
      <c r="H2129" s="565" t="s">
        <v>2273</v>
      </c>
      <c r="I2129" s="520"/>
      <c r="J2129" s="520"/>
      <c r="K2129" s="566">
        <v>2.12203441E8</v>
      </c>
      <c r="L2129" s="490"/>
      <c r="M2129" s="567" t="s">
        <v>344</v>
      </c>
      <c r="N2129" s="789">
        <v>0.03</v>
      </c>
      <c r="O2129" s="604" t="s">
        <v>357</v>
      </c>
      <c r="P2129" s="447"/>
      <c r="Q2129" s="447"/>
      <c r="R2129" s="447"/>
      <c r="S2129" s="447"/>
      <c r="T2129" s="447"/>
      <c r="U2129" s="447"/>
      <c r="V2129" s="447"/>
    </row>
    <row r="2130" ht="28.5" customHeight="1">
      <c r="A2130" s="563"/>
      <c r="B2130" s="427"/>
      <c r="C2130" s="428"/>
      <c r="D2130" s="427"/>
      <c r="E2130" s="494"/>
      <c r="F2130" s="487"/>
      <c r="G2130" s="648" t="s">
        <v>2274</v>
      </c>
      <c r="H2130" s="565" t="s">
        <v>2275</v>
      </c>
      <c r="I2130" s="520"/>
      <c r="J2130" s="520"/>
      <c r="K2130" s="566">
        <v>2.12203442E8</v>
      </c>
      <c r="L2130" s="490"/>
      <c r="M2130" s="567" t="s">
        <v>458</v>
      </c>
      <c r="N2130" s="789">
        <v>0.05</v>
      </c>
      <c r="O2130" s="604" t="s">
        <v>365</v>
      </c>
      <c r="P2130" s="447"/>
      <c r="Q2130" s="447"/>
      <c r="R2130" s="447"/>
      <c r="S2130" s="447"/>
      <c r="T2130" s="447"/>
      <c r="U2130" s="447"/>
      <c r="V2130" s="447"/>
    </row>
    <row r="2131" ht="28.5" customHeight="1">
      <c r="A2131" s="563"/>
      <c r="B2131" s="427"/>
      <c r="C2131" s="428"/>
      <c r="D2131" s="427"/>
      <c r="E2131" s="1018"/>
      <c r="F2131" s="431" t="s">
        <v>407</v>
      </c>
      <c r="G2131" s="536" t="s">
        <v>2276</v>
      </c>
      <c r="H2131" s="541"/>
      <c r="I2131" s="541"/>
      <c r="J2131" s="541"/>
      <c r="K2131" s="491"/>
      <c r="L2131" s="491"/>
      <c r="M2131" s="491"/>
      <c r="N2131" s="782"/>
      <c r="O2131" s="741"/>
      <c r="P2131" s="447"/>
      <c r="Q2131" s="447"/>
      <c r="R2131" s="447"/>
      <c r="S2131" s="447"/>
      <c r="T2131" s="447"/>
      <c r="U2131" s="447"/>
      <c r="V2131" s="447"/>
    </row>
    <row r="2132" ht="28.5" customHeight="1">
      <c r="A2132" s="563"/>
      <c r="B2132" s="427"/>
      <c r="C2132" s="428"/>
      <c r="D2132" s="447"/>
      <c r="E2132" s="1018"/>
      <c r="F2132" s="431"/>
      <c r="G2132" s="734" t="s">
        <v>337</v>
      </c>
      <c r="H2132" s="541"/>
      <c r="I2132" s="541"/>
      <c r="J2132" s="541"/>
      <c r="K2132" s="491"/>
      <c r="L2132" s="491"/>
      <c r="M2132" s="491"/>
      <c r="N2132" s="782"/>
      <c r="O2132" s="741"/>
      <c r="P2132" s="447"/>
      <c r="Q2132" s="447"/>
      <c r="R2132" s="447"/>
      <c r="S2132" s="447"/>
      <c r="T2132" s="447"/>
      <c r="U2132" s="447"/>
      <c r="V2132" s="447"/>
    </row>
    <row r="2133" ht="28.5" customHeight="1">
      <c r="A2133" s="563"/>
      <c r="B2133" s="427"/>
      <c r="C2133" s="428"/>
      <c r="D2133" s="447"/>
      <c r="E2133" s="1018"/>
      <c r="F2133" s="431"/>
      <c r="G2133" s="645" t="s">
        <v>354</v>
      </c>
      <c r="H2133" s="565" t="s">
        <v>2277</v>
      </c>
      <c r="I2133" s="520"/>
      <c r="J2133" s="520"/>
      <c r="K2133" s="490">
        <v>1.12203064E8</v>
      </c>
      <c r="L2133" s="490"/>
      <c r="M2133" s="567" t="s">
        <v>440</v>
      </c>
      <c r="N2133" s="643">
        <v>0.003</v>
      </c>
      <c r="O2133" s="667" t="s">
        <v>349</v>
      </c>
      <c r="P2133" s="447"/>
      <c r="Q2133" s="447"/>
      <c r="R2133" s="447"/>
      <c r="S2133" s="447"/>
      <c r="T2133" s="447"/>
      <c r="U2133" s="447"/>
      <c r="V2133" s="447"/>
    </row>
    <row r="2134" ht="28.5" customHeight="1">
      <c r="A2134" s="563"/>
      <c r="B2134" s="427"/>
      <c r="C2134" s="428"/>
      <c r="D2134" s="447"/>
      <c r="E2134" s="1018"/>
      <c r="F2134" s="431"/>
      <c r="G2134" s="677" t="s">
        <v>358</v>
      </c>
      <c r="H2134" s="528" t="s">
        <v>2278</v>
      </c>
      <c r="I2134" s="529"/>
      <c r="J2134" s="529"/>
      <c r="K2134" s="771">
        <v>1.12203065E8</v>
      </c>
      <c r="L2134" s="771"/>
      <c r="M2134" s="532" t="s">
        <v>398</v>
      </c>
      <c r="N2134" s="817">
        <v>0.1</v>
      </c>
      <c r="O2134" s="809" t="s">
        <v>349</v>
      </c>
      <c r="P2134" s="447"/>
      <c r="Q2134" s="447"/>
      <c r="R2134" s="447"/>
      <c r="S2134" s="447"/>
      <c r="T2134" s="447"/>
      <c r="U2134" s="447"/>
      <c r="V2134" s="447"/>
    </row>
    <row r="2135" ht="28.5" customHeight="1">
      <c r="A2135" s="563"/>
      <c r="B2135" s="427"/>
      <c r="C2135" s="428"/>
      <c r="D2135" s="447"/>
      <c r="E2135" s="1018"/>
      <c r="F2135" s="431"/>
      <c r="G2135" s="734" t="s">
        <v>352</v>
      </c>
      <c r="H2135" s="541"/>
      <c r="I2135" s="541"/>
      <c r="J2135" s="541"/>
      <c r="K2135" s="491"/>
      <c r="L2135" s="491"/>
      <c r="M2135" s="491"/>
      <c r="N2135" s="782"/>
      <c r="O2135" s="741"/>
      <c r="P2135" s="447"/>
      <c r="Q2135" s="447"/>
      <c r="R2135" s="447"/>
      <c r="S2135" s="447"/>
      <c r="T2135" s="447"/>
      <c r="U2135" s="447"/>
      <c r="V2135" s="447"/>
    </row>
    <row r="2136" ht="28.5" customHeight="1">
      <c r="A2136" s="656"/>
      <c r="B2136" s="439"/>
      <c r="C2136" s="440"/>
      <c r="D2136" s="657"/>
      <c r="E2136" s="1019"/>
      <c r="F2136" s="1020"/>
      <c r="G2136" s="659" t="s">
        <v>354</v>
      </c>
      <c r="H2136" s="528" t="s">
        <v>2279</v>
      </c>
      <c r="I2136" s="529"/>
      <c r="J2136" s="530"/>
      <c r="K2136" s="531">
        <v>2.12203443E8</v>
      </c>
      <c r="L2136" s="531"/>
      <c r="M2136" s="532" t="s">
        <v>398</v>
      </c>
      <c r="N2136" s="864">
        <v>1.012</v>
      </c>
      <c r="O2136" s="809" t="s">
        <v>357</v>
      </c>
      <c r="P2136" s="447"/>
      <c r="Q2136" s="447"/>
      <c r="R2136" s="447"/>
      <c r="S2136" s="447"/>
      <c r="T2136" s="447"/>
      <c r="U2136" s="447"/>
      <c r="V2136" s="447"/>
    </row>
    <row r="2137" ht="28.5" customHeight="1">
      <c r="A2137" s="563"/>
      <c r="B2137" s="427"/>
      <c r="C2137" s="428"/>
      <c r="D2137" s="427"/>
      <c r="E2137" s="1021"/>
      <c r="F2137" s="1022"/>
      <c r="G2137" s="648" t="s">
        <v>358</v>
      </c>
      <c r="H2137" s="541" t="s">
        <v>2280</v>
      </c>
      <c r="I2137" s="542"/>
      <c r="J2137" s="542"/>
      <c r="K2137" s="490">
        <v>2.12203444E8</v>
      </c>
      <c r="L2137" s="490"/>
      <c r="M2137" s="491" t="s">
        <v>344</v>
      </c>
      <c r="N2137" s="782">
        <v>0.09</v>
      </c>
      <c r="O2137" s="483" t="s">
        <v>365</v>
      </c>
      <c r="P2137" s="447"/>
      <c r="Q2137" s="447"/>
      <c r="R2137" s="447"/>
      <c r="S2137" s="447"/>
      <c r="T2137" s="447"/>
      <c r="U2137" s="447"/>
      <c r="V2137" s="447"/>
    </row>
    <row r="2138" ht="28.5" customHeight="1">
      <c r="A2138" s="563"/>
      <c r="B2138" s="427"/>
      <c r="C2138" s="428"/>
      <c r="D2138" s="427"/>
      <c r="E2138" s="494"/>
      <c r="F2138" s="601"/>
      <c r="G2138" s="645" t="s">
        <v>360</v>
      </c>
      <c r="H2138" s="565" t="s">
        <v>2281</v>
      </c>
      <c r="I2138" s="520"/>
      <c r="J2138" s="520"/>
      <c r="K2138" s="566">
        <v>2.12203445E8</v>
      </c>
      <c r="L2138" s="566"/>
      <c r="M2138" s="567" t="s">
        <v>422</v>
      </c>
      <c r="N2138" s="789">
        <v>3.0</v>
      </c>
      <c r="O2138" s="567" t="s">
        <v>395</v>
      </c>
      <c r="P2138" s="447"/>
      <c r="Q2138" s="447"/>
      <c r="R2138" s="447"/>
      <c r="S2138" s="447"/>
      <c r="T2138" s="447"/>
      <c r="U2138" s="447"/>
      <c r="V2138" s="447"/>
    </row>
    <row r="2139" ht="28.5" customHeight="1">
      <c r="A2139" s="563"/>
      <c r="B2139" s="427"/>
      <c r="C2139" s="428"/>
      <c r="D2139" s="427"/>
      <c r="E2139" s="494"/>
      <c r="F2139" s="601"/>
      <c r="G2139" s="648" t="s">
        <v>362</v>
      </c>
      <c r="H2139" s="565" t="s">
        <v>2282</v>
      </c>
      <c r="I2139" s="520"/>
      <c r="J2139" s="520"/>
      <c r="K2139" s="566">
        <v>2.12203446E8</v>
      </c>
      <c r="L2139" s="566"/>
      <c r="M2139" s="567" t="s">
        <v>604</v>
      </c>
      <c r="N2139" s="789">
        <v>1.5</v>
      </c>
      <c r="O2139" s="667" t="s">
        <v>365</v>
      </c>
      <c r="P2139" s="447"/>
      <c r="Q2139" s="447"/>
      <c r="R2139" s="447"/>
      <c r="S2139" s="447"/>
      <c r="T2139" s="447"/>
      <c r="U2139" s="447"/>
      <c r="V2139" s="447"/>
    </row>
    <row r="2140" ht="28.5" customHeight="1">
      <c r="A2140" s="563"/>
      <c r="B2140" s="427"/>
      <c r="C2140" s="428"/>
      <c r="D2140" s="427"/>
      <c r="E2140" s="494"/>
      <c r="F2140" s="601"/>
      <c r="G2140" s="645" t="s">
        <v>374</v>
      </c>
      <c r="H2140" s="565" t="s">
        <v>2283</v>
      </c>
      <c r="I2140" s="520"/>
      <c r="J2140" s="520"/>
      <c r="K2140" s="566">
        <v>2.12203447E8</v>
      </c>
      <c r="L2140" s="566"/>
      <c r="M2140" s="567" t="s">
        <v>604</v>
      </c>
      <c r="N2140" s="789">
        <v>0.5</v>
      </c>
      <c r="O2140" s="567" t="s">
        <v>395</v>
      </c>
      <c r="P2140" s="447"/>
      <c r="Q2140" s="447"/>
      <c r="R2140" s="447"/>
      <c r="S2140" s="447"/>
      <c r="T2140" s="447"/>
      <c r="U2140" s="447"/>
      <c r="V2140" s="447"/>
    </row>
    <row r="2141" ht="28.5" customHeight="1">
      <c r="A2141" s="563"/>
      <c r="B2141" s="427"/>
      <c r="C2141" s="428"/>
      <c r="D2141" s="427"/>
      <c r="E2141" s="494"/>
      <c r="F2141" s="601"/>
      <c r="G2141" s="645" t="s">
        <v>377</v>
      </c>
      <c r="H2141" s="541" t="s">
        <v>2284</v>
      </c>
      <c r="I2141" s="542"/>
      <c r="J2141" s="542"/>
      <c r="K2141" s="566">
        <v>2.12203448E8</v>
      </c>
      <c r="L2141" s="566"/>
      <c r="M2141" s="491" t="s">
        <v>1771</v>
      </c>
      <c r="N2141" s="782">
        <v>0.75</v>
      </c>
      <c r="O2141" s="491" t="s">
        <v>395</v>
      </c>
      <c r="P2141" s="447"/>
      <c r="Q2141" s="447"/>
      <c r="R2141" s="447"/>
      <c r="S2141" s="447"/>
      <c r="T2141" s="447"/>
      <c r="U2141" s="447"/>
      <c r="V2141" s="447"/>
    </row>
    <row r="2142" ht="28.5" customHeight="1">
      <c r="A2142" s="563"/>
      <c r="B2142" s="427"/>
      <c r="C2142" s="428"/>
      <c r="D2142" s="427"/>
      <c r="E2142" s="494"/>
      <c r="F2142" s="601"/>
      <c r="G2142" s="648" t="s">
        <v>477</v>
      </c>
      <c r="H2142" s="565" t="s">
        <v>2285</v>
      </c>
      <c r="I2142" s="520"/>
      <c r="J2142" s="520"/>
      <c r="K2142" s="566">
        <v>2.12203449E8</v>
      </c>
      <c r="L2142" s="566"/>
      <c r="M2142" s="567" t="s">
        <v>440</v>
      </c>
      <c r="N2142" s="789">
        <v>0.03</v>
      </c>
      <c r="O2142" s="604" t="s">
        <v>357</v>
      </c>
      <c r="P2142" s="447"/>
      <c r="Q2142" s="447"/>
      <c r="R2142" s="447"/>
      <c r="S2142" s="447"/>
      <c r="T2142" s="447"/>
      <c r="U2142" s="447"/>
      <c r="V2142" s="447"/>
    </row>
    <row r="2143" ht="28.5" customHeight="1">
      <c r="A2143" s="563"/>
      <c r="B2143" s="427"/>
      <c r="C2143" s="428"/>
      <c r="D2143" s="427"/>
      <c r="E2143" s="494"/>
      <c r="F2143" s="601"/>
      <c r="G2143" s="648" t="s">
        <v>519</v>
      </c>
      <c r="H2143" s="565" t="s">
        <v>2277</v>
      </c>
      <c r="I2143" s="520"/>
      <c r="J2143" s="520"/>
      <c r="K2143" s="566">
        <v>2.1220345E8</v>
      </c>
      <c r="L2143" s="566"/>
      <c r="M2143" s="567" t="s">
        <v>440</v>
      </c>
      <c r="N2143" s="645">
        <v>0.003</v>
      </c>
      <c r="O2143" s="857" t="s">
        <v>357</v>
      </c>
      <c r="P2143" s="447"/>
      <c r="Q2143" s="447"/>
      <c r="R2143" s="447"/>
      <c r="S2143" s="447"/>
      <c r="T2143" s="447"/>
      <c r="U2143" s="447"/>
      <c r="V2143" s="447"/>
    </row>
    <row r="2144" ht="28.5" customHeight="1">
      <c r="A2144" s="563"/>
      <c r="B2144" s="427"/>
      <c r="C2144" s="428"/>
      <c r="D2144" s="427"/>
      <c r="E2144" s="494"/>
      <c r="F2144" s="601"/>
      <c r="G2144" s="645" t="s">
        <v>521</v>
      </c>
      <c r="H2144" s="565" t="s">
        <v>2286</v>
      </c>
      <c r="I2144" s="520"/>
      <c r="J2144" s="520"/>
      <c r="K2144" s="566">
        <v>2.12203451E8</v>
      </c>
      <c r="L2144" s="566"/>
      <c r="M2144" s="567" t="s">
        <v>440</v>
      </c>
      <c r="N2144" s="645">
        <v>0.005</v>
      </c>
      <c r="O2144" s="567" t="s">
        <v>365</v>
      </c>
      <c r="P2144" s="447"/>
      <c r="Q2144" s="447"/>
      <c r="R2144" s="447"/>
      <c r="S2144" s="447"/>
      <c r="T2144" s="447"/>
      <c r="U2144" s="447"/>
      <c r="V2144" s="447"/>
    </row>
    <row r="2145" ht="28.5" customHeight="1">
      <c r="A2145" s="563"/>
      <c r="B2145" s="427"/>
      <c r="C2145" s="428"/>
      <c r="D2145" s="427"/>
      <c r="E2145" s="494"/>
      <c r="F2145" s="601"/>
      <c r="G2145" s="645" t="s">
        <v>523</v>
      </c>
      <c r="H2145" s="565" t="s">
        <v>2287</v>
      </c>
      <c r="I2145" s="520"/>
      <c r="J2145" s="520"/>
      <c r="K2145" s="566">
        <v>2.12203452E8</v>
      </c>
      <c r="L2145" s="566"/>
      <c r="M2145" s="567" t="s">
        <v>447</v>
      </c>
      <c r="N2145" s="645">
        <v>0.005</v>
      </c>
      <c r="O2145" s="857" t="s">
        <v>357</v>
      </c>
      <c r="P2145" s="447"/>
      <c r="Q2145" s="447"/>
      <c r="R2145" s="447"/>
      <c r="S2145" s="447"/>
      <c r="T2145" s="447"/>
      <c r="U2145" s="447"/>
      <c r="V2145" s="447"/>
    </row>
    <row r="2146" ht="28.5" customHeight="1">
      <c r="A2146" s="563"/>
      <c r="B2146" s="427"/>
      <c r="C2146" s="428"/>
      <c r="D2146" s="427"/>
      <c r="E2146" s="494"/>
      <c r="F2146" s="601"/>
      <c r="G2146" s="644" t="s">
        <v>526</v>
      </c>
      <c r="H2146" s="541" t="s">
        <v>2288</v>
      </c>
      <c r="I2146" s="542"/>
      <c r="J2146" s="542"/>
      <c r="K2146" s="490">
        <v>2.12203453E8</v>
      </c>
      <c r="L2146" s="490"/>
      <c r="M2146" s="491" t="s">
        <v>604</v>
      </c>
      <c r="N2146" s="782">
        <v>0.5</v>
      </c>
      <c r="O2146" s="491" t="s">
        <v>395</v>
      </c>
      <c r="P2146" s="447"/>
      <c r="Q2146" s="447"/>
      <c r="R2146" s="447"/>
      <c r="S2146" s="447"/>
      <c r="T2146" s="447"/>
      <c r="U2146" s="447"/>
      <c r="V2146" s="447"/>
    </row>
    <row r="2147" ht="28.5" customHeight="1">
      <c r="A2147" s="563"/>
      <c r="B2147" s="427"/>
      <c r="C2147" s="428"/>
      <c r="D2147" s="427"/>
      <c r="E2147" s="494"/>
      <c r="F2147" s="601"/>
      <c r="G2147" s="645" t="s">
        <v>528</v>
      </c>
      <c r="H2147" s="565" t="s">
        <v>2289</v>
      </c>
      <c r="I2147" s="520"/>
      <c r="J2147" s="520"/>
      <c r="K2147" s="566">
        <v>2.12203454E8</v>
      </c>
      <c r="L2147" s="566"/>
      <c r="M2147" s="567" t="s">
        <v>344</v>
      </c>
      <c r="N2147" s="789">
        <v>0.05</v>
      </c>
      <c r="O2147" s="604" t="s">
        <v>365</v>
      </c>
      <c r="P2147" s="447"/>
      <c r="Q2147" s="447"/>
      <c r="R2147" s="447"/>
      <c r="S2147" s="447"/>
      <c r="T2147" s="447"/>
      <c r="U2147" s="447"/>
      <c r="V2147" s="447"/>
    </row>
    <row r="2148" ht="28.5" customHeight="1">
      <c r="A2148" s="563"/>
      <c r="B2148" s="427"/>
      <c r="C2148" s="428"/>
      <c r="D2148" s="427"/>
      <c r="E2148" s="494"/>
      <c r="F2148" s="601"/>
      <c r="G2148" s="645" t="s">
        <v>530</v>
      </c>
      <c r="H2148" s="565" t="s">
        <v>2290</v>
      </c>
      <c r="I2148" s="520"/>
      <c r="J2148" s="520"/>
      <c r="K2148" s="566">
        <v>2.12203455E8</v>
      </c>
      <c r="L2148" s="566"/>
      <c r="M2148" s="567" t="s">
        <v>458</v>
      </c>
      <c r="N2148" s="789">
        <v>0.2</v>
      </c>
      <c r="O2148" s="567" t="s">
        <v>395</v>
      </c>
      <c r="P2148" s="447"/>
      <c r="Q2148" s="447"/>
      <c r="R2148" s="447"/>
      <c r="S2148" s="447"/>
      <c r="T2148" s="447"/>
      <c r="U2148" s="447"/>
      <c r="V2148" s="447"/>
    </row>
    <row r="2149" ht="28.5" customHeight="1">
      <c r="A2149" s="563"/>
      <c r="B2149" s="427"/>
      <c r="C2149" s="428"/>
      <c r="D2149" s="427"/>
      <c r="E2149" s="494"/>
      <c r="F2149" s="601"/>
      <c r="G2149" s="645" t="s">
        <v>532</v>
      </c>
      <c r="H2149" s="565" t="s">
        <v>2278</v>
      </c>
      <c r="I2149" s="520"/>
      <c r="J2149" s="520"/>
      <c r="K2149" s="566">
        <v>2.12203456E8</v>
      </c>
      <c r="L2149" s="566"/>
      <c r="M2149" s="567" t="s">
        <v>398</v>
      </c>
      <c r="N2149" s="789">
        <v>0.1</v>
      </c>
      <c r="O2149" s="604" t="s">
        <v>365</v>
      </c>
      <c r="P2149" s="447"/>
      <c r="Q2149" s="447"/>
      <c r="R2149" s="447"/>
      <c r="S2149" s="447"/>
      <c r="T2149" s="447"/>
      <c r="U2149" s="447"/>
      <c r="V2149" s="447"/>
    </row>
    <row r="2150" ht="28.5" customHeight="1">
      <c r="A2150" s="563"/>
      <c r="B2150" s="427"/>
      <c r="C2150" s="428"/>
      <c r="D2150" s="427"/>
      <c r="E2150" s="494"/>
      <c r="F2150" s="601"/>
      <c r="G2150" s="644" t="s">
        <v>534</v>
      </c>
      <c r="H2150" s="565" t="s">
        <v>2291</v>
      </c>
      <c r="I2150" s="520"/>
      <c r="J2150" s="520"/>
      <c r="K2150" s="566">
        <v>2.12203457E8</v>
      </c>
      <c r="L2150" s="566"/>
      <c r="M2150" s="567" t="s">
        <v>604</v>
      </c>
      <c r="N2150" s="789">
        <v>0.3</v>
      </c>
      <c r="O2150" s="567" t="s">
        <v>395</v>
      </c>
      <c r="P2150" s="447"/>
      <c r="Q2150" s="447"/>
      <c r="R2150" s="447"/>
      <c r="S2150" s="447"/>
      <c r="T2150" s="447"/>
      <c r="U2150" s="447"/>
      <c r="V2150" s="447"/>
    </row>
    <row r="2151" ht="28.5" customHeight="1">
      <c r="A2151" s="563"/>
      <c r="B2151" s="427"/>
      <c r="C2151" s="428"/>
      <c r="D2151" s="427"/>
      <c r="E2151" s="494"/>
      <c r="F2151" s="601"/>
      <c r="G2151" s="645" t="s">
        <v>536</v>
      </c>
      <c r="H2151" s="565" t="s">
        <v>2292</v>
      </c>
      <c r="I2151" s="520"/>
      <c r="J2151" s="520"/>
      <c r="K2151" s="566">
        <v>2.12203458E8</v>
      </c>
      <c r="L2151" s="566"/>
      <c r="M2151" s="567" t="s">
        <v>398</v>
      </c>
      <c r="N2151" s="789">
        <v>0.1</v>
      </c>
      <c r="O2151" s="604" t="s">
        <v>365</v>
      </c>
      <c r="P2151" s="447"/>
      <c r="Q2151" s="447"/>
      <c r="R2151" s="447"/>
      <c r="S2151" s="447"/>
      <c r="T2151" s="447"/>
      <c r="U2151" s="447"/>
      <c r="V2151" s="447"/>
    </row>
    <row r="2152" ht="28.5" customHeight="1">
      <c r="A2152" s="563"/>
      <c r="B2152" s="427"/>
      <c r="C2152" s="428"/>
      <c r="D2152" s="427"/>
      <c r="E2152" s="494"/>
      <c r="F2152" s="431"/>
      <c r="G2152" s="648" t="s">
        <v>540</v>
      </c>
      <c r="H2152" s="541" t="s">
        <v>2293</v>
      </c>
      <c r="I2152" s="542"/>
      <c r="J2152" s="543"/>
      <c r="K2152" s="490">
        <v>2.12203459E8</v>
      </c>
      <c r="L2152" s="490"/>
      <c r="M2152" s="491" t="s">
        <v>344</v>
      </c>
      <c r="N2152" s="782">
        <v>0.03</v>
      </c>
      <c r="O2152" s="741" t="s">
        <v>357</v>
      </c>
      <c r="P2152" s="447"/>
      <c r="Q2152" s="447"/>
      <c r="R2152" s="447"/>
      <c r="S2152" s="447"/>
      <c r="T2152" s="447"/>
      <c r="U2152" s="447"/>
      <c r="V2152" s="447"/>
    </row>
    <row r="2153" ht="28.5" customHeight="1">
      <c r="A2153" s="563"/>
      <c r="B2153" s="427"/>
      <c r="C2153" s="428"/>
      <c r="D2153" s="427"/>
      <c r="E2153" s="494"/>
      <c r="F2153" s="601"/>
      <c r="G2153" s="644" t="s">
        <v>542</v>
      </c>
      <c r="H2153" s="541" t="s">
        <v>2294</v>
      </c>
      <c r="I2153" s="542"/>
      <c r="J2153" s="542"/>
      <c r="K2153" s="490">
        <v>2.1220346E8</v>
      </c>
      <c r="L2153" s="566"/>
      <c r="M2153" s="491" t="s">
        <v>458</v>
      </c>
      <c r="N2153" s="782">
        <v>0.05</v>
      </c>
      <c r="O2153" s="741" t="s">
        <v>365</v>
      </c>
      <c r="P2153" s="447"/>
      <c r="Q2153" s="447"/>
      <c r="R2153" s="447"/>
      <c r="S2153" s="447"/>
      <c r="T2153" s="447"/>
      <c r="U2153" s="447"/>
      <c r="V2153" s="447"/>
    </row>
    <row r="2154" ht="28.5" customHeight="1">
      <c r="A2154" s="563"/>
      <c r="B2154" s="427"/>
      <c r="C2154" s="428"/>
      <c r="D2154" s="427"/>
      <c r="E2154" s="494"/>
      <c r="F2154" s="601"/>
      <c r="G2154" s="645" t="s">
        <v>650</v>
      </c>
      <c r="H2154" s="565" t="s">
        <v>2295</v>
      </c>
      <c r="I2154" s="520"/>
      <c r="J2154" s="520"/>
      <c r="K2154" s="566">
        <v>2.12203461E8</v>
      </c>
      <c r="L2154" s="566"/>
      <c r="M2154" s="567" t="s">
        <v>344</v>
      </c>
      <c r="N2154" s="789">
        <v>0.03</v>
      </c>
      <c r="O2154" s="604" t="s">
        <v>357</v>
      </c>
      <c r="P2154" s="447"/>
      <c r="Q2154" s="447"/>
      <c r="R2154" s="447"/>
      <c r="S2154" s="447"/>
      <c r="T2154" s="447"/>
      <c r="U2154" s="447"/>
      <c r="V2154" s="447"/>
    </row>
    <row r="2155" ht="28.5" customHeight="1">
      <c r="A2155" s="656"/>
      <c r="B2155" s="439"/>
      <c r="C2155" s="440"/>
      <c r="D2155" s="439"/>
      <c r="E2155" s="658"/>
      <c r="F2155" s="682"/>
      <c r="G2155" s="659" t="s">
        <v>652</v>
      </c>
      <c r="H2155" s="528" t="s">
        <v>2296</v>
      </c>
      <c r="I2155" s="529"/>
      <c r="J2155" s="529"/>
      <c r="K2155" s="531">
        <v>2.12203462E8</v>
      </c>
      <c r="L2155" s="531"/>
      <c r="M2155" s="532" t="s">
        <v>458</v>
      </c>
      <c r="N2155" s="788">
        <v>0.05</v>
      </c>
      <c r="O2155" s="740" t="s">
        <v>365</v>
      </c>
      <c r="P2155" s="447"/>
      <c r="Q2155" s="447"/>
      <c r="R2155" s="447"/>
      <c r="S2155" s="447"/>
      <c r="T2155" s="447"/>
      <c r="U2155" s="447"/>
      <c r="V2155" s="447"/>
    </row>
    <row r="2156" ht="28.5" customHeight="1">
      <c r="A2156" s="563"/>
      <c r="B2156" s="427"/>
      <c r="C2156" s="428"/>
      <c r="D2156" s="427"/>
      <c r="E2156" s="494"/>
      <c r="F2156" s="431" t="s">
        <v>409</v>
      </c>
      <c r="G2156" s="541" t="s">
        <v>2297</v>
      </c>
      <c r="H2156" s="542"/>
      <c r="I2156" s="542"/>
      <c r="J2156" s="542"/>
      <c r="K2156" s="741"/>
      <c r="L2156" s="741"/>
      <c r="M2156" s="491"/>
      <c r="N2156" s="482"/>
      <c r="O2156" s="741"/>
      <c r="P2156" s="447"/>
      <c r="Q2156" s="447"/>
      <c r="R2156" s="447"/>
      <c r="S2156" s="447"/>
      <c r="T2156" s="447"/>
      <c r="U2156" s="447"/>
      <c r="V2156" s="447"/>
    </row>
    <row r="2157" ht="28.5" customHeight="1">
      <c r="A2157" s="563"/>
      <c r="B2157" s="427"/>
      <c r="C2157" s="428"/>
      <c r="D2157" s="427"/>
      <c r="E2157" s="494"/>
      <c r="F2157" s="601"/>
      <c r="G2157" s="734" t="s">
        <v>337</v>
      </c>
      <c r="H2157" s="565"/>
      <c r="I2157" s="565"/>
      <c r="J2157" s="565"/>
      <c r="K2157" s="604"/>
      <c r="L2157" s="604"/>
      <c r="M2157" s="567"/>
      <c r="N2157" s="670"/>
      <c r="O2157" s="604"/>
      <c r="P2157" s="447"/>
      <c r="Q2157" s="447"/>
      <c r="R2157" s="447"/>
      <c r="S2157" s="447"/>
      <c r="T2157" s="447"/>
      <c r="U2157" s="447"/>
      <c r="V2157" s="447"/>
    </row>
    <row r="2158" ht="28.5" customHeight="1">
      <c r="A2158" s="563"/>
      <c r="B2158" s="427"/>
      <c r="C2158" s="428"/>
      <c r="D2158" s="427"/>
      <c r="E2158" s="494"/>
      <c r="F2158" s="601"/>
      <c r="G2158" s="645" t="s">
        <v>354</v>
      </c>
      <c r="H2158" s="565" t="s">
        <v>2298</v>
      </c>
      <c r="I2158" s="520"/>
      <c r="J2158" s="520"/>
      <c r="K2158" s="490">
        <v>1.12203066E8</v>
      </c>
      <c r="L2158" s="490"/>
      <c r="M2158" s="567" t="s">
        <v>440</v>
      </c>
      <c r="N2158" s="568">
        <v>0.01</v>
      </c>
      <c r="O2158" s="667" t="s">
        <v>349</v>
      </c>
      <c r="P2158" s="447"/>
      <c r="Q2158" s="447"/>
      <c r="R2158" s="447"/>
      <c r="S2158" s="447"/>
      <c r="T2158" s="447"/>
      <c r="U2158" s="447"/>
      <c r="V2158" s="447"/>
    </row>
    <row r="2159" ht="28.5" customHeight="1">
      <c r="A2159" s="563"/>
      <c r="B2159" s="427"/>
      <c r="C2159" s="428"/>
      <c r="D2159" s="427"/>
      <c r="E2159" s="494"/>
      <c r="F2159" s="601"/>
      <c r="G2159" s="648" t="s">
        <v>358</v>
      </c>
      <c r="H2159" s="603" t="s">
        <v>2299</v>
      </c>
      <c r="K2159" s="490">
        <v>1.12203067E8</v>
      </c>
      <c r="L2159" s="537"/>
      <c r="M2159" s="538" t="s">
        <v>340</v>
      </c>
      <c r="N2159" s="984">
        <v>0.005</v>
      </c>
      <c r="O2159" s="756" t="s">
        <v>349</v>
      </c>
      <c r="P2159" s="447"/>
      <c r="Q2159" s="447"/>
      <c r="R2159" s="447"/>
      <c r="S2159" s="447"/>
      <c r="T2159" s="447"/>
      <c r="U2159" s="447"/>
      <c r="V2159" s="447"/>
    </row>
    <row r="2160" ht="28.5" customHeight="1">
      <c r="A2160" s="563"/>
      <c r="B2160" s="427"/>
      <c r="C2160" s="428"/>
      <c r="D2160" s="427"/>
      <c r="E2160" s="494"/>
      <c r="F2160" s="601"/>
      <c r="G2160" s="645" t="s">
        <v>360</v>
      </c>
      <c r="H2160" s="666" t="s">
        <v>2300</v>
      </c>
      <c r="I2160" s="668"/>
      <c r="J2160" s="668"/>
      <c r="K2160" s="490">
        <v>1.12203068E8</v>
      </c>
      <c r="L2160" s="537"/>
      <c r="M2160" s="650" t="s">
        <v>398</v>
      </c>
      <c r="N2160" s="886">
        <v>0.1</v>
      </c>
      <c r="O2160" s="773" t="s">
        <v>349</v>
      </c>
      <c r="P2160" s="447"/>
      <c r="Q2160" s="447"/>
      <c r="R2160" s="447"/>
      <c r="S2160" s="447"/>
      <c r="T2160" s="447"/>
      <c r="U2160" s="447"/>
      <c r="V2160" s="447"/>
    </row>
    <row r="2161" ht="28.5" customHeight="1">
      <c r="A2161" s="563"/>
      <c r="B2161" s="427"/>
      <c r="C2161" s="428"/>
      <c r="D2161" s="427"/>
      <c r="E2161" s="494"/>
      <c r="F2161" s="601"/>
      <c r="G2161" s="645" t="s">
        <v>362</v>
      </c>
      <c r="H2161" s="565" t="s">
        <v>2301</v>
      </c>
      <c r="I2161" s="520"/>
      <c r="J2161" s="520"/>
      <c r="K2161" s="566">
        <v>1.12203069E8</v>
      </c>
      <c r="L2161" s="566"/>
      <c r="M2161" s="567" t="s">
        <v>398</v>
      </c>
      <c r="N2161" s="568">
        <v>0.1</v>
      </c>
      <c r="O2161" s="667" t="s">
        <v>349</v>
      </c>
      <c r="P2161" s="447"/>
      <c r="Q2161" s="447"/>
      <c r="R2161" s="447"/>
      <c r="S2161" s="447"/>
      <c r="T2161" s="447"/>
      <c r="U2161" s="447"/>
      <c r="V2161" s="447"/>
    </row>
    <row r="2162" ht="28.5" customHeight="1">
      <c r="A2162" s="563"/>
      <c r="B2162" s="427"/>
      <c r="C2162" s="428"/>
      <c r="D2162" s="427"/>
      <c r="E2162" s="494"/>
      <c r="F2162" s="601"/>
      <c r="G2162" s="734" t="s">
        <v>352</v>
      </c>
      <c r="H2162" s="565"/>
      <c r="I2162" s="565"/>
      <c r="J2162" s="565"/>
      <c r="K2162" s="604"/>
      <c r="L2162" s="604"/>
      <c r="M2162" s="567"/>
      <c r="N2162" s="670"/>
      <c r="O2162" s="604"/>
      <c r="P2162" s="447"/>
      <c r="Q2162" s="447"/>
      <c r="R2162" s="447"/>
      <c r="S2162" s="447"/>
      <c r="T2162" s="447"/>
      <c r="U2162" s="447"/>
      <c r="V2162" s="447"/>
    </row>
    <row r="2163" ht="28.5" customHeight="1">
      <c r="A2163" s="563"/>
      <c r="B2163" s="427"/>
      <c r="C2163" s="428"/>
      <c r="D2163" s="427"/>
      <c r="E2163" s="494"/>
      <c r="F2163" s="601"/>
      <c r="G2163" s="645" t="s">
        <v>354</v>
      </c>
      <c r="H2163" s="565" t="s">
        <v>2302</v>
      </c>
      <c r="I2163" s="520"/>
      <c r="J2163" s="520"/>
      <c r="K2163" s="566">
        <v>2.12203463E8</v>
      </c>
      <c r="L2163" s="566"/>
      <c r="M2163" s="567" t="s">
        <v>398</v>
      </c>
      <c r="N2163" s="670">
        <v>1.012</v>
      </c>
      <c r="O2163" s="667" t="s">
        <v>357</v>
      </c>
      <c r="P2163" s="447"/>
      <c r="Q2163" s="447"/>
      <c r="R2163" s="447"/>
      <c r="S2163" s="447"/>
      <c r="T2163" s="447"/>
      <c r="U2163" s="447"/>
      <c r="V2163" s="447"/>
    </row>
    <row r="2164" ht="28.5" customHeight="1">
      <c r="A2164" s="563"/>
      <c r="B2164" s="427"/>
      <c r="C2164" s="428"/>
      <c r="D2164" s="427"/>
      <c r="E2164" s="494"/>
      <c r="F2164" s="601"/>
      <c r="G2164" s="645" t="s">
        <v>358</v>
      </c>
      <c r="H2164" s="541" t="s">
        <v>2303</v>
      </c>
      <c r="I2164" s="542"/>
      <c r="J2164" s="542"/>
      <c r="K2164" s="566">
        <v>2.12203464E8</v>
      </c>
      <c r="L2164" s="566"/>
      <c r="M2164" s="491" t="s">
        <v>344</v>
      </c>
      <c r="N2164" s="782">
        <v>0.09</v>
      </c>
      <c r="O2164" s="483" t="s">
        <v>365</v>
      </c>
      <c r="P2164" s="447"/>
      <c r="Q2164" s="447"/>
      <c r="R2164" s="447"/>
      <c r="S2164" s="447"/>
      <c r="T2164" s="447"/>
      <c r="U2164" s="447"/>
      <c r="V2164" s="447"/>
    </row>
    <row r="2165" ht="28.5" customHeight="1">
      <c r="A2165" s="563"/>
      <c r="B2165" s="427"/>
      <c r="C2165" s="428"/>
      <c r="D2165" s="427"/>
      <c r="E2165" s="494"/>
      <c r="F2165" s="601"/>
      <c r="G2165" s="645" t="s">
        <v>360</v>
      </c>
      <c r="H2165" s="565" t="s">
        <v>2304</v>
      </c>
      <c r="I2165" s="520"/>
      <c r="J2165" s="520"/>
      <c r="K2165" s="566">
        <v>2.12203465E8</v>
      </c>
      <c r="L2165" s="566"/>
      <c r="M2165" s="567" t="s">
        <v>422</v>
      </c>
      <c r="N2165" s="789">
        <v>3.0</v>
      </c>
      <c r="O2165" s="567" t="s">
        <v>395</v>
      </c>
      <c r="P2165" s="447"/>
      <c r="Q2165" s="447"/>
      <c r="R2165" s="447"/>
      <c r="S2165" s="447"/>
      <c r="T2165" s="447"/>
      <c r="U2165" s="447"/>
      <c r="V2165" s="447"/>
    </row>
    <row r="2166" ht="28.5" customHeight="1">
      <c r="A2166" s="563"/>
      <c r="B2166" s="427"/>
      <c r="C2166" s="428"/>
      <c r="D2166" s="427"/>
      <c r="E2166" s="494"/>
      <c r="F2166" s="601"/>
      <c r="G2166" s="648" t="s">
        <v>362</v>
      </c>
      <c r="H2166" s="565" t="s">
        <v>2305</v>
      </c>
      <c r="I2166" s="520"/>
      <c r="J2166" s="520"/>
      <c r="K2166" s="566">
        <v>2.12203466E8</v>
      </c>
      <c r="L2166" s="566"/>
      <c r="M2166" s="567" t="s">
        <v>1814</v>
      </c>
      <c r="N2166" s="789">
        <v>1.5</v>
      </c>
      <c r="O2166" s="667" t="s">
        <v>365</v>
      </c>
      <c r="P2166" s="447"/>
      <c r="Q2166" s="447"/>
      <c r="R2166" s="447"/>
      <c r="S2166" s="447"/>
      <c r="T2166" s="447"/>
      <c r="U2166" s="447"/>
      <c r="V2166" s="447"/>
    </row>
    <row r="2167" ht="28.5" customHeight="1">
      <c r="A2167" s="563"/>
      <c r="B2167" s="427"/>
      <c r="C2167" s="428"/>
      <c r="D2167" s="427"/>
      <c r="E2167" s="494"/>
      <c r="F2167" s="601"/>
      <c r="G2167" s="731" t="s">
        <v>374</v>
      </c>
      <c r="H2167" s="666" t="s">
        <v>2306</v>
      </c>
      <c r="I2167" s="668"/>
      <c r="J2167" s="668"/>
      <c r="K2167" s="649">
        <v>2.12203467E8</v>
      </c>
      <c r="L2167" s="649"/>
      <c r="M2167" s="650" t="s">
        <v>1771</v>
      </c>
      <c r="N2167" s="814">
        <v>0.75</v>
      </c>
      <c r="O2167" s="650" t="s">
        <v>395</v>
      </c>
      <c r="P2167" s="447"/>
      <c r="Q2167" s="447"/>
      <c r="R2167" s="447"/>
      <c r="S2167" s="447"/>
      <c r="T2167" s="447"/>
      <c r="U2167" s="447"/>
      <c r="V2167" s="447"/>
    </row>
    <row r="2168" ht="28.5" customHeight="1">
      <c r="A2168" s="563"/>
      <c r="B2168" s="427"/>
      <c r="C2168" s="428"/>
      <c r="D2168" s="427"/>
      <c r="E2168" s="494"/>
      <c r="F2168" s="601"/>
      <c r="G2168" s="1023" t="s">
        <v>377</v>
      </c>
      <c r="H2168" s="1024" t="s">
        <v>2307</v>
      </c>
      <c r="I2168" s="1025"/>
      <c r="J2168" s="1025"/>
      <c r="K2168" s="1026">
        <v>2.12203468E8</v>
      </c>
      <c r="L2168" s="1026"/>
      <c r="M2168" s="1027" t="s">
        <v>1771</v>
      </c>
      <c r="N2168" s="1028">
        <v>0.75</v>
      </c>
      <c r="O2168" s="1027" t="s">
        <v>395</v>
      </c>
      <c r="P2168" s="447"/>
      <c r="Q2168" s="447"/>
      <c r="R2168" s="447"/>
      <c r="S2168" s="447"/>
      <c r="T2168" s="447"/>
      <c r="U2168" s="447"/>
      <c r="V2168" s="447"/>
    </row>
    <row r="2169" ht="28.5" customHeight="1">
      <c r="A2169" s="563"/>
      <c r="B2169" s="427"/>
      <c r="C2169" s="428"/>
      <c r="D2169" s="427"/>
      <c r="E2169" s="494"/>
      <c r="F2169" s="601"/>
      <c r="G2169" s="1023" t="s">
        <v>477</v>
      </c>
      <c r="H2169" s="1024" t="s">
        <v>2298</v>
      </c>
      <c r="I2169" s="1025"/>
      <c r="J2169" s="1025"/>
      <c r="K2169" s="1026">
        <v>2.12203469E8</v>
      </c>
      <c r="L2169" s="1026"/>
      <c r="M2169" s="1027" t="s">
        <v>440</v>
      </c>
      <c r="N2169" s="1028">
        <v>0.01</v>
      </c>
      <c r="O2169" s="1029" t="s">
        <v>357</v>
      </c>
      <c r="P2169" s="447"/>
      <c r="Q2169" s="447"/>
      <c r="R2169" s="447"/>
      <c r="S2169" s="447"/>
      <c r="T2169" s="447"/>
      <c r="U2169" s="447"/>
      <c r="V2169" s="447"/>
    </row>
    <row r="2170" ht="28.5" customHeight="1">
      <c r="A2170" s="563"/>
      <c r="B2170" s="427"/>
      <c r="C2170" s="428"/>
      <c r="D2170" s="427"/>
      <c r="E2170" s="494"/>
      <c r="F2170" s="601"/>
      <c r="G2170" s="648" t="s">
        <v>519</v>
      </c>
      <c r="H2170" s="541" t="s">
        <v>2299</v>
      </c>
      <c r="I2170" s="542"/>
      <c r="J2170" s="542"/>
      <c r="K2170" s="490">
        <v>2.1220347E8</v>
      </c>
      <c r="L2170" s="490"/>
      <c r="M2170" s="491" t="s">
        <v>340</v>
      </c>
      <c r="N2170" s="782">
        <v>0.005</v>
      </c>
      <c r="O2170" s="741" t="s">
        <v>357</v>
      </c>
      <c r="P2170" s="447"/>
      <c r="Q2170" s="447"/>
      <c r="R2170" s="447"/>
      <c r="S2170" s="447"/>
      <c r="T2170" s="447"/>
      <c r="U2170" s="447"/>
      <c r="V2170" s="447"/>
    </row>
    <row r="2171" ht="28.5" customHeight="1">
      <c r="A2171" s="563"/>
      <c r="B2171" s="427"/>
      <c r="C2171" s="428"/>
      <c r="D2171" s="427"/>
      <c r="E2171" s="494"/>
      <c r="F2171" s="601"/>
      <c r="G2171" s="645" t="s">
        <v>521</v>
      </c>
      <c r="H2171" s="565" t="s">
        <v>2308</v>
      </c>
      <c r="I2171" s="520"/>
      <c r="J2171" s="520"/>
      <c r="K2171" s="566">
        <v>2.12203471E8</v>
      </c>
      <c r="L2171" s="566"/>
      <c r="M2171" s="567" t="s">
        <v>398</v>
      </c>
      <c r="N2171" s="789">
        <v>0.03</v>
      </c>
      <c r="O2171" s="604" t="s">
        <v>357</v>
      </c>
      <c r="P2171" s="447"/>
      <c r="Q2171" s="447"/>
      <c r="R2171" s="447"/>
      <c r="S2171" s="447"/>
      <c r="T2171" s="447"/>
      <c r="U2171" s="447"/>
      <c r="V2171" s="447"/>
    </row>
    <row r="2172" ht="28.5" customHeight="1">
      <c r="A2172" s="656"/>
      <c r="B2172" s="439"/>
      <c r="C2172" s="440"/>
      <c r="D2172" s="439"/>
      <c r="E2172" s="658"/>
      <c r="F2172" s="527"/>
      <c r="G2172" s="659" t="s">
        <v>523</v>
      </c>
      <c r="H2172" s="528" t="s">
        <v>2309</v>
      </c>
      <c r="I2172" s="529"/>
      <c r="J2172" s="530"/>
      <c r="K2172" s="531">
        <v>2.12203472E8</v>
      </c>
      <c r="L2172" s="531"/>
      <c r="M2172" s="532" t="s">
        <v>398</v>
      </c>
      <c r="N2172" s="788">
        <v>0.05</v>
      </c>
      <c r="O2172" s="740" t="s">
        <v>365</v>
      </c>
      <c r="P2172" s="447"/>
      <c r="Q2172" s="447"/>
      <c r="R2172" s="447"/>
      <c r="S2172" s="447"/>
      <c r="T2172" s="447"/>
      <c r="U2172" s="447"/>
      <c r="V2172" s="447"/>
    </row>
    <row r="2173" ht="28.5" customHeight="1">
      <c r="A2173" s="563"/>
      <c r="B2173" s="427"/>
      <c r="C2173" s="428"/>
      <c r="D2173" s="427"/>
      <c r="E2173" s="494"/>
      <c r="F2173" s="601"/>
      <c r="G2173" s="644" t="s">
        <v>526</v>
      </c>
      <c r="H2173" s="541" t="s">
        <v>2310</v>
      </c>
      <c r="I2173" s="542"/>
      <c r="J2173" s="542"/>
      <c r="K2173" s="490">
        <v>2.12203473E8</v>
      </c>
      <c r="L2173" s="490"/>
      <c r="M2173" s="491" t="s">
        <v>344</v>
      </c>
      <c r="N2173" s="782">
        <v>0.09</v>
      </c>
      <c r="O2173" s="483" t="s">
        <v>365</v>
      </c>
      <c r="P2173" s="447"/>
      <c r="Q2173" s="447"/>
      <c r="R2173" s="447"/>
      <c r="S2173" s="447"/>
      <c r="T2173" s="447"/>
      <c r="U2173" s="447"/>
      <c r="V2173" s="447"/>
    </row>
    <row r="2174" ht="28.5" customHeight="1">
      <c r="A2174" s="563"/>
      <c r="B2174" s="427"/>
      <c r="C2174" s="428"/>
      <c r="D2174" s="427"/>
      <c r="E2174" s="494"/>
      <c r="F2174" s="601"/>
      <c r="G2174" s="645" t="s">
        <v>528</v>
      </c>
      <c r="H2174" s="565" t="s">
        <v>2311</v>
      </c>
      <c r="I2174" s="520"/>
      <c r="J2174" s="520"/>
      <c r="K2174" s="566">
        <v>2.12203474E8</v>
      </c>
      <c r="L2174" s="566"/>
      <c r="M2174" s="567" t="s">
        <v>604</v>
      </c>
      <c r="N2174" s="789">
        <v>0.5</v>
      </c>
      <c r="O2174" s="567" t="s">
        <v>395</v>
      </c>
      <c r="P2174" s="447"/>
      <c r="Q2174" s="447"/>
      <c r="R2174" s="447"/>
      <c r="S2174" s="447"/>
      <c r="T2174" s="447"/>
      <c r="U2174" s="447"/>
      <c r="V2174" s="447"/>
    </row>
    <row r="2175" ht="28.5" customHeight="1">
      <c r="A2175" s="563"/>
      <c r="B2175" s="427"/>
      <c r="C2175" s="428"/>
      <c r="D2175" s="427"/>
      <c r="E2175" s="494"/>
      <c r="F2175" s="601"/>
      <c r="G2175" s="645" t="s">
        <v>530</v>
      </c>
      <c r="H2175" s="565" t="s">
        <v>2312</v>
      </c>
      <c r="I2175" s="520"/>
      <c r="J2175" s="520"/>
      <c r="K2175" s="566">
        <v>2.12203475E8</v>
      </c>
      <c r="L2175" s="566"/>
      <c r="M2175" s="567" t="s">
        <v>604</v>
      </c>
      <c r="N2175" s="789">
        <v>0.05</v>
      </c>
      <c r="O2175" s="604" t="s">
        <v>365</v>
      </c>
      <c r="P2175" s="447"/>
      <c r="Q2175" s="447"/>
      <c r="R2175" s="447"/>
      <c r="S2175" s="447"/>
      <c r="T2175" s="447"/>
      <c r="U2175" s="447"/>
      <c r="V2175" s="447"/>
    </row>
    <row r="2176" ht="28.5" customHeight="1">
      <c r="A2176" s="563"/>
      <c r="B2176" s="427"/>
      <c r="C2176" s="428"/>
      <c r="D2176" s="427"/>
      <c r="E2176" s="494"/>
      <c r="F2176" s="601"/>
      <c r="G2176" s="645" t="s">
        <v>532</v>
      </c>
      <c r="H2176" s="565" t="s">
        <v>2300</v>
      </c>
      <c r="I2176" s="520"/>
      <c r="J2176" s="520"/>
      <c r="K2176" s="566">
        <v>2.12203476E8</v>
      </c>
      <c r="L2176" s="566"/>
      <c r="M2176" s="567" t="s">
        <v>398</v>
      </c>
      <c r="N2176" s="789">
        <v>0.1</v>
      </c>
      <c r="O2176" s="604" t="s">
        <v>357</v>
      </c>
      <c r="P2176" s="447"/>
      <c r="Q2176" s="447"/>
      <c r="R2176" s="447"/>
      <c r="S2176" s="447"/>
      <c r="T2176" s="447"/>
      <c r="U2176" s="447"/>
      <c r="V2176" s="447"/>
    </row>
    <row r="2177" ht="28.5" customHeight="1">
      <c r="A2177" s="563"/>
      <c r="B2177" s="427"/>
      <c r="C2177" s="428"/>
      <c r="D2177" s="427"/>
      <c r="E2177" s="494"/>
      <c r="F2177" s="601"/>
      <c r="G2177" s="644" t="s">
        <v>534</v>
      </c>
      <c r="H2177" s="489" t="s">
        <v>2313</v>
      </c>
      <c r="I2177" s="542"/>
      <c r="J2177" s="542"/>
      <c r="K2177" s="566">
        <v>2.12203477E8</v>
      </c>
      <c r="L2177" s="566"/>
      <c r="M2177" s="491" t="s">
        <v>440</v>
      </c>
      <c r="N2177" s="782">
        <v>0.03</v>
      </c>
      <c r="O2177" s="741" t="s">
        <v>357</v>
      </c>
      <c r="P2177" s="447"/>
      <c r="Q2177" s="447"/>
      <c r="R2177" s="447"/>
      <c r="S2177" s="447"/>
      <c r="T2177" s="447"/>
      <c r="U2177" s="447"/>
      <c r="V2177" s="447"/>
    </row>
    <row r="2178" ht="28.5" customHeight="1">
      <c r="A2178" s="563"/>
      <c r="B2178" s="427"/>
      <c r="C2178" s="428"/>
      <c r="D2178" s="427"/>
      <c r="E2178" s="494"/>
      <c r="F2178" s="601"/>
      <c r="G2178" s="645" t="s">
        <v>536</v>
      </c>
      <c r="H2178" s="565" t="s">
        <v>2314</v>
      </c>
      <c r="I2178" s="520"/>
      <c r="J2178" s="520"/>
      <c r="K2178" s="566">
        <v>2.12203478E8</v>
      </c>
      <c r="L2178" s="566"/>
      <c r="M2178" s="567" t="s">
        <v>447</v>
      </c>
      <c r="N2178" s="789">
        <v>0.005</v>
      </c>
      <c r="O2178" s="604" t="s">
        <v>357</v>
      </c>
      <c r="P2178" s="447"/>
      <c r="Q2178" s="447"/>
      <c r="R2178" s="447"/>
      <c r="S2178" s="447"/>
      <c r="T2178" s="447"/>
      <c r="U2178" s="447"/>
      <c r="V2178" s="447"/>
    </row>
    <row r="2179" ht="28.5" customHeight="1">
      <c r="A2179" s="563"/>
      <c r="B2179" s="427"/>
      <c r="C2179" s="428"/>
      <c r="D2179" s="427"/>
      <c r="E2179" s="494"/>
      <c r="F2179" s="601"/>
      <c r="G2179" s="648" t="s">
        <v>540</v>
      </c>
      <c r="H2179" s="565" t="s">
        <v>2315</v>
      </c>
      <c r="I2179" s="520"/>
      <c r="J2179" s="520"/>
      <c r="K2179" s="566">
        <v>2.12203479E8</v>
      </c>
      <c r="L2179" s="566"/>
      <c r="M2179" s="567" t="s">
        <v>398</v>
      </c>
      <c r="N2179" s="789">
        <v>0.005</v>
      </c>
      <c r="O2179" s="604" t="s">
        <v>365</v>
      </c>
      <c r="P2179" s="447"/>
      <c r="Q2179" s="447"/>
      <c r="R2179" s="447"/>
      <c r="S2179" s="447"/>
      <c r="T2179" s="447"/>
      <c r="U2179" s="447"/>
      <c r="V2179" s="447"/>
    </row>
    <row r="2180" ht="28.5" customHeight="1">
      <c r="A2180" s="563"/>
      <c r="B2180" s="427"/>
      <c r="C2180" s="428"/>
      <c r="D2180" s="427"/>
      <c r="E2180" s="494"/>
      <c r="F2180" s="601"/>
      <c r="G2180" s="645" t="s">
        <v>542</v>
      </c>
      <c r="H2180" s="565" t="s">
        <v>2316</v>
      </c>
      <c r="I2180" s="520"/>
      <c r="J2180" s="520"/>
      <c r="K2180" s="566">
        <v>2.1220348E8</v>
      </c>
      <c r="L2180" s="566"/>
      <c r="M2180" s="567" t="s">
        <v>344</v>
      </c>
      <c r="N2180" s="789">
        <v>0.05</v>
      </c>
      <c r="O2180" s="604" t="s">
        <v>365</v>
      </c>
      <c r="P2180" s="447"/>
      <c r="Q2180" s="447"/>
      <c r="R2180" s="447"/>
      <c r="S2180" s="447"/>
      <c r="T2180" s="447"/>
      <c r="U2180" s="447"/>
      <c r="V2180" s="447"/>
    </row>
    <row r="2181" ht="28.5" customHeight="1">
      <c r="A2181" s="563"/>
      <c r="B2181" s="427"/>
      <c r="C2181" s="428"/>
      <c r="D2181" s="427"/>
      <c r="E2181" s="494"/>
      <c r="F2181" s="601"/>
      <c r="G2181" s="648" t="s">
        <v>650</v>
      </c>
      <c r="H2181" s="541" t="s">
        <v>2317</v>
      </c>
      <c r="I2181" s="542"/>
      <c r="J2181" s="542"/>
      <c r="K2181" s="490">
        <v>2.12203481E8</v>
      </c>
      <c r="L2181" s="490"/>
      <c r="M2181" s="491" t="s">
        <v>458</v>
      </c>
      <c r="N2181" s="782">
        <v>0.1</v>
      </c>
      <c r="O2181" s="491" t="s">
        <v>395</v>
      </c>
      <c r="P2181" s="447"/>
      <c r="Q2181" s="447"/>
      <c r="R2181" s="447"/>
      <c r="S2181" s="447"/>
      <c r="T2181" s="447"/>
      <c r="U2181" s="447"/>
      <c r="V2181" s="447"/>
    </row>
    <row r="2182" ht="28.5" customHeight="1">
      <c r="A2182" s="563"/>
      <c r="B2182" s="427"/>
      <c r="C2182" s="428"/>
      <c r="D2182" s="427"/>
      <c r="E2182" s="494"/>
      <c r="F2182" s="601"/>
      <c r="G2182" s="645" t="s">
        <v>652</v>
      </c>
      <c r="H2182" s="565" t="s">
        <v>2301</v>
      </c>
      <c r="I2182" s="520"/>
      <c r="J2182" s="520"/>
      <c r="K2182" s="566">
        <v>2.12203482E8</v>
      </c>
      <c r="L2182" s="566"/>
      <c r="M2182" s="567" t="s">
        <v>398</v>
      </c>
      <c r="N2182" s="789">
        <v>0.1</v>
      </c>
      <c r="O2182" s="604" t="s">
        <v>365</v>
      </c>
      <c r="P2182" s="447"/>
      <c r="Q2182" s="447"/>
      <c r="R2182" s="447"/>
      <c r="S2182" s="447"/>
      <c r="T2182" s="447"/>
      <c r="U2182" s="447"/>
      <c r="V2182" s="447"/>
    </row>
    <row r="2183" ht="28.5" customHeight="1">
      <c r="A2183" s="563"/>
      <c r="B2183" s="427"/>
      <c r="C2183" s="428"/>
      <c r="D2183" s="427"/>
      <c r="E2183" s="494"/>
      <c r="F2183" s="601"/>
      <c r="G2183" s="644" t="s">
        <v>654</v>
      </c>
      <c r="H2183" s="565" t="s">
        <v>2318</v>
      </c>
      <c r="I2183" s="520"/>
      <c r="J2183" s="520"/>
      <c r="K2183" s="566">
        <v>2.12203483E8</v>
      </c>
      <c r="L2183" s="566"/>
      <c r="M2183" s="567" t="s">
        <v>604</v>
      </c>
      <c r="N2183" s="789">
        <v>0.3</v>
      </c>
      <c r="O2183" s="567" t="s">
        <v>395</v>
      </c>
      <c r="P2183" s="447"/>
      <c r="Q2183" s="447"/>
      <c r="R2183" s="447"/>
      <c r="S2183" s="447"/>
      <c r="T2183" s="447"/>
      <c r="U2183" s="447"/>
      <c r="V2183" s="447"/>
    </row>
    <row r="2184" ht="28.5" customHeight="1">
      <c r="A2184" s="563"/>
      <c r="B2184" s="427"/>
      <c r="C2184" s="428"/>
      <c r="D2184" s="427"/>
      <c r="E2184" s="494"/>
      <c r="F2184" s="601"/>
      <c r="G2184" s="645" t="s">
        <v>656</v>
      </c>
      <c r="H2184" s="565" t="s">
        <v>2319</v>
      </c>
      <c r="I2184" s="520"/>
      <c r="J2184" s="520"/>
      <c r="K2184" s="566">
        <v>2.12203484E8</v>
      </c>
      <c r="L2184" s="566"/>
      <c r="M2184" s="567" t="s">
        <v>398</v>
      </c>
      <c r="N2184" s="789">
        <v>0.1</v>
      </c>
      <c r="O2184" s="604" t="s">
        <v>365</v>
      </c>
      <c r="P2184" s="447"/>
      <c r="Q2184" s="447"/>
      <c r="R2184" s="447"/>
      <c r="S2184" s="447"/>
      <c r="T2184" s="447"/>
      <c r="U2184" s="447"/>
      <c r="V2184" s="447"/>
    </row>
    <row r="2185" ht="28.5" customHeight="1">
      <c r="A2185" s="563"/>
      <c r="B2185" s="427"/>
      <c r="C2185" s="428"/>
      <c r="D2185" s="427"/>
      <c r="E2185" s="494"/>
      <c r="F2185" s="431"/>
      <c r="G2185" s="645" t="s">
        <v>658</v>
      </c>
      <c r="H2185" s="565" t="s">
        <v>2320</v>
      </c>
      <c r="I2185" s="520"/>
      <c r="J2185" s="521"/>
      <c r="K2185" s="566">
        <v>2.12203485E8</v>
      </c>
      <c r="L2185" s="566"/>
      <c r="M2185" s="567" t="s">
        <v>344</v>
      </c>
      <c r="N2185" s="789">
        <v>0.03</v>
      </c>
      <c r="O2185" s="604" t="s">
        <v>357</v>
      </c>
      <c r="P2185" s="447"/>
      <c r="Q2185" s="447"/>
      <c r="R2185" s="447"/>
      <c r="S2185" s="447"/>
      <c r="T2185" s="447"/>
      <c r="U2185" s="447"/>
      <c r="V2185" s="447"/>
    </row>
    <row r="2186" ht="28.5" customHeight="1">
      <c r="A2186" s="656"/>
      <c r="B2186" s="439"/>
      <c r="C2186" s="440"/>
      <c r="D2186" s="439"/>
      <c r="E2186" s="658"/>
      <c r="F2186" s="682"/>
      <c r="G2186" s="677" t="s">
        <v>660</v>
      </c>
      <c r="H2186" s="678" t="s">
        <v>2321</v>
      </c>
      <c r="I2186" s="79"/>
      <c r="J2186" s="79"/>
      <c r="K2186" s="771">
        <v>2.12203486E8</v>
      </c>
      <c r="L2186" s="531"/>
      <c r="M2186" s="772" t="s">
        <v>458</v>
      </c>
      <c r="N2186" s="796">
        <v>0.05</v>
      </c>
      <c r="O2186" s="656" t="s">
        <v>365</v>
      </c>
      <c r="P2186" s="447"/>
      <c r="Q2186" s="447"/>
      <c r="R2186" s="447"/>
      <c r="S2186" s="447"/>
      <c r="T2186" s="447"/>
      <c r="U2186" s="447"/>
      <c r="V2186" s="447"/>
    </row>
    <row r="2187" ht="28.5" customHeight="1">
      <c r="A2187" s="563"/>
      <c r="B2187" s="427"/>
      <c r="C2187" s="428"/>
      <c r="D2187" s="427"/>
      <c r="E2187" s="494"/>
      <c r="F2187" s="601"/>
      <c r="G2187" s="648" t="s">
        <v>706</v>
      </c>
      <c r="H2187" s="541" t="s">
        <v>2322</v>
      </c>
      <c r="I2187" s="542"/>
      <c r="J2187" s="542"/>
      <c r="K2187" s="490">
        <v>2.12203487E8</v>
      </c>
      <c r="L2187" s="490"/>
      <c r="M2187" s="491" t="s">
        <v>344</v>
      </c>
      <c r="N2187" s="782">
        <v>0.03</v>
      </c>
      <c r="O2187" s="741" t="s">
        <v>357</v>
      </c>
      <c r="P2187" s="447"/>
      <c r="Q2187" s="447"/>
      <c r="R2187" s="447"/>
      <c r="S2187" s="447"/>
      <c r="T2187" s="447"/>
      <c r="U2187" s="447"/>
      <c r="V2187" s="447"/>
    </row>
    <row r="2188" ht="28.5" customHeight="1">
      <c r="A2188" s="563"/>
      <c r="B2188" s="427"/>
      <c r="C2188" s="428"/>
      <c r="D2188" s="427"/>
      <c r="E2188" s="494"/>
      <c r="F2188" s="601"/>
      <c r="G2188" s="645" t="s">
        <v>739</v>
      </c>
      <c r="H2188" s="565" t="s">
        <v>2323</v>
      </c>
      <c r="I2188" s="520"/>
      <c r="J2188" s="520"/>
      <c r="K2188" s="566">
        <v>2.12203488E8</v>
      </c>
      <c r="L2188" s="566"/>
      <c r="M2188" s="567" t="s">
        <v>458</v>
      </c>
      <c r="N2188" s="789">
        <v>0.05</v>
      </c>
      <c r="O2188" s="604" t="s">
        <v>365</v>
      </c>
      <c r="P2188" s="447"/>
      <c r="Q2188" s="447"/>
      <c r="R2188" s="447"/>
      <c r="S2188" s="447"/>
      <c r="T2188" s="447"/>
      <c r="U2188" s="447"/>
      <c r="V2188" s="447"/>
    </row>
    <row r="2189" ht="28.5" customHeight="1">
      <c r="A2189" s="563"/>
      <c r="B2189" s="427"/>
      <c r="C2189" s="428"/>
      <c r="D2189" s="427"/>
      <c r="E2189" s="494"/>
      <c r="F2189" s="601"/>
      <c r="G2189" s="645" t="s">
        <v>741</v>
      </c>
      <c r="H2189" s="565" t="s">
        <v>2324</v>
      </c>
      <c r="I2189" s="520"/>
      <c r="J2189" s="520"/>
      <c r="K2189" s="566">
        <v>2.12203489E8</v>
      </c>
      <c r="L2189" s="566"/>
      <c r="M2189" s="567" t="s">
        <v>604</v>
      </c>
      <c r="N2189" s="789">
        <v>0.09</v>
      </c>
      <c r="O2189" s="567" t="s">
        <v>395</v>
      </c>
      <c r="P2189" s="447"/>
      <c r="Q2189" s="447"/>
      <c r="R2189" s="447"/>
      <c r="S2189" s="447"/>
      <c r="T2189" s="447"/>
      <c r="U2189" s="447"/>
      <c r="V2189" s="447"/>
    </row>
    <row r="2190" ht="28.5" customHeight="1">
      <c r="A2190" s="563"/>
      <c r="B2190" s="427"/>
      <c r="C2190" s="428"/>
      <c r="D2190" s="427"/>
      <c r="E2190" s="494"/>
      <c r="F2190" s="765"/>
      <c r="G2190" s="645" t="s">
        <v>742</v>
      </c>
      <c r="H2190" s="565" t="s">
        <v>2325</v>
      </c>
      <c r="I2190" s="520"/>
      <c r="J2190" s="520"/>
      <c r="K2190" s="566">
        <v>2.1220349E8</v>
      </c>
      <c r="L2190" s="566"/>
      <c r="M2190" s="567" t="s">
        <v>398</v>
      </c>
      <c r="N2190" s="789">
        <v>0.1</v>
      </c>
      <c r="O2190" s="604" t="s">
        <v>365</v>
      </c>
      <c r="P2190" s="447"/>
      <c r="Q2190" s="447"/>
      <c r="R2190" s="447"/>
      <c r="S2190" s="447"/>
      <c r="T2190" s="447"/>
      <c r="U2190" s="447"/>
      <c r="V2190" s="447"/>
    </row>
    <row r="2191" ht="28.5" customHeight="1">
      <c r="A2191" s="1030"/>
      <c r="B2191" s="1031"/>
      <c r="C2191" s="1032"/>
      <c r="D2191" s="1031"/>
      <c r="E2191" s="1033"/>
      <c r="F2191" s="1034" t="s">
        <v>411</v>
      </c>
      <c r="G2191" s="536" t="s">
        <v>2326</v>
      </c>
      <c r="H2191" s="972"/>
      <c r="I2191" s="972"/>
      <c r="J2191" s="1035"/>
      <c r="K2191" s="1036"/>
      <c r="L2191" s="1036"/>
      <c r="M2191" s="1037"/>
      <c r="N2191" s="1038"/>
      <c r="O2191" s="756"/>
      <c r="P2191" s="972"/>
      <c r="Q2191" s="972"/>
      <c r="R2191" s="972"/>
      <c r="S2191" s="972"/>
      <c r="T2191" s="972"/>
      <c r="U2191" s="972"/>
      <c r="V2191" s="972"/>
    </row>
    <row r="2192" ht="28.5" customHeight="1">
      <c r="A2192" s="1030"/>
      <c r="B2192" s="1031"/>
      <c r="C2192" s="1032"/>
      <c r="D2192" s="1031"/>
      <c r="E2192" s="1033"/>
      <c r="F2192" s="1034"/>
      <c r="G2192" s="734" t="s">
        <v>337</v>
      </c>
      <c r="H2192" s="972"/>
      <c r="I2192" s="972"/>
      <c r="J2192" s="995"/>
      <c r="K2192" s="1036"/>
      <c r="L2192" s="1036"/>
      <c r="M2192" s="1037"/>
      <c r="N2192" s="1038"/>
      <c r="O2192" s="756"/>
      <c r="P2192" s="972"/>
      <c r="Q2192" s="972"/>
      <c r="R2192" s="972"/>
      <c r="S2192" s="972"/>
      <c r="T2192" s="972"/>
      <c r="U2192" s="972"/>
      <c r="V2192" s="972"/>
    </row>
    <row r="2193" ht="28.5" customHeight="1">
      <c r="A2193" s="1030"/>
      <c r="B2193" s="1031"/>
      <c r="C2193" s="1032"/>
      <c r="D2193" s="1031"/>
      <c r="E2193" s="1033"/>
      <c r="F2193" s="1034"/>
      <c r="G2193" s="565" t="s">
        <v>520</v>
      </c>
      <c r="H2193" s="520"/>
      <c r="I2193" s="520"/>
      <c r="J2193" s="521"/>
      <c r="K2193" s="490">
        <v>1.1220307E8</v>
      </c>
      <c r="L2193" s="490"/>
      <c r="M2193" s="685" t="s">
        <v>398</v>
      </c>
      <c r="N2193" s="647">
        <v>0.005</v>
      </c>
      <c r="O2193" s="667" t="s">
        <v>349</v>
      </c>
      <c r="P2193" s="972"/>
      <c r="Q2193" s="972"/>
      <c r="R2193" s="972"/>
      <c r="S2193" s="972"/>
      <c r="T2193" s="972"/>
      <c r="U2193" s="972"/>
      <c r="V2193" s="972"/>
    </row>
    <row r="2194" ht="28.5" customHeight="1">
      <c r="A2194" s="1030"/>
      <c r="B2194" s="1031"/>
      <c r="C2194" s="1032"/>
      <c r="D2194" s="1031"/>
      <c r="E2194" s="1033"/>
      <c r="F2194" s="1034"/>
      <c r="G2194" s="734" t="s">
        <v>352</v>
      </c>
      <c r="H2194" s="565"/>
      <c r="I2194" s="565"/>
      <c r="J2194" s="565"/>
      <c r="K2194" s="490"/>
      <c r="L2194" s="490"/>
      <c r="M2194" s="685"/>
      <c r="N2194" s="1001"/>
      <c r="O2194" s="667"/>
      <c r="P2194" s="972"/>
      <c r="Q2194" s="972"/>
      <c r="R2194" s="972"/>
      <c r="S2194" s="972"/>
      <c r="T2194" s="972"/>
      <c r="U2194" s="972"/>
      <c r="V2194" s="972"/>
    </row>
    <row r="2195" ht="28.5" customHeight="1">
      <c r="A2195" s="756"/>
      <c r="B2195" s="526"/>
      <c r="C2195" s="430"/>
      <c r="D2195" s="526"/>
      <c r="E2195" s="641"/>
      <c r="F2195" s="1039"/>
      <c r="G2195" s="645" t="s">
        <v>354</v>
      </c>
      <c r="H2195" s="565" t="s">
        <v>2327</v>
      </c>
      <c r="I2195" s="520"/>
      <c r="J2195" s="520"/>
      <c r="K2195" s="566">
        <v>2.12203491E8</v>
      </c>
      <c r="L2195" s="566"/>
      <c r="M2195" s="685" t="s">
        <v>481</v>
      </c>
      <c r="N2195" s="789">
        <v>0.002</v>
      </c>
      <c r="O2195" s="604" t="s">
        <v>357</v>
      </c>
      <c r="P2195" s="972"/>
      <c r="Q2195" s="972"/>
      <c r="R2195" s="972"/>
      <c r="S2195" s="972"/>
      <c r="T2195" s="972"/>
      <c r="U2195" s="972"/>
      <c r="V2195" s="972"/>
    </row>
    <row r="2196" ht="28.5" customHeight="1">
      <c r="A2196" s="756"/>
      <c r="B2196" s="526"/>
      <c r="C2196" s="430"/>
      <c r="D2196" s="526"/>
      <c r="E2196" s="641"/>
      <c r="F2196" s="1039"/>
      <c r="G2196" s="645" t="s">
        <v>358</v>
      </c>
      <c r="H2196" s="565" t="s">
        <v>2328</v>
      </c>
      <c r="I2196" s="520"/>
      <c r="J2196" s="520"/>
      <c r="K2196" s="566">
        <v>2.12203492E8</v>
      </c>
      <c r="L2196" s="566"/>
      <c r="M2196" s="685" t="s">
        <v>481</v>
      </c>
      <c r="N2196" s="1040">
        <v>0.005</v>
      </c>
      <c r="O2196" s="667" t="s">
        <v>365</v>
      </c>
      <c r="P2196" s="972"/>
      <c r="Q2196" s="972"/>
      <c r="R2196" s="972"/>
      <c r="S2196" s="972"/>
      <c r="T2196" s="972"/>
      <c r="U2196" s="972"/>
      <c r="V2196" s="972"/>
    </row>
    <row r="2197" ht="28.5" customHeight="1">
      <c r="A2197" s="756"/>
      <c r="B2197" s="526"/>
      <c r="C2197" s="430"/>
      <c r="D2197" s="526"/>
      <c r="E2197" s="641"/>
      <c r="F2197" s="1039"/>
      <c r="G2197" s="645" t="s">
        <v>360</v>
      </c>
      <c r="H2197" s="565" t="s">
        <v>2329</v>
      </c>
      <c r="I2197" s="520"/>
      <c r="J2197" s="520"/>
      <c r="K2197" s="566">
        <v>2.12203493E8</v>
      </c>
      <c r="L2197" s="566"/>
      <c r="M2197" s="567" t="s">
        <v>447</v>
      </c>
      <c r="N2197" s="1040">
        <v>0.005</v>
      </c>
      <c r="O2197" s="604" t="s">
        <v>357</v>
      </c>
      <c r="P2197" s="972"/>
      <c r="Q2197" s="972"/>
      <c r="R2197" s="972"/>
      <c r="S2197" s="972"/>
      <c r="T2197" s="972"/>
      <c r="U2197" s="972"/>
      <c r="V2197" s="972"/>
    </row>
    <row r="2198" ht="28.5" customHeight="1">
      <c r="A2198" s="756"/>
      <c r="B2198" s="526"/>
      <c r="C2198" s="430"/>
      <c r="D2198" s="526"/>
      <c r="E2198" s="641"/>
      <c r="F2198" s="1039"/>
      <c r="G2198" s="645" t="s">
        <v>362</v>
      </c>
      <c r="H2198" s="565" t="s">
        <v>2330</v>
      </c>
      <c r="I2198" s="520"/>
      <c r="J2198" s="520"/>
      <c r="K2198" s="566">
        <v>2.12203494E8</v>
      </c>
      <c r="L2198" s="566"/>
      <c r="M2198" s="685" t="s">
        <v>340</v>
      </c>
      <c r="N2198" s="1040">
        <v>0.005</v>
      </c>
      <c r="O2198" s="667" t="s">
        <v>365</v>
      </c>
      <c r="P2198" s="972"/>
      <c r="Q2198" s="972"/>
      <c r="R2198" s="972"/>
      <c r="S2198" s="972"/>
      <c r="T2198" s="972"/>
      <c r="U2198" s="972"/>
      <c r="V2198" s="972"/>
    </row>
    <row r="2199" ht="28.5" customHeight="1">
      <c r="A2199" s="756"/>
      <c r="B2199" s="526"/>
      <c r="C2199" s="430"/>
      <c r="D2199" s="526"/>
      <c r="E2199" s="641"/>
      <c r="F2199" s="1039"/>
      <c r="G2199" s="648" t="s">
        <v>374</v>
      </c>
      <c r="H2199" s="541" t="s">
        <v>2331</v>
      </c>
      <c r="I2199" s="542"/>
      <c r="J2199" s="542"/>
      <c r="K2199" s="490">
        <v>2.12203495E8</v>
      </c>
      <c r="L2199" s="490"/>
      <c r="M2199" s="676" t="s">
        <v>662</v>
      </c>
      <c r="N2199" s="1041">
        <v>0.005</v>
      </c>
      <c r="O2199" s="741" t="s">
        <v>357</v>
      </c>
      <c r="P2199" s="972"/>
      <c r="Q2199" s="972"/>
      <c r="R2199" s="972"/>
      <c r="S2199" s="972"/>
      <c r="T2199" s="972"/>
      <c r="U2199" s="972"/>
      <c r="V2199" s="972"/>
    </row>
    <row r="2200" ht="28.5" customHeight="1">
      <c r="A2200" s="756"/>
      <c r="B2200" s="526"/>
      <c r="C2200" s="430"/>
      <c r="D2200" s="526"/>
      <c r="E2200" s="641"/>
      <c r="F2200" s="1039"/>
      <c r="G2200" s="645" t="s">
        <v>377</v>
      </c>
      <c r="H2200" s="565" t="s">
        <v>2332</v>
      </c>
      <c r="I2200" s="520"/>
      <c r="J2200" s="520"/>
      <c r="K2200" s="566">
        <v>2.12203496E8</v>
      </c>
      <c r="L2200" s="490"/>
      <c r="M2200" s="640" t="s">
        <v>604</v>
      </c>
      <c r="N2200" s="789">
        <v>0.01</v>
      </c>
      <c r="O2200" s="604" t="s">
        <v>357</v>
      </c>
      <c r="P2200" s="972"/>
      <c r="Q2200" s="972"/>
      <c r="R2200" s="972"/>
      <c r="S2200" s="972"/>
      <c r="T2200" s="972"/>
      <c r="U2200" s="972"/>
      <c r="V2200" s="972"/>
    </row>
    <row r="2201" ht="28.5" customHeight="1">
      <c r="A2201" s="756"/>
      <c r="B2201" s="526"/>
      <c r="C2201" s="430"/>
      <c r="D2201" s="526"/>
      <c r="E2201" s="641"/>
      <c r="F2201" s="1039"/>
      <c r="G2201" s="648" t="s">
        <v>477</v>
      </c>
      <c r="H2201" s="565" t="s">
        <v>2333</v>
      </c>
      <c r="I2201" s="520"/>
      <c r="J2201" s="520"/>
      <c r="K2201" s="566">
        <v>2.12203497E8</v>
      </c>
      <c r="L2201" s="490"/>
      <c r="M2201" s="640" t="s">
        <v>604</v>
      </c>
      <c r="N2201" s="789">
        <v>0.012</v>
      </c>
      <c r="O2201" s="604" t="s">
        <v>365</v>
      </c>
      <c r="P2201" s="972"/>
      <c r="Q2201" s="972"/>
      <c r="R2201" s="972"/>
      <c r="S2201" s="972"/>
      <c r="T2201" s="972"/>
      <c r="U2201" s="972"/>
      <c r="V2201" s="972"/>
    </row>
    <row r="2202" ht="28.5" customHeight="1">
      <c r="A2202" s="756"/>
      <c r="B2202" s="526"/>
      <c r="C2202" s="430"/>
      <c r="D2202" s="526"/>
      <c r="E2202" s="641"/>
      <c r="F2202" s="1039"/>
      <c r="G2202" s="648" t="s">
        <v>519</v>
      </c>
      <c r="H2202" s="565" t="s">
        <v>2334</v>
      </c>
      <c r="I2202" s="520"/>
      <c r="J2202" s="520"/>
      <c r="K2202" s="566">
        <v>2.12203498E8</v>
      </c>
      <c r="L2202" s="490"/>
      <c r="M2202" s="685" t="s">
        <v>604</v>
      </c>
      <c r="N2202" s="999">
        <v>0.03</v>
      </c>
      <c r="O2202" s="604" t="s">
        <v>365</v>
      </c>
      <c r="P2202" s="972"/>
      <c r="Q2202" s="972"/>
      <c r="R2202" s="972"/>
      <c r="S2202" s="972"/>
      <c r="T2202" s="972"/>
      <c r="U2202" s="972"/>
      <c r="V2202" s="972"/>
    </row>
    <row r="2203" ht="28.5" customHeight="1">
      <c r="A2203" s="756"/>
      <c r="B2203" s="526"/>
      <c r="C2203" s="430"/>
      <c r="D2203" s="526"/>
      <c r="E2203" s="641"/>
      <c r="F2203" s="1039"/>
      <c r="G2203" s="645" t="s">
        <v>521</v>
      </c>
      <c r="H2203" s="565" t="s">
        <v>2335</v>
      </c>
      <c r="I2203" s="520"/>
      <c r="J2203" s="520"/>
      <c r="K2203" s="566">
        <v>2.12203499E8</v>
      </c>
      <c r="L2203" s="490"/>
      <c r="M2203" s="685" t="s">
        <v>1276</v>
      </c>
      <c r="N2203" s="1001">
        <v>0.005</v>
      </c>
      <c r="O2203" s="604" t="s">
        <v>365</v>
      </c>
      <c r="P2203" s="972"/>
      <c r="Q2203" s="972"/>
      <c r="R2203" s="972"/>
      <c r="S2203" s="972"/>
      <c r="T2203" s="972"/>
      <c r="U2203" s="972"/>
      <c r="V2203" s="972"/>
    </row>
    <row r="2204" ht="28.5" customHeight="1">
      <c r="A2204" s="756"/>
      <c r="B2204" s="526"/>
      <c r="C2204" s="430"/>
      <c r="D2204" s="526"/>
      <c r="E2204" s="641"/>
      <c r="F2204" s="1039"/>
      <c r="G2204" s="645" t="s">
        <v>523</v>
      </c>
      <c r="H2204" s="565" t="s">
        <v>2336</v>
      </c>
      <c r="I2204" s="520"/>
      <c r="J2204" s="520"/>
      <c r="K2204" s="566">
        <v>2.122035E8</v>
      </c>
      <c r="L2204" s="490"/>
      <c r="M2204" s="685" t="s">
        <v>422</v>
      </c>
      <c r="N2204" s="1001">
        <v>0.005</v>
      </c>
      <c r="O2204" s="604" t="s">
        <v>357</v>
      </c>
      <c r="P2204" s="972"/>
      <c r="Q2204" s="972"/>
      <c r="R2204" s="972"/>
      <c r="S2204" s="972"/>
      <c r="T2204" s="972"/>
      <c r="U2204" s="972"/>
      <c r="V2204" s="972"/>
    </row>
    <row r="2205" ht="28.5" customHeight="1">
      <c r="A2205" s="756"/>
      <c r="B2205" s="526"/>
      <c r="C2205" s="430"/>
      <c r="D2205" s="526"/>
      <c r="E2205" s="641"/>
      <c r="F2205" s="1039"/>
      <c r="G2205" s="644" t="s">
        <v>526</v>
      </c>
      <c r="H2205" s="565" t="s">
        <v>2337</v>
      </c>
      <c r="I2205" s="520"/>
      <c r="J2205" s="520"/>
      <c r="K2205" s="566">
        <v>2.12203501E8</v>
      </c>
      <c r="L2205" s="490"/>
      <c r="M2205" s="685" t="s">
        <v>422</v>
      </c>
      <c r="N2205" s="1001">
        <v>0.005</v>
      </c>
      <c r="O2205" s="604" t="s">
        <v>365</v>
      </c>
      <c r="P2205" s="972"/>
      <c r="Q2205" s="972"/>
      <c r="R2205" s="972"/>
      <c r="S2205" s="972"/>
      <c r="T2205" s="972"/>
      <c r="U2205" s="972"/>
      <c r="V2205" s="972"/>
    </row>
    <row r="2206" ht="28.5" customHeight="1">
      <c r="A2206" s="797"/>
      <c r="B2206" s="1042"/>
      <c r="C2206" s="441"/>
      <c r="D2206" s="1042"/>
      <c r="E2206" s="860"/>
      <c r="F2206" s="1043"/>
      <c r="G2206" s="659" t="s">
        <v>528</v>
      </c>
      <c r="H2206" s="528" t="s">
        <v>2338</v>
      </c>
      <c r="I2206" s="529"/>
      <c r="J2206" s="529"/>
      <c r="K2206" s="531">
        <v>2.12203502E8</v>
      </c>
      <c r="L2206" s="771"/>
      <c r="M2206" s="534" t="s">
        <v>422</v>
      </c>
      <c r="N2206" s="683">
        <v>0.005</v>
      </c>
      <c r="O2206" s="740" t="s">
        <v>357</v>
      </c>
      <c r="P2206" s="972"/>
      <c r="Q2206" s="972"/>
      <c r="R2206" s="972"/>
      <c r="S2206" s="972"/>
      <c r="T2206" s="972"/>
      <c r="U2206" s="972"/>
      <c r="V2206" s="972"/>
    </row>
    <row r="2207" ht="28.5" customHeight="1">
      <c r="A2207" s="756"/>
      <c r="B2207" s="526"/>
      <c r="C2207" s="430"/>
      <c r="D2207" s="526"/>
      <c r="E2207" s="641"/>
      <c r="F2207" s="1034" t="s">
        <v>414</v>
      </c>
      <c r="G2207" s="488" t="s">
        <v>2339</v>
      </c>
      <c r="H2207" s="642"/>
      <c r="I2207" s="642"/>
      <c r="J2207" s="642"/>
      <c r="K2207" s="483"/>
      <c r="L2207" s="483"/>
      <c r="M2207" s="676"/>
      <c r="N2207" s="918"/>
      <c r="O2207" s="973"/>
      <c r="P2207" s="972"/>
      <c r="Q2207" s="972"/>
      <c r="R2207" s="972"/>
      <c r="S2207" s="972"/>
      <c r="T2207" s="972"/>
      <c r="U2207" s="972"/>
      <c r="V2207" s="972"/>
    </row>
    <row r="2208" ht="28.5" customHeight="1">
      <c r="A2208" s="756"/>
      <c r="B2208" s="526"/>
      <c r="C2208" s="430"/>
      <c r="D2208" s="526"/>
      <c r="E2208" s="641"/>
      <c r="F2208" s="1034"/>
      <c r="G2208" s="734" t="s">
        <v>352</v>
      </c>
      <c r="H2208" s="642"/>
      <c r="I2208" s="642"/>
      <c r="J2208" s="642"/>
      <c r="K2208" s="483"/>
      <c r="L2208" s="483"/>
      <c r="M2208" s="676"/>
      <c r="N2208" s="918"/>
      <c r="O2208" s="973"/>
      <c r="P2208" s="972"/>
      <c r="Q2208" s="972"/>
      <c r="R2208" s="972"/>
      <c r="S2208" s="972"/>
      <c r="T2208" s="972"/>
      <c r="U2208" s="972"/>
      <c r="V2208" s="972"/>
    </row>
    <row r="2209" ht="28.5" customHeight="1">
      <c r="A2209" s="756"/>
      <c r="B2209" s="526"/>
      <c r="C2209" s="430"/>
      <c r="D2209" s="526"/>
      <c r="E2209" s="641"/>
      <c r="F2209" s="1039"/>
      <c r="G2209" s="645" t="s">
        <v>354</v>
      </c>
      <c r="H2209" s="565" t="s">
        <v>2340</v>
      </c>
      <c r="I2209" s="520"/>
      <c r="J2209" s="520"/>
      <c r="K2209" s="566">
        <v>2.12203503E8</v>
      </c>
      <c r="L2209" s="566"/>
      <c r="M2209" s="685" t="s">
        <v>398</v>
      </c>
      <c r="N2209" s="801">
        <v>0.05</v>
      </c>
      <c r="O2209" s="604" t="s">
        <v>365</v>
      </c>
      <c r="P2209" s="972"/>
      <c r="Q2209" s="972"/>
      <c r="R2209" s="972"/>
      <c r="S2209" s="972"/>
      <c r="T2209" s="972"/>
      <c r="U2209" s="972"/>
      <c r="V2209" s="972"/>
    </row>
    <row r="2210" ht="28.5" customHeight="1">
      <c r="A2210" s="756"/>
      <c r="B2210" s="526"/>
      <c r="C2210" s="430"/>
      <c r="D2210" s="526"/>
      <c r="E2210" s="641"/>
      <c r="F2210" s="1039"/>
      <c r="G2210" s="645" t="s">
        <v>358</v>
      </c>
      <c r="H2210" s="565" t="s">
        <v>2341</v>
      </c>
      <c r="I2210" s="520"/>
      <c r="J2210" s="520"/>
      <c r="K2210" s="566">
        <v>2.12203504E8</v>
      </c>
      <c r="L2210" s="566"/>
      <c r="M2210" s="685" t="s">
        <v>604</v>
      </c>
      <c r="N2210" s="801">
        <v>0.05</v>
      </c>
      <c r="O2210" s="604" t="s">
        <v>365</v>
      </c>
      <c r="P2210" s="972"/>
      <c r="Q2210" s="972"/>
      <c r="R2210" s="972"/>
      <c r="S2210" s="972"/>
      <c r="T2210" s="972"/>
      <c r="U2210" s="972"/>
      <c r="V2210" s="972"/>
    </row>
    <row r="2211" ht="28.5" customHeight="1">
      <c r="A2211" s="756"/>
      <c r="B2211" s="526"/>
      <c r="C2211" s="430"/>
      <c r="D2211" s="526"/>
      <c r="E2211" s="641"/>
      <c r="F2211" s="1039"/>
      <c r="G2211" s="645" t="s">
        <v>360</v>
      </c>
      <c r="H2211" s="565" t="s">
        <v>2342</v>
      </c>
      <c r="I2211" s="520"/>
      <c r="J2211" s="520"/>
      <c r="K2211" s="566">
        <v>2.12203505E8</v>
      </c>
      <c r="L2211" s="566"/>
      <c r="M2211" s="685" t="s">
        <v>604</v>
      </c>
      <c r="N2211" s="801">
        <v>0.07</v>
      </c>
      <c r="O2211" s="567" t="s">
        <v>395</v>
      </c>
      <c r="P2211" s="972"/>
      <c r="Q2211" s="972"/>
      <c r="R2211" s="972"/>
      <c r="S2211" s="972"/>
      <c r="T2211" s="972"/>
      <c r="U2211" s="972"/>
      <c r="V2211" s="972"/>
    </row>
    <row r="2212" ht="28.5" customHeight="1">
      <c r="A2212" s="756"/>
      <c r="B2212" s="526"/>
      <c r="C2212" s="430"/>
      <c r="D2212" s="526"/>
      <c r="E2212" s="641"/>
      <c r="F2212" s="1039"/>
      <c r="G2212" s="648" t="s">
        <v>362</v>
      </c>
      <c r="H2212" s="664" t="s">
        <v>2343</v>
      </c>
      <c r="I2212" s="667"/>
      <c r="J2212" s="663"/>
      <c r="K2212" s="566">
        <v>2.12203506E8</v>
      </c>
      <c r="L2212" s="566"/>
      <c r="M2212" s="685" t="s">
        <v>604</v>
      </c>
      <c r="N2212" s="801">
        <v>0.05</v>
      </c>
      <c r="O2212" s="604" t="s">
        <v>365</v>
      </c>
      <c r="P2212" s="972"/>
      <c r="Q2212" s="972"/>
      <c r="R2212" s="972"/>
      <c r="S2212" s="972"/>
      <c r="T2212" s="972"/>
      <c r="U2212" s="972"/>
      <c r="V2212" s="972"/>
    </row>
    <row r="2213" ht="28.5" customHeight="1">
      <c r="A2213" s="756"/>
      <c r="B2213" s="526"/>
      <c r="C2213" s="430"/>
      <c r="D2213" s="526"/>
      <c r="E2213" s="641"/>
      <c r="F2213" s="1039"/>
      <c r="G2213" s="645" t="s">
        <v>374</v>
      </c>
      <c r="H2213" s="664" t="s">
        <v>2344</v>
      </c>
      <c r="I2213" s="667"/>
      <c r="J2213" s="663"/>
      <c r="K2213" s="566">
        <v>2.12203507E8</v>
      </c>
      <c r="L2213" s="566"/>
      <c r="M2213" s="685" t="s">
        <v>604</v>
      </c>
      <c r="N2213" s="801">
        <v>0.07</v>
      </c>
      <c r="O2213" s="567" t="s">
        <v>395</v>
      </c>
      <c r="P2213" s="972"/>
      <c r="Q2213" s="972"/>
      <c r="R2213" s="972"/>
      <c r="S2213" s="972"/>
      <c r="T2213" s="972"/>
      <c r="U2213" s="972"/>
      <c r="V2213" s="972"/>
    </row>
    <row r="2214" ht="28.5" customHeight="1">
      <c r="A2214" s="756"/>
      <c r="B2214" s="526"/>
      <c r="C2214" s="430"/>
      <c r="D2214" s="526"/>
      <c r="E2214" s="641"/>
      <c r="F2214" s="1039"/>
      <c r="G2214" s="645" t="s">
        <v>377</v>
      </c>
      <c r="H2214" s="565" t="s">
        <v>2345</v>
      </c>
      <c r="I2214" s="520"/>
      <c r="J2214" s="520"/>
      <c r="K2214" s="566">
        <v>2.12203508E8</v>
      </c>
      <c r="L2214" s="566"/>
      <c r="M2214" s="685" t="s">
        <v>356</v>
      </c>
      <c r="N2214" s="1001">
        <v>0.005</v>
      </c>
      <c r="O2214" s="604" t="s">
        <v>357</v>
      </c>
      <c r="P2214" s="972"/>
      <c r="Q2214" s="972"/>
      <c r="R2214" s="972"/>
      <c r="S2214" s="972"/>
      <c r="T2214" s="972"/>
      <c r="U2214" s="972"/>
      <c r="V2214" s="972"/>
    </row>
    <row r="2215" ht="28.5" customHeight="1">
      <c r="A2215" s="756"/>
      <c r="B2215" s="526"/>
      <c r="C2215" s="430"/>
      <c r="D2215" s="526"/>
      <c r="E2215" s="641"/>
      <c r="F2215" s="1039"/>
      <c r="G2215" s="648" t="s">
        <v>477</v>
      </c>
      <c r="H2215" s="664" t="s">
        <v>2346</v>
      </c>
      <c r="I2215" s="667"/>
      <c r="J2215" s="663"/>
      <c r="K2215" s="566">
        <v>2.12203509E8</v>
      </c>
      <c r="L2215" s="566"/>
      <c r="M2215" s="685" t="s">
        <v>604</v>
      </c>
      <c r="N2215" s="801">
        <v>0.01</v>
      </c>
      <c r="O2215" s="604" t="s">
        <v>357</v>
      </c>
      <c r="P2215" s="972"/>
      <c r="Q2215" s="972"/>
      <c r="R2215" s="972"/>
      <c r="S2215" s="972"/>
      <c r="T2215" s="972"/>
      <c r="U2215" s="972"/>
      <c r="V2215" s="972"/>
    </row>
    <row r="2216" ht="28.5" customHeight="1">
      <c r="A2216" s="756"/>
      <c r="B2216" s="526"/>
      <c r="C2216" s="430"/>
      <c r="D2216" s="526"/>
      <c r="E2216" s="641"/>
      <c r="F2216" s="1039"/>
      <c r="G2216" s="648" t="s">
        <v>519</v>
      </c>
      <c r="H2216" s="664" t="s">
        <v>2347</v>
      </c>
      <c r="I2216" s="667"/>
      <c r="J2216" s="663"/>
      <c r="K2216" s="566">
        <v>2.1220351E8</v>
      </c>
      <c r="L2216" s="566"/>
      <c r="M2216" s="685" t="s">
        <v>604</v>
      </c>
      <c r="N2216" s="801">
        <v>0.02</v>
      </c>
      <c r="O2216" s="604" t="s">
        <v>365</v>
      </c>
      <c r="P2216" s="972"/>
      <c r="Q2216" s="972"/>
      <c r="R2216" s="972"/>
      <c r="S2216" s="972"/>
      <c r="T2216" s="972"/>
      <c r="U2216" s="972"/>
      <c r="V2216" s="972"/>
    </row>
    <row r="2217" ht="28.5" customHeight="1">
      <c r="A2217" s="756"/>
      <c r="B2217" s="526"/>
      <c r="C2217" s="430"/>
      <c r="D2217" s="526"/>
      <c r="E2217" s="641"/>
      <c r="F2217" s="1039"/>
      <c r="G2217" s="645" t="s">
        <v>521</v>
      </c>
      <c r="H2217" s="664" t="s">
        <v>2348</v>
      </c>
      <c r="I2217" s="667"/>
      <c r="J2217" s="663"/>
      <c r="K2217" s="566">
        <v>2.12203511E8</v>
      </c>
      <c r="L2217" s="566"/>
      <c r="M2217" s="685" t="s">
        <v>604</v>
      </c>
      <c r="N2217" s="801">
        <v>0.02</v>
      </c>
      <c r="O2217" s="604" t="s">
        <v>357</v>
      </c>
      <c r="P2217" s="972"/>
      <c r="Q2217" s="972"/>
      <c r="R2217" s="972"/>
      <c r="S2217" s="972"/>
      <c r="T2217" s="972"/>
      <c r="U2217" s="972"/>
      <c r="V2217" s="972"/>
    </row>
    <row r="2218" ht="28.5" customHeight="1">
      <c r="A2218" s="756"/>
      <c r="B2218" s="526"/>
      <c r="C2218" s="430"/>
      <c r="D2218" s="526"/>
      <c r="E2218" s="641"/>
      <c r="F2218" s="1039"/>
      <c r="G2218" s="645" t="s">
        <v>523</v>
      </c>
      <c r="H2218" s="664" t="s">
        <v>2349</v>
      </c>
      <c r="I2218" s="667"/>
      <c r="J2218" s="663"/>
      <c r="K2218" s="566">
        <v>2.12203512E8</v>
      </c>
      <c r="L2218" s="566"/>
      <c r="M2218" s="685" t="s">
        <v>604</v>
      </c>
      <c r="N2218" s="801">
        <v>0.03</v>
      </c>
      <c r="O2218" s="604" t="s">
        <v>365</v>
      </c>
      <c r="P2218" s="972"/>
      <c r="Q2218" s="972"/>
      <c r="R2218" s="972"/>
      <c r="S2218" s="972"/>
      <c r="T2218" s="972"/>
      <c r="U2218" s="972"/>
      <c r="V2218" s="972"/>
    </row>
    <row r="2219" ht="28.5" customHeight="1">
      <c r="A2219" s="756"/>
      <c r="B2219" s="526"/>
      <c r="C2219" s="430"/>
      <c r="D2219" s="526"/>
      <c r="E2219" s="641"/>
      <c r="F2219" s="1039"/>
      <c r="G2219" s="644" t="s">
        <v>526</v>
      </c>
      <c r="H2219" s="664" t="s">
        <v>2350</v>
      </c>
      <c r="I2219" s="667"/>
      <c r="J2219" s="663"/>
      <c r="K2219" s="566">
        <v>2.12203513E8</v>
      </c>
      <c r="L2219" s="566"/>
      <c r="M2219" s="685" t="s">
        <v>604</v>
      </c>
      <c r="N2219" s="801">
        <v>0.03</v>
      </c>
      <c r="O2219" s="604" t="s">
        <v>365</v>
      </c>
      <c r="P2219" s="972"/>
      <c r="Q2219" s="972"/>
      <c r="R2219" s="972"/>
      <c r="S2219" s="972"/>
      <c r="T2219" s="972"/>
      <c r="U2219" s="972"/>
      <c r="V2219" s="972"/>
    </row>
    <row r="2220" ht="28.5" customHeight="1">
      <c r="A2220" s="756"/>
      <c r="B2220" s="526"/>
      <c r="C2220" s="430"/>
      <c r="D2220" s="526"/>
      <c r="E2220" s="641"/>
      <c r="F2220" s="1039"/>
      <c r="G2220" s="645" t="s">
        <v>528</v>
      </c>
      <c r="H2220" s="664" t="s">
        <v>2351</v>
      </c>
      <c r="I2220" s="667"/>
      <c r="J2220" s="663"/>
      <c r="K2220" s="566">
        <v>2.12203514E8</v>
      </c>
      <c r="L2220" s="566"/>
      <c r="M2220" s="685" t="s">
        <v>604</v>
      </c>
      <c r="N2220" s="801">
        <v>0.04</v>
      </c>
      <c r="O2220" s="567" t="s">
        <v>395</v>
      </c>
      <c r="P2220" s="972"/>
      <c r="Q2220" s="972"/>
      <c r="R2220" s="972"/>
      <c r="S2220" s="972"/>
      <c r="T2220" s="972"/>
      <c r="U2220" s="972"/>
      <c r="V2220" s="972"/>
    </row>
    <row r="2221" ht="28.5" customHeight="1">
      <c r="A2221" s="756"/>
      <c r="B2221" s="526"/>
      <c r="C2221" s="430"/>
      <c r="D2221" s="526"/>
      <c r="E2221" s="641"/>
      <c r="F2221" s="1039"/>
      <c r="G2221" s="645" t="s">
        <v>530</v>
      </c>
      <c r="H2221" s="664" t="s">
        <v>2352</v>
      </c>
      <c r="I2221" s="667"/>
      <c r="J2221" s="663"/>
      <c r="K2221" s="566">
        <v>2.12203515E8</v>
      </c>
      <c r="L2221" s="566"/>
      <c r="M2221" s="685" t="s">
        <v>604</v>
      </c>
      <c r="N2221" s="801">
        <v>0.02</v>
      </c>
      <c r="O2221" s="604" t="s">
        <v>357</v>
      </c>
      <c r="P2221" s="972"/>
      <c r="Q2221" s="972"/>
      <c r="R2221" s="972"/>
      <c r="S2221" s="972"/>
      <c r="T2221" s="972"/>
      <c r="U2221" s="972"/>
      <c r="V2221" s="972"/>
    </row>
    <row r="2222" ht="28.5" customHeight="1">
      <c r="A2222" s="756"/>
      <c r="B2222" s="526"/>
      <c r="C2222" s="430"/>
      <c r="D2222" s="526"/>
      <c r="E2222" s="641"/>
      <c r="F2222" s="1039"/>
      <c r="G2222" s="645" t="s">
        <v>532</v>
      </c>
      <c r="H2222" s="664" t="s">
        <v>2353</v>
      </c>
      <c r="I2222" s="667"/>
      <c r="J2222" s="663"/>
      <c r="K2222" s="566">
        <v>2.12203516E8</v>
      </c>
      <c r="L2222" s="566"/>
      <c r="M2222" s="685" t="s">
        <v>604</v>
      </c>
      <c r="N2222" s="801">
        <v>0.03</v>
      </c>
      <c r="O2222" s="604" t="s">
        <v>365</v>
      </c>
      <c r="P2222" s="972"/>
      <c r="Q2222" s="972"/>
      <c r="R2222" s="972"/>
      <c r="S2222" s="972"/>
      <c r="T2222" s="972"/>
      <c r="U2222" s="972"/>
      <c r="V2222" s="972"/>
    </row>
    <row r="2223" ht="28.5" customHeight="1">
      <c r="A2223" s="756"/>
      <c r="B2223" s="526"/>
      <c r="C2223" s="430"/>
      <c r="D2223" s="526"/>
      <c r="E2223" s="641"/>
      <c r="F2223" s="1039"/>
      <c r="G2223" s="645" t="s">
        <v>534</v>
      </c>
      <c r="H2223" s="664" t="s">
        <v>2354</v>
      </c>
      <c r="I2223" s="667"/>
      <c r="J2223" s="663"/>
      <c r="K2223" s="566">
        <v>2.12203517E8</v>
      </c>
      <c r="L2223" s="566"/>
      <c r="M2223" s="685" t="s">
        <v>604</v>
      </c>
      <c r="N2223" s="801">
        <v>0.03</v>
      </c>
      <c r="O2223" s="604" t="s">
        <v>365</v>
      </c>
      <c r="P2223" s="972"/>
      <c r="Q2223" s="972"/>
      <c r="R2223" s="972"/>
      <c r="S2223" s="972"/>
      <c r="T2223" s="972"/>
      <c r="U2223" s="972"/>
      <c r="V2223" s="972"/>
    </row>
    <row r="2224" ht="28.5" customHeight="1">
      <c r="A2224" s="756"/>
      <c r="B2224" s="526"/>
      <c r="C2224" s="430"/>
      <c r="D2224" s="526"/>
      <c r="E2224" s="641"/>
      <c r="F2224" s="1039"/>
      <c r="G2224" s="648" t="s">
        <v>536</v>
      </c>
      <c r="H2224" s="728" t="s">
        <v>2355</v>
      </c>
      <c r="I2224" s="483"/>
      <c r="J2224" s="642"/>
      <c r="K2224" s="490">
        <v>2.12203518E8</v>
      </c>
      <c r="L2224" s="490"/>
      <c r="M2224" s="676" t="s">
        <v>604</v>
      </c>
      <c r="N2224" s="802">
        <v>0.04</v>
      </c>
      <c r="O2224" s="491" t="s">
        <v>395</v>
      </c>
      <c r="P2224" s="972"/>
      <c r="Q2224" s="972"/>
      <c r="R2224" s="972"/>
      <c r="S2224" s="972"/>
      <c r="T2224" s="972"/>
      <c r="U2224" s="972"/>
      <c r="V2224" s="972"/>
    </row>
    <row r="2225" ht="28.5" customHeight="1">
      <c r="A2225" s="756"/>
      <c r="B2225" s="526"/>
      <c r="C2225" s="430"/>
      <c r="D2225" s="526"/>
      <c r="E2225" s="641"/>
      <c r="F2225" s="1039"/>
      <c r="G2225" s="648" t="s">
        <v>540</v>
      </c>
      <c r="H2225" s="664" t="s">
        <v>2356</v>
      </c>
      <c r="I2225" s="667"/>
      <c r="J2225" s="663"/>
      <c r="K2225" s="566">
        <v>2.12203519E8</v>
      </c>
      <c r="L2225" s="566"/>
      <c r="M2225" s="685" t="s">
        <v>604</v>
      </c>
      <c r="N2225" s="801">
        <v>0.02</v>
      </c>
      <c r="O2225" s="604" t="s">
        <v>357</v>
      </c>
      <c r="P2225" s="972"/>
      <c r="Q2225" s="972"/>
      <c r="R2225" s="972"/>
      <c r="S2225" s="972"/>
      <c r="T2225" s="972"/>
      <c r="U2225" s="972"/>
      <c r="V2225" s="972"/>
    </row>
    <row r="2226" ht="28.5" customHeight="1">
      <c r="A2226" s="756"/>
      <c r="B2226" s="526"/>
      <c r="C2226" s="430"/>
      <c r="D2226" s="526"/>
      <c r="E2226" s="641"/>
      <c r="F2226" s="1039"/>
      <c r="G2226" s="645" t="s">
        <v>542</v>
      </c>
      <c r="H2226" s="664" t="s">
        <v>2357</v>
      </c>
      <c r="I2226" s="667"/>
      <c r="J2226" s="663"/>
      <c r="K2226" s="566">
        <v>2.1220352E8</v>
      </c>
      <c r="L2226" s="566"/>
      <c r="M2226" s="685" t="s">
        <v>604</v>
      </c>
      <c r="N2226" s="801">
        <v>0.03</v>
      </c>
      <c r="O2226" s="604" t="s">
        <v>365</v>
      </c>
      <c r="P2226" s="972"/>
      <c r="Q2226" s="972"/>
      <c r="R2226" s="972"/>
      <c r="S2226" s="972"/>
      <c r="T2226" s="972"/>
      <c r="U2226" s="972"/>
      <c r="V2226" s="972"/>
    </row>
    <row r="2227" ht="28.5" customHeight="1">
      <c r="A2227" s="756"/>
      <c r="B2227" s="526"/>
      <c r="C2227" s="430"/>
      <c r="D2227" s="526"/>
      <c r="E2227" s="641"/>
      <c r="F2227" s="1039"/>
      <c r="G2227" s="645" t="s">
        <v>650</v>
      </c>
      <c r="H2227" s="664" t="s">
        <v>2358</v>
      </c>
      <c r="I2227" s="667"/>
      <c r="J2227" s="663"/>
      <c r="K2227" s="566">
        <v>2.12203521E8</v>
      </c>
      <c r="L2227" s="566"/>
      <c r="M2227" s="685" t="s">
        <v>604</v>
      </c>
      <c r="N2227" s="801">
        <v>0.03</v>
      </c>
      <c r="O2227" s="604" t="s">
        <v>365</v>
      </c>
      <c r="P2227" s="972"/>
      <c r="Q2227" s="972"/>
      <c r="R2227" s="972"/>
      <c r="S2227" s="972"/>
      <c r="T2227" s="972"/>
      <c r="U2227" s="972"/>
      <c r="V2227" s="972"/>
    </row>
    <row r="2228" ht="28.5" customHeight="1">
      <c r="A2228" s="756"/>
      <c r="B2228" s="526"/>
      <c r="C2228" s="430"/>
      <c r="D2228" s="526"/>
      <c r="E2228" s="641"/>
      <c r="F2228" s="1039"/>
      <c r="G2228" s="645" t="s">
        <v>652</v>
      </c>
      <c r="H2228" s="664" t="s">
        <v>2359</v>
      </c>
      <c r="I2228" s="667"/>
      <c r="J2228" s="663"/>
      <c r="K2228" s="566">
        <v>2.12203522E8</v>
      </c>
      <c r="L2228" s="566"/>
      <c r="M2228" s="685" t="s">
        <v>604</v>
      </c>
      <c r="N2228" s="801">
        <v>0.04</v>
      </c>
      <c r="O2228" s="567" t="s">
        <v>395</v>
      </c>
      <c r="P2228" s="972"/>
      <c r="Q2228" s="972"/>
      <c r="R2228" s="972"/>
      <c r="S2228" s="972"/>
      <c r="T2228" s="972"/>
      <c r="U2228" s="972"/>
      <c r="V2228" s="972"/>
    </row>
    <row r="2229" ht="28.5" customHeight="1">
      <c r="A2229" s="756"/>
      <c r="B2229" s="526"/>
      <c r="C2229" s="430"/>
      <c r="D2229" s="526"/>
      <c r="E2229" s="641"/>
      <c r="F2229" s="1039"/>
      <c r="G2229" s="644" t="s">
        <v>654</v>
      </c>
      <c r="H2229" s="664" t="s">
        <v>2360</v>
      </c>
      <c r="I2229" s="667"/>
      <c r="J2229" s="663"/>
      <c r="K2229" s="566">
        <v>2.12203523E8</v>
      </c>
      <c r="L2229" s="566"/>
      <c r="M2229" s="685" t="s">
        <v>1547</v>
      </c>
      <c r="N2229" s="801">
        <v>0.03</v>
      </c>
      <c r="O2229" s="604" t="s">
        <v>365</v>
      </c>
      <c r="P2229" s="972"/>
      <c r="Q2229" s="972"/>
      <c r="R2229" s="972"/>
      <c r="S2229" s="972"/>
      <c r="T2229" s="972"/>
      <c r="U2229" s="972"/>
      <c r="V2229" s="972"/>
    </row>
    <row r="2230" ht="28.5" customHeight="1">
      <c r="A2230" s="756"/>
      <c r="B2230" s="526"/>
      <c r="C2230" s="430"/>
      <c r="D2230" s="526"/>
      <c r="E2230" s="641"/>
      <c r="F2230" s="1039"/>
      <c r="G2230" s="645" t="s">
        <v>656</v>
      </c>
      <c r="H2230" s="664" t="s">
        <v>2361</v>
      </c>
      <c r="I2230" s="667"/>
      <c r="J2230" s="663"/>
      <c r="K2230" s="566">
        <v>2.12203524E8</v>
      </c>
      <c r="L2230" s="566"/>
      <c r="M2230" s="685" t="s">
        <v>1547</v>
      </c>
      <c r="N2230" s="801">
        <v>0.04</v>
      </c>
      <c r="O2230" s="567" t="s">
        <v>395</v>
      </c>
      <c r="P2230" s="972"/>
      <c r="Q2230" s="972"/>
      <c r="R2230" s="972"/>
      <c r="S2230" s="972"/>
      <c r="T2230" s="972"/>
      <c r="U2230" s="972"/>
      <c r="V2230" s="972"/>
    </row>
    <row r="2231" ht="28.5" customHeight="1">
      <c r="A2231" s="756"/>
      <c r="B2231" s="526"/>
      <c r="C2231" s="430"/>
      <c r="D2231" s="526"/>
      <c r="E2231" s="641"/>
      <c r="F2231" s="1039"/>
      <c r="G2231" s="645" t="s">
        <v>658</v>
      </c>
      <c r="H2231" s="565" t="s">
        <v>2362</v>
      </c>
      <c r="I2231" s="520"/>
      <c r="J2231" s="520"/>
      <c r="K2231" s="566">
        <v>2.12203525E8</v>
      </c>
      <c r="L2231" s="566"/>
      <c r="M2231" s="685" t="s">
        <v>398</v>
      </c>
      <c r="N2231" s="801">
        <v>0.05</v>
      </c>
      <c r="O2231" s="604" t="s">
        <v>365</v>
      </c>
      <c r="P2231" s="972"/>
      <c r="Q2231" s="972"/>
      <c r="R2231" s="972"/>
      <c r="S2231" s="972"/>
      <c r="T2231" s="972"/>
      <c r="U2231" s="972"/>
      <c r="V2231" s="972"/>
    </row>
    <row r="2232" ht="28.5" customHeight="1">
      <c r="A2232" s="756"/>
      <c r="B2232" s="526"/>
      <c r="C2232" s="430"/>
      <c r="D2232" s="526"/>
      <c r="E2232" s="641"/>
      <c r="F2232" s="1044"/>
      <c r="G2232" s="1045" t="s">
        <v>660</v>
      </c>
      <c r="H2232" s="565" t="s">
        <v>2363</v>
      </c>
      <c r="I2232" s="520"/>
      <c r="J2232" s="520"/>
      <c r="K2232" s="566">
        <v>2.12203526E8</v>
      </c>
      <c r="L2232" s="566"/>
      <c r="M2232" s="685" t="s">
        <v>398</v>
      </c>
      <c r="N2232" s="801">
        <v>0.03</v>
      </c>
      <c r="O2232" s="604" t="s">
        <v>365</v>
      </c>
      <c r="P2232" s="972"/>
      <c r="Q2232" s="972"/>
      <c r="R2232" s="972"/>
      <c r="S2232" s="972"/>
      <c r="T2232" s="972"/>
      <c r="U2232" s="972"/>
      <c r="V2232" s="972"/>
    </row>
    <row r="2233" ht="28.5" customHeight="1">
      <c r="A2233" s="756"/>
      <c r="B2233" s="526"/>
      <c r="C2233" s="430"/>
      <c r="D2233" s="526"/>
      <c r="E2233" s="641"/>
      <c r="F2233" s="1034" t="s">
        <v>416</v>
      </c>
      <c r="G2233" s="638" t="s">
        <v>2364</v>
      </c>
      <c r="H2233" s="663"/>
      <c r="I2233" s="663"/>
      <c r="J2233" s="663"/>
      <c r="K2233" s="667"/>
      <c r="L2233" s="667"/>
      <c r="M2233" s="685"/>
      <c r="N2233" s="1001"/>
      <c r="O2233" s="977"/>
      <c r="P2233" s="972"/>
      <c r="Q2233" s="972"/>
      <c r="R2233" s="972"/>
      <c r="S2233" s="972"/>
      <c r="T2233" s="972"/>
      <c r="U2233" s="972"/>
      <c r="V2233" s="972"/>
    </row>
    <row r="2234" ht="28.5" customHeight="1">
      <c r="A2234" s="756"/>
      <c r="B2234" s="526"/>
      <c r="C2234" s="430"/>
      <c r="D2234" s="526"/>
      <c r="E2234" s="641"/>
      <c r="F2234" s="1034"/>
      <c r="G2234" s="734" t="s">
        <v>337</v>
      </c>
      <c r="H2234" s="663"/>
      <c r="I2234" s="663"/>
      <c r="J2234" s="663"/>
      <c r="K2234" s="667"/>
      <c r="L2234" s="667"/>
      <c r="M2234" s="685"/>
      <c r="N2234" s="1001"/>
      <c r="O2234" s="977"/>
      <c r="P2234" s="972"/>
      <c r="Q2234" s="972"/>
      <c r="R2234" s="972"/>
      <c r="S2234" s="972"/>
      <c r="T2234" s="972"/>
      <c r="U2234" s="972"/>
      <c r="V2234" s="972"/>
    </row>
    <row r="2235" ht="28.5" customHeight="1">
      <c r="A2235" s="756"/>
      <c r="B2235" s="526"/>
      <c r="C2235" s="430"/>
      <c r="D2235" s="526"/>
      <c r="E2235" s="641"/>
      <c r="F2235" s="1034"/>
      <c r="G2235" s="645" t="s">
        <v>354</v>
      </c>
      <c r="H2235" s="565" t="s">
        <v>2365</v>
      </c>
      <c r="I2235" s="520"/>
      <c r="J2235" s="521"/>
      <c r="K2235" s="490">
        <v>1.12203071E8</v>
      </c>
      <c r="L2235" s="490"/>
      <c r="M2235" s="567" t="s">
        <v>440</v>
      </c>
      <c r="N2235" s="566">
        <v>0.003</v>
      </c>
      <c r="O2235" s="646" t="s">
        <v>341</v>
      </c>
      <c r="P2235" s="972"/>
      <c r="Q2235" s="972"/>
      <c r="R2235" s="972"/>
      <c r="S2235" s="972"/>
      <c r="T2235" s="972"/>
      <c r="U2235" s="972"/>
      <c r="V2235" s="972"/>
    </row>
    <row r="2236" ht="28.5" customHeight="1">
      <c r="A2236" s="797"/>
      <c r="B2236" s="1042"/>
      <c r="C2236" s="441"/>
      <c r="D2236" s="1042"/>
      <c r="E2236" s="860"/>
      <c r="F2236" s="1046"/>
      <c r="G2236" s="677" t="s">
        <v>358</v>
      </c>
      <c r="H2236" s="528" t="s">
        <v>2366</v>
      </c>
      <c r="I2236" s="529"/>
      <c r="J2236" s="530"/>
      <c r="K2236" s="771">
        <v>1.12203072E8</v>
      </c>
      <c r="L2236" s="771"/>
      <c r="M2236" s="534" t="s">
        <v>340</v>
      </c>
      <c r="N2236" s="531">
        <v>0.002</v>
      </c>
      <c r="O2236" s="661" t="s">
        <v>341</v>
      </c>
      <c r="P2236" s="972"/>
      <c r="Q2236" s="972"/>
      <c r="R2236" s="972"/>
      <c r="S2236" s="972"/>
      <c r="T2236" s="972"/>
      <c r="U2236" s="972"/>
      <c r="V2236" s="972"/>
    </row>
    <row r="2237" ht="28.5" customHeight="1">
      <c r="A2237" s="756"/>
      <c r="B2237" s="526"/>
      <c r="C2237" s="430"/>
      <c r="D2237" s="526"/>
      <c r="E2237" s="641"/>
      <c r="F2237" s="1034"/>
      <c r="G2237" s="734" t="s">
        <v>352</v>
      </c>
      <c r="H2237" s="642"/>
      <c r="I2237" s="642"/>
      <c r="J2237" s="642"/>
      <c r="K2237" s="483"/>
      <c r="L2237" s="483"/>
      <c r="M2237" s="676"/>
      <c r="N2237" s="918"/>
      <c r="O2237" s="973"/>
      <c r="P2237" s="972"/>
      <c r="Q2237" s="972"/>
      <c r="R2237" s="972"/>
      <c r="S2237" s="972"/>
      <c r="T2237" s="972"/>
      <c r="U2237" s="972"/>
      <c r="V2237" s="972"/>
    </row>
    <row r="2238" ht="28.5" customHeight="1">
      <c r="A2238" s="756"/>
      <c r="B2238" s="526"/>
      <c r="C2238" s="430"/>
      <c r="D2238" s="526"/>
      <c r="E2238" s="641"/>
      <c r="F2238" s="1039"/>
      <c r="G2238" s="645" t="s">
        <v>354</v>
      </c>
      <c r="H2238" s="565" t="s">
        <v>2367</v>
      </c>
      <c r="I2238" s="520"/>
      <c r="J2238" s="520"/>
      <c r="K2238" s="566">
        <v>2.12203527E8</v>
      </c>
      <c r="L2238" s="566"/>
      <c r="M2238" s="567" t="s">
        <v>440</v>
      </c>
      <c r="N2238" s="670">
        <v>0.005</v>
      </c>
      <c r="O2238" s="604" t="s">
        <v>357</v>
      </c>
      <c r="P2238" s="972"/>
      <c r="Q2238" s="972"/>
      <c r="R2238" s="972"/>
      <c r="S2238" s="972"/>
      <c r="T2238" s="972"/>
      <c r="U2238" s="972"/>
      <c r="V2238" s="972"/>
    </row>
    <row r="2239" ht="28.5" customHeight="1">
      <c r="A2239" s="756"/>
      <c r="B2239" s="526"/>
      <c r="C2239" s="430"/>
      <c r="D2239" s="526"/>
      <c r="E2239" s="641"/>
      <c r="F2239" s="1039"/>
      <c r="G2239" s="645" t="s">
        <v>358</v>
      </c>
      <c r="H2239" s="565" t="s">
        <v>2368</v>
      </c>
      <c r="I2239" s="520"/>
      <c r="J2239" s="520"/>
      <c r="K2239" s="566">
        <v>2.12203528E8</v>
      </c>
      <c r="L2239" s="566"/>
      <c r="M2239" s="567" t="s">
        <v>398</v>
      </c>
      <c r="N2239" s="670">
        <v>0.005</v>
      </c>
      <c r="O2239" s="604" t="s">
        <v>357</v>
      </c>
      <c r="P2239" s="972"/>
      <c r="Q2239" s="972"/>
      <c r="R2239" s="972"/>
      <c r="S2239" s="972"/>
      <c r="T2239" s="972"/>
      <c r="U2239" s="972"/>
      <c r="V2239" s="972"/>
    </row>
    <row r="2240" ht="28.5" customHeight="1">
      <c r="A2240" s="756"/>
      <c r="B2240" s="526"/>
      <c r="C2240" s="430"/>
      <c r="D2240" s="526"/>
      <c r="E2240" s="641"/>
      <c r="F2240" s="1039"/>
      <c r="G2240" s="648" t="s">
        <v>360</v>
      </c>
      <c r="H2240" s="541" t="s">
        <v>2369</v>
      </c>
      <c r="I2240" s="542"/>
      <c r="J2240" s="542"/>
      <c r="K2240" s="490">
        <v>2.12203529E8</v>
      </c>
      <c r="L2240" s="566"/>
      <c r="M2240" s="491" t="s">
        <v>440</v>
      </c>
      <c r="N2240" s="482">
        <v>0.337</v>
      </c>
      <c r="O2240" s="483" t="s">
        <v>365</v>
      </c>
      <c r="P2240" s="972"/>
      <c r="Q2240" s="972"/>
      <c r="R2240" s="972"/>
      <c r="S2240" s="972"/>
      <c r="T2240" s="972"/>
      <c r="U2240" s="972"/>
      <c r="V2240" s="972"/>
    </row>
    <row r="2241" ht="28.5" customHeight="1">
      <c r="A2241" s="756"/>
      <c r="B2241" s="526"/>
      <c r="C2241" s="430"/>
      <c r="D2241" s="526"/>
      <c r="E2241" s="641"/>
      <c r="F2241" s="1039"/>
      <c r="G2241" s="648" t="s">
        <v>362</v>
      </c>
      <c r="H2241" s="541" t="s">
        <v>2370</v>
      </c>
      <c r="I2241" s="542"/>
      <c r="J2241" s="542"/>
      <c r="K2241" s="566">
        <v>2.1220353E8</v>
      </c>
      <c r="L2241" s="566"/>
      <c r="M2241" s="491" t="s">
        <v>440</v>
      </c>
      <c r="N2241" s="482">
        <v>0.112</v>
      </c>
      <c r="O2241" s="491" t="s">
        <v>395</v>
      </c>
      <c r="P2241" s="972"/>
      <c r="Q2241" s="972"/>
      <c r="R2241" s="972"/>
      <c r="S2241" s="972"/>
      <c r="T2241" s="972"/>
      <c r="U2241" s="972"/>
      <c r="V2241" s="972"/>
    </row>
    <row r="2242" ht="28.5" customHeight="1">
      <c r="A2242" s="756"/>
      <c r="B2242" s="526"/>
      <c r="C2242" s="430"/>
      <c r="D2242" s="526"/>
      <c r="E2242" s="641"/>
      <c r="F2242" s="1039"/>
      <c r="G2242" s="645" t="s">
        <v>374</v>
      </c>
      <c r="H2242" s="565" t="s">
        <v>2371</v>
      </c>
      <c r="I2242" s="520"/>
      <c r="J2242" s="520"/>
      <c r="K2242" s="566">
        <v>2.12203531E8</v>
      </c>
      <c r="L2242" s="566"/>
      <c r="M2242" s="567" t="s">
        <v>604</v>
      </c>
      <c r="N2242" s="670">
        <v>0.337</v>
      </c>
      <c r="O2242" s="667" t="s">
        <v>365</v>
      </c>
      <c r="P2242" s="972"/>
      <c r="Q2242" s="972"/>
      <c r="R2242" s="972"/>
      <c r="S2242" s="972"/>
      <c r="T2242" s="972"/>
      <c r="U2242" s="972"/>
      <c r="V2242" s="972"/>
    </row>
    <row r="2243" ht="28.5" customHeight="1">
      <c r="A2243" s="756"/>
      <c r="B2243" s="526"/>
      <c r="C2243" s="430"/>
      <c r="D2243" s="526"/>
      <c r="E2243" s="641"/>
      <c r="F2243" s="1039"/>
      <c r="G2243" s="645" t="s">
        <v>377</v>
      </c>
      <c r="H2243" s="565" t="s">
        <v>2372</v>
      </c>
      <c r="I2243" s="520"/>
      <c r="J2243" s="520"/>
      <c r="K2243" s="566">
        <v>2.12203532E8</v>
      </c>
      <c r="L2243" s="566"/>
      <c r="M2243" s="685" t="s">
        <v>440</v>
      </c>
      <c r="N2243" s="670">
        <v>0.005</v>
      </c>
      <c r="O2243" s="604" t="s">
        <v>357</v>
      </c>
      <c r="P2243" s="972"/>
      <c r="Q2243" s="972"/>
      <c r="R2243" s="972"/>
      <c r="S2243" s="972"/>
      <c r="T2243" s="972"/>
      <c r="U2243" s="972"/>
      <c r="V2243" s="972"/>
    </row>
    <row r="2244" ht="28.5" customHeight="1">
      <c r="A2244" s="756"/>
      <c r="B2244" s="526"/>
      <c r="C2244" s="430"/>
      <c r="D2244" s="526"/>
      <c r="E2244" s="641"/>
      <c r="F2244" s="1039"/>
      <c r="G2244" s="648" t="s">
        <v>477</v>
      </c>
      <c r="H2244" s="565" t="s">
        <v>2373</v>
      </c>
      <c r="I2244" s="520"/>
      <c r="J2244" s="520"/>
      <c r="K2244" s="566">
        <v>2.12203533E8</v>
      </c>
      <c r="L2244" s="566"/>
      <c r="M2244" s="567" t="s">
        <v>604</v>
      </c>
      <c r="N2244" s="789">
        <v>0.5</v>
      </c>
      <c r="O2244" s="567" t="s">
        <v>395</v>
      </c>
      <c r="P2244" s="972"/>
      <c r="Q2244" s="972"/>
      <c r="R2244" s="972"/>
      <c r="S2244" s="972"/>
      <c r="T2244" s="972"/>
      <c r="U2244" s="972"/>
      <c r="V2244" s="972"/>
    </row>
    <row r="2245" ht="28.5" customHeight="1">
      <c r="A2245" s="756"/>
      <c r="B2245" s="526"/>
      <c r="C2245" s="430"/>
      <c r="D2245" s="526"/>
      <c r="E2245" s="641"/>
      <c r="F2245" s="1039"/>
      <c r="G2245" s="648" t="s">
        <v>519</v>
      </c>
      <c r="H2245" s="565" t="s">
        <v>2374</v>
      </c>
      <c r="I2245" s="520"/>
      <c r="J2245" s="520"/>
      <c r="K2245" s="566">
        <v>2.12203534E8</v>
      </c>
      <c r="L2245" s="566"/>
      <c r="M2245" s="567" t="s">
        <v>604</v>
      </c>
      <c r="N2245" s="789">
        <v>0.05</v>
      </c>
      <c r="O2245" s="604" t="s">
        <v>365</v>
      </c>
      <c r="P2245" s="972"/>
      <c r="Q2245" s="972"/>
      <c r="R2245" s="972"/>
      <c r="S2245" s="972"/>
      <c r="T2245" s="972"/>
      <c r="U2245" s="972"/>
      <c r="V2245" s="972"/>
    </row>
    <row r="2246" ht="28.5" customHeight="1">
      <c r="A2246" s="756"/>
      <c r="B2246" s="526"/>
      <c r="C2246" s="430"/>
      <c r="D2246" s="526"/>
      <c r="E2246" s="641"/>
      <c r="F2246" s="1039"/>
      <c r="G2246" s="645" t="s">
        <v>521</v>
      </c>
      <c r="H2246" s="565" t="s">
        <v>2375</v>
      </c>
      <c r="I2246" s="520"/>
      <c r="J2246" s="520"/>
      <c r="K2246" s="566">
        <v>2.12203535E8</v>
      </c>
      <c r="L2246" s="566"/>
      <c r="M2246" s="567" t="s">
        <v>447</v>
      </c>
      <c r="N2246" s="670">
        <v>0.005</v>
      </c>
      <c r="O2246" s="604" t="s">
        <v>357</v>
      </c>
      <c r="P2246" s="972"/>
      <c r="Q2246" s="972"/>
      <c r="R2246" s="972"/>
      <c r="S2246" s="972"/>
      <c r="T2246" s="972"/>
      <c r="U2246" s="972"/>
      <c r="V2246" s="972"/>
    </row>
    <row r="2247" ht="28.5" customHeight="1">
      <c r="A2247" s="756"/>
      <c r="B2247" s="526"/>
      <c r="C2247" s="430"/>
      <c r="D2247" s="526"/>
      <c r="E2247" s="641"/>
      <c r="F2247" s="1039"/>
      <c r="G2247" s="645" t="s">
        <v>523</v>
      </c>
      <c r="H2247" s="565" t="s">
        <v>2376</v>
      </c>
      <c r="I2247" s="520"/>
      <c r="J2247" s="520"/>
      <c r="K2247" s="566">
        <v>2.12203536E8</v>
      </c>
      <c r="L2247" s="566"/>
      <c r="M2247" s="567" t="s">
        <v>344</v>
      </c>
      <c r="N2247" s="789">
        <v>0.05</v>
      </c>
      <c r="O2247" s="604" t="s">
        <v>365</v>
      </c>
      <c r="P2247" s="972"/>
      <c r="Q2247" s="972"/>
      <c r="R2247" s="972"/>
      <c r="S2247" s="972"/>
      <c r="T2247" s="972"/>
      <c r="U2247" s="972"/>
      <c r="V2247" s="972"/>
    </row>
    <row r="2248" ht="28.5" customHeight="1">
      <c r="A2248" s="756"/>
      <c r="B2248" s="526"/>
      <c r="C2248" s="430"/>
      <c r="D2248" s="526"/>
      <c r="E2248" s="641"/>
      <c r="F2248" s="1039"/>
      <c r="G2248" s="644" t="s">
        <v>526</v>
      </c>
      <c r="H2248" s="565" t="s">
        <v>2377</v>
      </c>
      <c r="I2248" s="520"/>
      <c r="J2248" s="520"/>
      <c r="K2248" s="566">
        <v>2.12203537E8</v>
      </c>
      <c r="L2248" s="566"/>
      <c r="M2248" s="567" t="s">
        <v>458</v>
      </c>
      <c r="N2248" s="789">
        <v>0.2</v>
      </c>
      <c r="O2248" s="567" t="s">
        <v>395</v>
      </c>
      <c r="P2248" s="972"/>
      <c r="Q2248" s="972"/>
      <c r="R2248" s="972"/>
      <c r="S2248" s="972"/>
      <c r="T2248" s="972"/>
      <c r="U2248" s="972"/>
      <c r="V2248" s="972"/>
    </row>
    <row r="2249" ht="28.5" customHeight="1">
      <c r="A2249" s="756"/>
      <c r="B2249" s="526"/>
      <c r="C2249" s="430"/>
      <c r="D2249" s="526"/>
      <c r="E2249" s="641"/>
      <c r="F2249" s="1039"/>
      <c r="G2249" s="645" t="s">
        <v>528</v>
      </c>
      <c r="H2249" s="565" t="s">
        <v>2378</v>
      </c>
      <c r="I2249" s="520"/>
      <c r="J2249" s="520"/>
      <c r="K2249" s="566">
        <v>2.12203538E8</v>
      </c>
      <c r="L2249" s="566"/>
      <c r="M2249" s="567" t="s">
        <v>398</v>
      </c>
      <c r="N2249" s="789">
        <v>0.2</v>
      </c>
      <c r="O2249" s="604" t="s">
        <v>365</v>
      </c>
      <c r="P2249" s="972"/>
      <c r="Q2249" s="972"/>
      <c r="R2249" s="972"/>
      <c r="S2249" s="972"/>
      <c r="T2249" s="972"/>
      <c r="U2249" s="972"/>
      <c r="V2249" s="972"/>
    </row>
    <row r="2250" ht="28.5" customHeight="1">
      <c r="A2250" s="756"/>
      <c r="B2250" s="526"/>
      <c r="C2250" s="430"/>
      <c r="D2250" s="526"/>
      <c r="E2250" s="641"/>
      <c r="F2250" s="1039"/>
      <c r="G2250" s="645" t="s">
        <v>530</v>
      </c>
      <c r="H2250" s="565" t="s">
        <v>2379</v>
      </c>
      <c r="I2250" s="520"/>
      <c r="J2250" s="520"/>
      <c r="K2250" s="566">
        <v>2.12203539E8</v>
      </c>
      <c r="L2250" s="566"/>
      <c r="M2250" s="567" t="s">
        <v>398</v>
      </c>
      <c r="N2250" s="789">
        <v>0.1</v>
      </c>
      <c r="O2250" s="604" t="s">
        <v>357</v>
      </c>
      <c r="P2250" s="972"/>
      <c r="Q2250" s="972"/>
      <c r="R2250" s="972"/>
      <c r="S2250" s="972"/>
      <c r="T2250" s="972"/>
      <c r="U2250" s="972"/>
      <c r="V2250" s="972"/>
    </row>
    <row r="2251" ht="28.5" customHeight="1">
      <c r="A2251" s="756"/>
      <c r="B2251" s="526"/>
      <c r="C2251" s="430"/>
      <c r="D2251" s="526"/>
      <c r="E2251" s="641"/>
      <c r="F2251" s="1039"/>
      <c r="G2251" s="645" t="s">
        <v>532</v>
      </c>
      <c r="H2251" s="565" t="s">
        <v>2380</v>
      </c>
      <c r="I2251" s="520"/>
      <c r="J2251" s="520"/>
      <c r="K2251" s="566">
        <v>2.1220354E8</v>
      </c>
      <c r="L2251" s="566"/>
      <c r="M2251" s="567" t="s">
        <v>604</v>
      </c>
      <c r="N2251" s="789">
        <v>0.337</v>
      </c>
      <c r="O2251" s="567" t="s">
        <v>395</v>
      </c>
      <c r="P2251" s="972"/>
      <c r="Q2251" s="972"/>
      <c r="R2251" s="972"/>
      <c r="S2251" s="972"/>
      <c r="T2251" s="972"/>
      <c r="U2251" s="972"/>
      <c r="V2251" s="972"/>
    </row>
    <row r="2252" ht="28.5" customHeight="1">
      <c r="A2252" s="756"/>
      <c r="B2252" s="526"/>
      <c r="C2252" s="430"/>
      <c r="D2252" s="526"/>
      <c r="E2252" s="641"/>
      <c r="F2252" s="1039"/>
      <c r="G2252" s="644" t="s">
        <v>534</v>
      </c>
      <c r="H2252" s="541" t="s">
        <v>2381</v>
      </c>
      <c r="I2252" s="542"/>
      <c r="J2252" s="542"/>
      <c r="K2252" s="490">
        <v>2.12203541E8</v>
      </c>
      <c r="L2252" s="490"/>
      <c r="M2252" s="491" t="s">
        <v>398</v>
      </c>
      <c r="N2252" s="782">
        <v>0.112</v>
      </c>
      <c r="O2252" s="741" t="s">
        <v>365</v>
      </c>
      <c r="P2252" s="972"/>
      <c r="Q2252" s="972"/>
      <c r="R2252" s="972"/>
      <c r="S2252" s="972"/>
      <c r="T2252" s="972"/>
      <c r="U2252" s="972"/>
      <c r="V2252" s="972"/>
    </row>
    <row r="2253" ht="28.5" customHeight="1">
      <c r="A2253" s="1047"/>
      <c r="B2253" s="1048"/>
      <c r="C2253" s="1049"/>
      <c r="D2253" s="1048"/>
      <c r="E2253" s="1050"/>
      <c r="F2253" s="1039"/>
      <c r="G2253" s="645" t="s">
        <v>536</v>
      </c>
      <c r="H2253" s="565" t="s">
        <v>2382</v>
      </c>
      <c r="I2253" s="520"/>
      <c r="J2253" s="520"/>
      <c r="K2253" s="566">
        <v>2.12203542E8</v>
      </c>
      <c r="L2253" s="566"/>
      <c r="M2253" s="567" t="s">
        <v>344</v>
      </c>
      <c r="N2253" s="789">
        <v>0.03</v>
      </c>
      <c r="O2253" s="604" t="s">
        <v>357</v>
      </c>
      <c r="P2253" s="972"/>
      <c r="Q2253" s="972"/>
      <c r="R2253" s="972"/>
      <c r="S2253" s="972"/>
      <c r="T2253" s="972"/>
      <c r="U2253" s="972"/>
      <c r="V2253" s="972"/>
    </row>
    <row r="2254" ht="28.5" customHeight="1">
      <c r="A2254" s="1047"/>
      <c r="B2254" s="1048"/>
      <c r="C2254" s="1049"/>
      <c r="D2254" s="1048"/>
      <c r="E2254" s="1050"/>
      <c r="F2254" s="1039"/>
      <c r="G2254" s="648" t="s">
        <v>540</v>
      </c>
      <c r="H2254" s="565" t="s">
        <v>2383</v>
      </c>
      <c r="I2254" s="520"/>
      <c r="J2254" s="520"/>
      <c r="K2254" s="566">
        <v>2.12203543E8</v>
      </c>
      <c r="L2254" s="566"/>
      <c r="M2254" s="567" t="s">
        <v>458</v>
      </c>
      <c r="N2254" s="789">
        <v>0.05</v>
      </c>
      <c r="O2254" s="604" t="s">
        <v>365</v>
      </c>
      <c r="P2254" s="972"/>
      <c r="Q2254" s="972"/>
      <c r="R2254" s="972"/>
      <c r="S2254" s="972"/>
      <c r="T2254" s="972"/>
      <c r="U2254" s="972"/>
      <c r="V2254" s="972"/>
    </row>
    <row r="2255" ht="28.5" customHeight="1">
      <c r="A2255" s="756"/>
      <c r="B2255" s="526"/>
      <c r="C2255" s="430"/>
      <c r="D2255" s="526"/>
      <c r="E2255" s="641"/>
      <c r="F2255" s="1039"/>
      <c r="G2255" s="645" t="s">
        <v>542</v>
      </c>
      <c r="H2255" s="565" t="s">
        <v>2384</v>
      </c>
      <c r="I2255" s="520"/>
      <c r="J2255" s="520"/>
      <c r="K2255" s="566">
        <v>2.12203544E8</v>
      </c>
      <c r="L2255" s="566"/>
      <c r="M2255" s="567" t="s">
        <v>344</v>
      </c>
      <c r="N2255" s="789">
        <v>0.03</v>
      </c>
      <c r="O2255" s="604" t="s">
        <v>357</v>
      </c>
      <c r="P2255" s="972"/>
      <c r="Q2255" s="972"/>
      <c r="R2255" s="972"/>
      <c r="S2255" s="972"/>
      <c r="T2255" s="972"/>
      <c r="U2255" s="972"/>
      <c r="V2255" s="972"/>
    </row>
    <row r="2256" ht="28.5" customHeight="1">
      <c r="A2256" s="797"/>
      <c r="B2256" s="1042"/>
      <c r="C2256" s="441"/>
      <c r="D2256" s="1042"/>
      <c r="E2256" s="860"/>
      <c r="F2256" s="1051"/>
      <c r="G2256" s="659" t="s">
        <v>650</v>
      </c>
      <c r="H2256" s="528" t="s">
        <v>2385</v>
      </c>
      <c r="I2256" s="529"/>
      <c r="J2256" s="529"/>
      <c r="K2256" s="531">
        <v>2.12203545E8</v>
      </c>
      <c r="L2256" s="531"/>
      <c r="M2256" s="532" t="s">
        <v>458</v>
      </c>
      <c r="N2256" s="788">
        <v>0.05</v>
      </c>
      <c r="O2256" s="740" t="s">
        <v>365</v>
      </c>
      <c r="P2256" s="972"/>
      <c r="Q2256" s="972"/>
      <c r="R2256" s="972"/>
      <c r="S2256" s="972"/>
      <c r="T2256" s="972"/>
      <c r="U2256" s="972"/>
      <c r="V2256" s="972"/>
    </row>
    <row r="2257" ht="28.5" customHeight="1">
      <c r="A2257" s="756"/>
      <c r="B2257" s="526"/>
      <c r="C2257" s="430"/>
      <c r="D2257" s="972"/>
      <c r="E2257" s="1052"/>
      <c r="F2257" s="1034" t="s">
        <v>418</v>
      </c>
      <c r="G2257" s="488" t="s">
        <v>2386</v>
      </c>
      <c r="H2257" s="642"/>
      <c r="I2257" s="642"/>
      <c r="J2257" s="642"/>
      <c r="K2257" s="756"/>
      <c r="L2257" s="756"/>
      <c r="M2257" s="1053"/>
      <c r="N2257" s="1054"/>
      <c r="O2257" s="756"/>
      <c r="P2257" s="972"/>
      <c r="Q2257" s="972"/>
      <c r="R2257" s="972"/>
      <c r="S2257" s="972"/>
      <c r="T2257" s="972"/>
      <c r="U2257" s="972"/>
      <c r="V2257" s="972"/>
    </row>
    <row r="2258" ht="28.5" customHeight="1">
      <c r="A2258" s="756"/>
      <c r="B2258" s="526"/>
      <c r="C2258" s="430"/>
      <c r="D2258" s="972"/>
      <c r="E2258" s="1052"/>
      <c r="F2258" s="1034"/>
      <c r="G2258" s="734" t="s">
        <v>337</v>
      </c>
      <c r="H2258" s="663"/>
      <c r="I2258" s="663"/>
      <c r="J2258" s="663"/>
      <c r="K2258" s="756"/>
      <c r="L2258" s="756"/>
      <c r="M2258" s="970"/>
      <c r="N2258" s="1055"/>
      <c r="O2258" s="773"/>
      <c r="P2258" s="972"/>
      <c r="Q2258" s="972"/>
      <c r="R2258" s="972"/>
      <c r="S2258" s="972"/>
      <c r="T2258" s="972"/>
      <c r="U2258" s="972"/>
      <c r="V2258" s="972"/>
    </row>
    <row r="2259" ht="28.5" customHeight="1">
      <c r="A2259" s="756"/>
      <c r="B2259" s="526"/>
      <c r="C2259" s="430"/>
      <c r="D2259" s="972"/>
      <c r="E2259" s="1052"/>
      <c r="F2259" s="1034"/>
      <c r="G2259" s="645" t="s">
        <v>354</v>
      </c>
      <c r="H2259" s="565" t="s">
        <v>2387</v>
      </c>
      <c r="I2259" s="520"/>
      <c r="J2259" s="521"/>
      <c r="K2259" s="490">
        <v>1.12203073E8</v>
      </c>
      <c r="L2259" s="490"/>
      <c r="M2259" s="685" t="s">
        <v>662</v>
      </c>
      <c r="N2259" s="566">
        <v>0.003</v>
      </c>
      <c r="O2259" s="646" t="s">
        <v>341</v>
      </c>
      <c r="P2259" s="972"/>
      <c r="Q2259" s="972"/>
      <c r="R2259" s="972"/>
      <c r="S2259" s="972"/>
      <c r="T2259" s="972"/>
      <c r="U2259" s="972"/>
      <c r="V2259" s="972"/>
    </row>
    <row r="2260" ht="28.5" customHeight="1">
      <c r="A2260" s="756"/>
      <c r="B2260" s="526"/>
      <c r="C2260" s="430"/>
      <c r="D2260" s="972"/>
      <c r="E2260" s="1052"/>
      <c r="F2260" s="1034"/>
      <c r="G2260" s="648" t="s">
        <v>358</v>
      </c>
      <c r="H2260" s="565" t="s">
        <v>2388</v>
      </c>
      <c r="I2260" s="520"/>
      <c r="J2260" s="521"/>
      <c r="K2260" s="490">
        <v>1.12203074E8</v>
      </c>
      <c r="L2260" s="537"/>
      <c r="M2260" s="650" t="s">
        <v>440</v>
      </c>
      <c r="N2260" s="743">
        <v>0.005</v>
      </c>
      <c r="O2260" s="773" t="s">
        <v>349</v>
      </c>
      <c r="P2260" s="972"/>
      <c r="Q2260" s="972"/>
      <c r="R2260" s="972"/>
      <c r="S2260" s="972"/>
      <c r="T2260" s="972"/>
      <c r="U2260" s="972"/>
      <c r="V2260" s="972"/>
    </row>
    <row r="2261" ht="28.5" customHeight="1">
      <c r="A2261" s="756"/>
      <c r="B2261" s="526"/>
      <c r="C2261" s="430"/>
      <c r="D2261" s="972"/>
      <c r="E2261" s="1052"/>
      <c r="F2261" s="1034"/>
      <c r="G2261" s="734" t="s">
        <v>352</v>
      </c>
      <c r="H2261" s="663"/>
      <c r="I2261" s="663"/>
      <c r="J2261" s="663"/>
      <c r="K2261" s="756"/>
      <c r="L2261" s="756"/>
      <c r="M2261" s="970"/>
      <c r="N2261" s="1055"/>
      <c r="O2261" s="773"/>
      <c r="P2261" s="972"/>
      <c r="Q2261" s="972"/>
      <c r="R2261" s="972"/>
      <c r="S2261" s="972"/>
      <c r="T2261" s="972"/>
      <c r="U2261" s="972"/>
      <c r="V2261" s="972"/>
    </row>
    <row r="2262" ht="28.5" customHeight="1">
      <c r="A2262" s="756"/>
      <c r="B2262" s="526"/>
      <c r="C2262" s="430"/>
      <c r="D2262" s="972"/>
      <c r="E2262" s="1052"/>
      <c r="F2262" s="1039"/>
      <c r="G2262" s="645" t="s">
        <v>354</v>
      </c>
      <c r="H2262" s="565" t="s">
        <v>2389</v>
      </c>
      <c r="I2262" s="520"/>
      <c r="J2262" s="520"/>
      <c r="K2262" s="566">
        <v>2.12203546E8</v>
      </c>
      <c r="L2262" s="566"/>
      <c r="M2262" s="685" t="s">
        <v>340</v>
      </c>
      <c r="N2262" s="1001">
        <v>0.005</v>
      </c>
      <c r="O2262" s="604" t="s">
        <v>357</v>
      </c>
      <c r="P2262" s="972"/>
      <c r="Q2262" s="972"/>
      <c r="R2262" s="972"/>
      <c r="S2262" s="972"/>
      <c r="T2262" s="972"/>
      <c r="U2262" s="972"/>
      <c r="V2262" s="972"/>
    </row>
    <row r="2263" ht="28.5" customHeight="1">
      <c r="A2263" s="756"/>
      <c r="B2263" s="526"/>
      <c r="C2263" s="430"/>
      <c r="D2263" s="972"/>
      <c r="E2263" s="641"/>
      <c r="F2263" s="1044"/>
      <c r="G2263" s="645" t="s">
        <v>358</v>
      </c>
      <c r="H2263" s="565" t="s">
        <v>2390</v>
      </c>
      <c r="I2263" s="520"/>
      <c r="J2263" s="520"/>
      <c r="K2263" s="566">
        <v>2.12203547E8</v>
      </c>
      <c r="L2263" s="566"/>
      <c r="M2263" s="685" t="s">
        <v>398</v>
      </c>
      <c r="N2263" s="1001">
        <v>0.005</v>
      </c>
      <c r="O2263" s="604" t="s">
        <v>357</v>
      </c>
      <c r="P2263" s="972"/>
      <c r="Q2263" s="972"/>
      <c r="R2263" s="972"/>
      <c r="S2263" s="972"/>
      <c r="T2263" s="972"/>
      <c r="U2263" s="972"/>
      <c r="V2263" s="972"/>
    </row>
    <row r="2264" ht="28.5" customHeight="1">
      <c r="A2264" s="1030"/>
      <c r="B2264" s="1031"/>
      <c r="C2264" s="1032"/>
      <c r="D2264" s="1056"/>
      <c r="E2264" s="1057"/>
      <c r="F2264" s="1034" t="s">
        <v>420</v>
      </c>
      <c r="G2264" s="536" t="s">
        <v>2391</v>
      </c>
      <c r="H2264" s="866"/>
      <c r="I2264" s="866"/>
      <c r="J2264" s="428"/>
      <c r="K2264" s="447"/>
      <c r="L2264" s="447"/>
      <c r="M2264" s="477"/>
      <c r="N2264" s="1035"/>
      <c r="O2264" s="1037"/>
      <c r="P2264" s="972"/>
      <c r="Q2264" s="972"/>
      <c r="R2264" s="972"/>
      <c r="S2264" s="972"/>
      <c r="T2264" s="972"/>
      <c r="U2264" s="972"/>
      <c r="V2264" s="972"/>
    </row>
    <row r="2265" ht="28.5" customHeight="1">
      <c r="A2265" s="1030"/>
      <c r="B2265" s="1031"/>
      <c r="C2265" s="1032"/>
      <c r="D2265" s="1056"/>
      <c r="E2265" s="1057"/>
      <c r="F2265" s="1034"/>
      <c r="G2265" s="734" t="s">
        <v>337</v>
      </c>
      <c r="H2265" s="866"/>
      <c r="I2265" s="866"/>
      <c r="J2265" s="428"/>
      <c r="K2265" s="447"/>
      <c r="L2265" s="447"/>
      <c r="M2265" s="477"/>
      <c r="N2265" s="1035"/>
      <c r="O2265" s="1037"/>
      <c r="P2265" s="972"/>
      <c r="Q2265" s="972"/>
      <c r="R2265" s="972"/>
      <c r="S2265" s="972"/>
      <c r="T2265" s="972"/>
      <c r="U2265" s="972"/>
      <c r="V2265" s="972"/>
    </row>
    <row r="2266" ht="28.5" customHeight="1">
      <c r="A2266" s="1030"/>
      <c r="B2266" s="1031"/>
      <c r="C2266" s="1032"/>
      <c r="D2266" s="1056"/>
      <c r="E2266" s="1057"/>
      <c r="F2266" s="1034"/>
      <c r="G2266" s="645" t="s">
        <v>354</v>
      </c>
      <c r="H2266" s="565" t="s">
        <v>2392</v>
      </c>
      <c r="I2266" s="520"/>
      <c r="J2266" s="521"/>
      <c r="K2266" s="490">
        <v>1.12203075E8</v>
      </c>
      <c r="L2266" s="490"/>
      <c r="M2266" s="685" t="s">
        <v>340</v>
      </c>
      <c r="N2266" s="643">
        <v>0.002</v>
      </c>
      <c r="O2266" s="646" t="s">
        <v>341</v>
      </c>
      <c r="P2266" s="972"/>
      <c r="Q2266" s="972"/>
      <c r="R2266" s="972"/>
      <c r="S2266" s="972"/>
      <c r="T2266" s="972"/>
      <c r="U2266" s="972"/>
      <c r="V2266" s="972"/>
    </row>
    <row r="2267" ht="28.5" customHeight="1">
      <c r="A2267" s="1030"/>
      <c r="B2267" s="1031"/>
      <c r="C2267" s="1032"/>
      <c r="D2267" s="1056"/>
      <c r="E2267" s="1057"/>
      <c r="F2267" s="1034"/>
      <c r="G2267" s="648" t="s">
        <v>358</v>
      </c>
      <c r="H2267" s="565" t="s">
        <v>2393</v>
      </c>
      <c r="I2267" s="520"/>
      <c r="J2267" s="521"/>
      <c r="K2267" s="490">
        <v>1.12203076E8</v>
      </c>
      <c r="L2267" s="490"/>
      <c r="M2267" s="685" t="s">
        <v>340</v>
      </c>
      <c r="N2267" s="647">
        <v>0.003</v>
      </c>
      <c r="O2267" s="685" t="s">
        <v>349</v>
      </c>
      <c r="P2267" s="972"/>
      <c r="Q2267" s="972"/>
      <c r="R2267" s="972"/>
      <c r="S2267" s="972"/>
      <c r="T2267" s="972"/>
      <c r="U2267" s="972"/>
      <c r="V2267" s="972"/>
    </row>
    <row r="2268" ht="28.5" customHeight="1">
      <c r="A2268" s="1030"/>
      <c r="B2268" s="1031"/>
      <c r="C2268" s="1032"/>
      <c r="D2268" s="1056"/>
      <c r="E2268" s="1057"/>
      <c r="F2268" s="1034"/>
      <c r="G2268" s="734" t="s">
        <v>352</v>
      </c>
      <c r="H2268" s="866"/>
      <c r="I2268" s="866"/>
      <c r="J2268" s="428"/>
      <c r="K2268" s="447"/>
      <c r="L2268" s="447"/>
      <c r="M2268" s="477"/>
      <c r="N2268" s="1035"/>
      <c r="O2268" s="1037"/>
      <c r="P2268" s="972"/>
      <c r="Q2268" s="972"/>
      <c r="R2268" s="972"/>
      <c r="S2268" s="972"/>
      <c r="T2268" s="972"/>
      <c r="U2268" s="972"/>
      <c r="V2268" s="972"/>
    </row>
    <row r="2269" ht="28.5" customHeight="1">
      <c r="A2269" s="756"/>
      <c r="B2269" s="526"/>
      <c r="C2269" s="430"/>
      <c r="D2269" s="972"/>
      <c r="E2269" s="1052"/>
      <c r="F2269" s="1013"/>
      <c r="G2269" s="645" t="s">
        <v>354</v>
      </c>
      <c r="H2269" s="565" t="s">
        <v>2394</v>
      </c>
      <c r="I2269" s="520"/>
      <c r="J2269" s="521"/>
      <c r="K2269" s="566">
        <v>2.12203548E8</v>
      </c>
      <c r="L2269" s="566"/>
      <c r="M2269" s="685" t="s">
        <v>340</v>
      </c>
      <c r="N2269" s="1001">
        <v>0.005</v>
      </c>
      <c r="O2269" s="567" t="s">
        <v>357</v>
      </c>
      <c r="P2269" s="972"/>
      <c r="Q2269" s="972"/>
      <c r="R2269" s="972"/>
      <c r="S2269" s="972"/>
      <c r="T2269" s="972"/>
      <c r="U2269" s="972"/>
      <c r="V2269" s="972"/>
    </row>
    <row r="2270" ht="28.5" customHeight="1">
      <c r="A2270" s="756"/>
      <c r="B2270" s="526"/>
      <c r="C2270" s="430"/>
      <c r="D2270" s="972"/>
      <c r="E2270" s="1052"/>
      <c r="F2270" s="1013"/>
      <c r="G2270" s="645" t="s">
        <v>358</v>
      </c>
      <c r="H2270" s="565" t="s">
        <v>2395</v>
      </c>
      <c r="I2270" s="520"/>
      <c r="J2270" s="521"/>
      <c r="K2270" s="566">
        <v>2.12203549E8</v>
      </c>
      <c r="L2270" s="566"/>
      <c r="M2270" s="685" t="s">
        <v>344</v>
      </c>
      <c r="N2270" s="875">
        <v>0.003</v>
      </c>
      <c r="O2270" s="857" t="s">
        <v>357</v>
      </c>
      <c r="P2270" s="972"/>
      <c r="Q2270" s="972"/>
      <c r="R2270" s="972"/>
      <c r="S2270" s="972"/>
      <c r="T2270" s="972"/>
      <c r="U2270" s="972"/>
      <c r="V2270" s="972"/>
    </row>
    <row r="2271" ht="28.5" customHeight="1">
      <c r="A2271" s="756"/>
      <c r="B2271" s="526"/>
      <c r="C2271" s="430"/>
      <c r="D2271" s="972"/>
      <c r="E2271" s="1052"/>
      <c r="F2271" s="1013"/>
      <c r="G2271" s="645" t="s">
        <v>360</v>
      </c>
      <c r="H2271" s="565" t="s">
        <v>2396</v>
      </c>
      <c r="I2271" s="520"/>
      <c r="J2271" s="521"/>
      <c r="K2271" s="566">
        <v>2.1220355E8</v>
      </c>
      <c r="L2271" s="566"/>
      <c r="M2271" s="685" t="s">
        <v>340</v>
      </c>
      <c r="N2271" s="1001">
        <v>0.005</v>
      </c>
      <c r="O2271" s="567" t="s">
        <v>357</v>
      </c>
      <c r="P2271" s="972"/>
      <c r="Q2271" s="972"/>
      <c r="R2271" s="972"/>
      <c r="S2271" s="972"/>
      <c r="T2271" s="972"/>
      <c r="U2271" s="972"/>
      <c r="V2271" s="972"/>
    </row>
    <row r="2272" ht="28.5" customHeight="1">
      <c r="A2272" s="756"/>
      <c r="B2272" s="526"/>
      <c r="C2272" s="430"/>
      <c r="D2272" s="972"/>
      <c r="E2272" s="1052"/>
      <c r="F2272" s="1013"/>
      <c r="G2272" s="648" t="s">
        <v>362</v>
      </c>
      <c r="H2272" s="663" t="s">
        <v>2397</v>
      </c>
      <c r="I2272" s="663"/>
      <c r="J2272" s="655"/>
      <c r="K2272" s="566">
        <v>2.12203551E8</v>
      </c>
      <c r="L2272" s="566"/>
      <c r="M2272" s="640" t="s">
        <v>1547</v>
      </c>
      <c r="N2272" s="875">
        <v>0.05</v>
      </c>
      <c r="O2272" s="604" t="s">
        <v>365</v>
      </c>
      <c r="P2272" s="972"/>
      <c r="Q2272" s="972"/>
      <c r="R2272" s="972"/>
      <c r="S2272" s="972"/>
      <c r="T2272" s="972"/>
      <c r="U2272" s="972"/>
      <c r="V2272" s="972"/>
    </row>
    <row r="2273" ht="28.5" customHeight="1">
      <c r="A2273" s="756"/>
      <c r="B2273" s="526"/>
      <c r="C2273" s="430"/>
      <c r="D2273" s="972"/>
      <c r="E2273" s="1052"/>
      <c r="F2273" s="1013"/>
      <c r="G2273" s="645" t="s">
        <v>374</v>
      </c>
      <c r="H2273" s="565" t="s">
        <v>2398</v>
      </c>
      <c r="I2273" s="520"/>
      <c r="J2273" s="521"/>
      <c r="K2273" s="566">
        <v>2.12203552E8</v>
      </c>
      <c r="L2273" s="566"/>
      <c r="M2273" s="567" t="s">
        <v>604</v>
      </c>
      <c r="N2273" s="789">
        <v>0.5</v>
      </c>
      <c r="O2273" s="567" t="s">
        <v>395</v>
      </c>
      <c r="P2273" s="972"/>
      <c r="Q2273" s="972"/>
      <c r="R2273" s="972"/>
      <c r="S2273" s="972"/>
      <c r="T2273" s="972"/>
      <c r="U2273" s="972"/>
      <c r="V2273" s="972"/>
    </row>
    <row r="2274" ht="28.5" customHeight="1">
      <c r="A2274" s="756"/>
      <c r="B2274" s="526"/>
      <c r="C2274" s="430"/>
      <c r="D2274" s="972"/>
      <c r="E2274" s="1052"/>
      <c r="F2274" s="1013"/>
      <c r="G2274" s="645" t="s">
        <v>377</v>
      </c>
      <c r="H2274" s="565" t="s">
        <v>2399</v>
      </c>
      <c r="I2274" s="520"/>
      <c r="J2274" s="521"/>
      <c r="K2274" s="566">
        <v>2.12203553E8</v>
      </c>
      <c r="L2274" s="566"/>
      <c r="M2274" s="685" t="s">
        <v>604</v>
      </c>
      <c r="N2274" s="1001">
        <v>0.005</v>
      </c>
      <c r="O2274" s="567" t="s">
        <v>357</v>
      </c>
      <c r="P2274" s="972"/>
      <c r="Q2274" s="972"/>
      <c r="R2274" s="972"/>
      <c r="S2274" s="972"/>
      <c r="T2274" s="972"/>
      <c r="U2274" s="972"/>
      <c r="V2274" s="972"/>
    </row>
    <row r="2275" ht="28.5" customHeight="1">
      <c r="A2275" s="756"/>
      <c r="B2275" s="526"/>
      <c r="C2275" s="430"/>
      <c r="D2275" s="972"/>
      <c r="E2275" s="1052"/>
      <c r="F2275" s="1013"/>
      <c r="G2275" s="648" t="s">
        <v>477</v>
      </c>
      <c r="H2275" s="565" t="s">
        <v>2400</v>
      </c>
      <c r="I2275" s="520"/>
      <c r="J2275" s="521"/>
      <c r="K2275" s="566">
        <v>2.12203554E8</v>
      </c>
      <c r="L2275" s="566"/>
      <c r="M2275" s="685" t="s">
        <v>356</v>
      </c>
      <c r="N2275" s="1001">
        <v>0.005</v>
      </c>
      <c r="O2275" s="567" t="s">
        <v>357</v>
      </c>
      <c r="P2275" s="972"/>
      <c r="Q2275" s="972"/>
      <c r="R2275" s="972"/>
      <c r="S2275" s="972"/>
      <c r="T2275" s="972"/>
      <c r="U2275" s="972"/>
      <c r="V2275" s="972"/>
    </row>
    <row r="2276" ht="28.5" customHeight="1">
      <c r="A2276" s="756"/>
      <c r="B2276" s="526"/>
      <c r="C2276" s="430"/>
      <c r="D2276" s="972"/>
      <c r="E2276" s="1052"/>
      <c r="F2276" s="1013"/>
      <c r="G2276" s="648" t="s">
        <v>519</v>
      </c>
      <c r="H2276" s="565" t="s">
        <v>2401</v>
      </c>
      <c r="I2276" s="520"/>
      <c r="J2276" s="521"/>
      <c r="K2276" s="566">
        <v>2.12203555E8</v>
      </c>
      <c r="L2276" s="566"/>
      <c r="M2276" s="685" t="s">
        <v>604</v>
      </c>
      <c r="N2276" s="801">
        <v>0.05</v>
      </c>
      <c r="O2276" s="604" t="s">
        <v>365</v>
      </c>
      <c r="P2276" s="972"/>
      <c r="Q2276" s="972"/>
      <c r="R2276" s="972"/>
      <c r="S2276" s="972"/>
      <c r="T2276" s="972"/>
      <c r="U2276" s="972"/>
      <c r="V2276" s="972"/>
    </row>
    <row r="2277" ht="28.5" customHeight="1">
      <c r="A2277" s="756"/>
      <c r="B2277" s="526"/>
      <c r="C2277" s="430"/>
      <c r="D2277" s="972"/>
      <c r="E2277" s="1052"/>
      <c r="F2277" s="1013"/>
      <c r="G2277" s="645" t="s">
        <v>521</v>
      </c>
      <c r="H2277" s="565" t="s">
        <v>2402</v>
      </c>
      <c r="I2277" s="520"/>
      <c r="J2277" s="521"/>
      <c r="K2277" s="566">
        <v>2.12203556E8</v>
      </c>
      <c r="L2277" s="566"/>
      <c r="M2277" s="685" t="s">
        <v>604</v>
      </c>
      <c r="N2277" s="801">
        <v>0.07</v>
      </c>
      <c r="O2277" s="567" t="s">
        <v>395</v>
      </c>
      <c r="P2277" s="972"/>
      <c r="Q2277" s="972"/>
      <c r="R2277" s="972"/>
      <c r="S2277" s="972"/>
      <c r="T2277" s="972"/>
      <c r="U2277" s="972"/>
      <c r="V2277" s="972"/>
    </row>
    <row r="2278" ht="28.5" customHeight="1">
      <c r="A2278" s="756"/>
      <c r="B2278" s="526"/>
      <c r="C2278" s="430"/>
      <c r="D2278" s="972"/>
      <c r="E2278" s="1052"/>
      <c r="F2278" s="1013"/>
      <c r="G2278" s="645" t="s">
        <v>523</v>
      </c>
      <c r="H2278" s="565" t="s">
        <v>2403</v>
      </c>
      <c r="I2278" s="520"/>
      <c r="J2278" s="521"/>
      <c r="K2278" s="566">
        <v>2.12203557E8</v>
      </c>
      <c r="L2278" s="566"/>
      <c r="M2278" s="685" t="s">
        <v>604</v>
      </c>
      <c r="N2278" s="801">
        <v>0.02</v>
      </c>
      <c r="O2278" s="604" t="s">
        <v>357</v>
      </c>
      <c r="P2278" s="972"/>
      <c r="Q2278" s="972"/>
      <c r="R2278" s="972"/>
      <c r="S2278" s="972"/>
      <c r="T2278" s="972"/>
      <c r="U2278" s="972"/>
      <c r="V2278" s="972"/>
    </row>
    <row r="2279" ht="28.5" customHeight="1">
      <c r="A2279" s="756"/>
      <c r="B2279" s="526"/>
      <c r="C2279" s="430"/>
      <c r="D2279" s="972"/>
      <c r="E2279" s="1052"/>
      <c r="F2279" s="1013"/>
      <c r="G2279" s="645" t="s">
        <v>526</v>
      </c>
      <c r="H2279" s="565" t="s">
        <v>2404</v>
      </c>
      <c r="I2279" s="520"/>
      <c r="J2279" s="521"/>
      <c r="K2279" s="566">
        <v>2.12203558E8</v>
      </c>
      <c r="L2279" s="566"/>
      <c r="M2279" s="685" t="s">
        <v>604</v>
      </c>
      <c r="N2279" s="801">
        <v>0.03</v>
      </c>
      <c r="O2279" s="604" t="s">
        <v>365</v>
      </c>
      <c r="P2279" s="972"/>
      <c r="Q2279" s="972"/>
      <c r="R2279" s="972"/>
      <c r="S2279" s="972"/>
      <c r="T2279" s="972"/>
      <c r="U2279" s="972"/>
      <c r="V2279" s="972"/>
    </row>
    <row r="2280" ht="28.5" customHeight="1">
      <c r="A2280" s="756"/>
      <c r="B2280" s="526"/>
      <c r="C2280" s="430"/>
      <c r="D2280" s="972"/>
      <c r="E2280" s="1052"/>
      <c r="F2280" s="1013"/>
      <c r="G2280" s="648" t="s">
        <v>528</v>
      </c>
      <c r="H2280" s="541" t="s">
        <v>2405</v>
      </c>
      <c r="I2280" s="542"/>
      <c r="J2280" s="543"/>
      <c r="K2280" s="490">
        <v>2.12203559E8</v>
      </c>
      <c r="L2280" s="490"/>
      <c r="M2280" s="676" t="s">
        <v>398</v>
      </c>
      <c r="N2280" s="802">
        <v>0.05</v>
      </c>
      <c r="O2280" s="741" t="s">
        <v>365</v>
      </c>
      <c r="P2280" s="972"/>
      <c r="Q2280" s="972"/>
      <c r="R2280" s="972"/>
      <c r="S2280" s="972"/>
      <c r="T2280" s="972"/>
      <c r="U2280" s="972"/>
      <c r="V2280" s="972"/>
    </row>
    <row r="2281" ht="28.5" customHeight="1">
      <c r="A2281" s="797"/>
      <c r="B2281" s="1042"/>
      <c r="C2281" s="441"/>
      <c r="D2281" s="1058"/>
      <c r="E2281" s="1059"/>
      <c r="F2281" s="1060"/>
      <c r="G2281" s="659" t="s">
        <v>530</v>
      </c>
      <c r="H2281" s="528" t="s">
        <v>2406</v>
      </c>
      <c r="I2281" s="529"/>
      <c r="J2281" s="530"/>
      <c r="K2281" s="531">
        <v>2.1220356E8</v>
      </c>
      <c r="L2281" s="531"/>
      <c r="M2281" s="534" t="s">
        <v>398</v>
      </c>
      <c r="N2281" s="1061">
        <v>0.05</v>
      </c>
      <c r="O2281" s="740" t="s">
        <v>365</v>
      </c>
      <c r="P2281" s="972"/>
      <c r="Q2281" s="972"/>
      <c r="R2281" s="972"/>
      <c r="S2281" s="972"/>
      <c r="T2281" s="972"/>
      <c r="U2281" s="972"/>
      <c r="V2281" s="972"/>
    </row>
    <row r="2282" ht="28.5" customHeight="1">
      <c r="A2282" s="756"/>
      <c r="B2282" s="526"/>
      <c r="C2282" s="430"/>
      <c r="D2282" s="972"/>
      <c r="E2282" s="1052"/>
      <c r="F2282" s="1013" t="s">
        <v>423</v>
      </c>
      <c r="G2282" s="488" t="s">
        <v>1531</v>
      </c>
      <c r="H2282" s="642"/>
      <c r="I2282" s="642"/>
      <c r="J2282" s="484"/>
      <c r="K2282" s="484"/>
      <c r="L2282" s="484"/>
      <c r="M2282" s="676"/>
      <c r="N2282" s="918"/>
      <c r="O2282" s="676"/>
      <c r="P2282" s="972"/>
      <c r="Q2282" s="972"/>
      <c r="R2282" s="972"/>
      <c r="S2282" s="972"/>
      <c r="T2282" s="972"/>
      <c r="U2282" s="972"/>
      <c r="V2282" s="972"/>
    </row>
    <row r="2283" ht="28.5" customHeight="1">
      <c r="A2283" s="756"/>
      <c r="B2283" s="526"/>
      <c r="C2283" s="430"/>
      <c r="D2283" s="972"/>
      <c r="E2283" s="1052"/>
      <c r="F2283" s="1013"/>
      <c r="G2283" s="734" t="s">
        <v>337</v>
      </c>
      <c r="H2283" s="663"/>
      <c r="I2283" s="663"/>
      <c r="J2283" s="639"/>
      <c r="K2283" s="655"/>
      <c r="L2283" s="655"/>
      <c r="M2283" s="685"/>
      <c r="N2283" s="1001"/>
      <c r="O2283" s="685"/>
      <c r="P2283" s="972"/>
      <c r="Q2283" s="972"/>
      <c r="R2283" s="972"/>
      <c r="S2283" s="972"/>
      <c r="T2283" s="972"/>
      <c r="U2283" s="972"/>
      <c r="V2283" s="972"/>
    </row>
    <row r="2284" ht="28.5" customHeight="1">
      <c r="A2284" s="756"/>
      <c r="B2284" s="526"/>
      <c r="C2284" s="430"/>
      <c r="D2284" s="972"/>
      <c r="E2284" s="1052"/>
      <c r="F2284" s="1013"/>
      <c r="G2284" s="528" t="s">
        <v>2407</v>
      </c>
      <c r="H2284" s="529"/>
      <c r="I2284" s="529"/>
      <c r="J2284" s="530"/>
      <c r="K2284" s="771">
        <v>1.12203077E8</v>
      </c>
      <c r="L2284" s="771"/>
      <c r="M2284" s="532" t="s">
        <v>340</v>
      </c>
      <c r="N2284" s="683">
        <v>0.002</v>
      </c>
      <c r="O2284" s="661" t="s">
        <v>341</v>
      </c>
      <c r="P2284" s="972"/>
      <c r="Q2284" s="972"/>
      <c r="R2284" s="972"/>
      <c r="S2284" s="972"/>
      <c r="T2284" s="972"/>
      <c r="U2284" s="972"/>
      <c r="V2284" s="972"/>
    </row>
    <row r="2285" ht="28.5" customHeight="1">
      <c r="A2285" s="756"/>
      <c r="B2285" s="526"/>
      <c r="C2285" s="430"/>
      <c r="D2285" s="972"/>
      <c r="E2285" s="1052"/>
      <c r="F2285" s="1013"/>
      <c r="G2285" s="734" t="s">
        <v>352</v>
      </c>
      <c r="H2285" s="663"/>
      <c r="I2285" s="663"/>
      <c r="J2285" s="639"/>
      <c r="K2285" s="655"/>
      <c r="L2285" s="655"/>
      <c r="M2285" s="685"/>
      <c r="N2285" s="1001"/>
      <c r="O2285" s="685"/>
      <c r="P2285" s="972"/>
      <c r="Q2285" s="972"/>
      <c r="R2285" s="972"/>
      <c r="S2285" s="972"/>
      <c r="T2285" s="972"/>
      <c r="U2285" s="972"/>
      <c r="V2285" s="972"/>
    </row>
    <row r="2286" ht="28.5" customHeight="1">
      <c r="A2286" s="756"/>
      <c r="B2286" s="526"/>
      <c r="C2286" s="430"/>
      <c r="D2286" s="972"/>
      <c r="E2286" s="1052"/>
      <c r="F2286" s="435"/>
      <c r="G2286" s="645" t="s">
        <v>354</v>
      </c>
      <c r="H2286" s="565" t="s">
        <v>2408</v>
      </c>
      <c r="I2286" s="520"/>
      <c r="J2286" s="520"/>
      <c r="K2286" s="566">
        <v>2.12203561E8</v>
      </c>
      <c r="L2286" s="566"/>
      <c r="M2286" s="567" t="s">
        <v>340</v>
      </c>
      <c r="N2286" s="1001">
        <v>0.002</v>
      </c>
      <c r="O2286" s="567" t="s">
        <v>357</v>
      </c>
      <c r="P2286" s="972"/>
      <c r="Q2286" s="972"/>
      <c r="R2286" s="972"/>
      <c r="S2286" s="972"/>
      <c r="T2286" s="972"/>
      <c r="U2286" s="972"/>
      <c r="V2286" s="972"/>
    </row>
    <row r="2287" ht="28.5" customHeight="1">
      <c r="A2287" s="756"/>
      <c r="B2287" s="526"/>
      <c r="C2287" s="430"/>
      <c r="D2287" s="972"/>
      <c r="E2287" s="1052"/>
      <c r="F2287" s="435"/>
      <c r="G2287" s="645" t="s">
        <v>358</v>
      </c>
      <c r="H2287" s="565" t="s">
        <v>2409</v>
      </c>
      <c r="I2287" s="520"/>
      <c r="J2287" s="520"/>
      <c r="K2287" s="566">
        <v>2.12203562E8</v>
      </c>
      <c r="L2287" s="566"/>
      <c r="M2287" s="567" t="s">
        <v>481</v>
      </c>
      <c r="N2287" s="670">
        <v>0.005</v>
      </c>
      <c r="O2287" s="567" t="s">
        <v>365</v>
      </c>
      <c r="P2287" s="972"/>
      <c r="Q2287" s="972"/>
      <c r="R2287" s="972"/>
      <c r="S2287" s="972"/>
      <c r="T2287" s="972"/>
      <c r="U2287" s="972"/>
      <c r="V2287" s="972"/>
    </row>
    <row r="2288" ht="28.5" customHeight="1">
      <c r="A2288" s="756"/>
      <c r="B2288" s="526"/>
      <c r="C2288" s="430"/>
      <c r="D2288" s="972"/>
      <c r="E2288" s="1052"/>
      <c r="F2288" s="435"/>
      <c r="G2288" s="645" t="s">
        <v>360</v>
      </c>
      <c r="H2288" s="565" t="s">
        <v>2410</v>
      </c>
      <c r="I2288" s="520"/>
      <c r="J2288" s="520"/>
      <c r="K2288" s="566">
        <v>2.12203563E8</v>
      </c>
      <c r="L2288" s="566"/>
      <c r="M2288" s="567" t="s">
        <v>344</v>
      </c>
      <c r="N2288" s="782">
        <v>0.09</v>
      </c>
      <c r="O2288" s="667" t="s">
        <v>365</v>
      </c>
      <c r="P2288" s="972"/>
      <c r="Q2288" s="972"/>
      <c r="R2288" s="972"/>
      <c r="S2288" s="972"/>
      <c r="T2288" s="972"/>
      <c r="U2288" s="972"/>
      <c r="V2288" s="972"/>
    </row>
    <row r="2289" ht="28.5" customHeight="1">
      <c r="A2289" s="756"/>
      <c r="B2289" s="526"/>
      <c r="C2289" s="430"/>
      <c r="D2289" s="972"/>
      <c r="E2289" s="1052"/>
      <c r="F2289" s="435"/>
      <c r="G2289" s="648" t="s">
        <v>362</v>
      </c>
      <c r="H2289" s="565" t="s">
        <v>2411</v>
      </c>
      <c r="I2289" s="520"/>
      <c r="J2289" s="520"/>
      <c r="K2289" s="566">
        <v>2.12203564E8</v>
      </c>
      <c r="L2289" s="566"/>
      <c r="M2289" s="567" t="s">
        <v>604</v>
      </c>
      <c r="N2289" s="670">
        <v>0.005</v>
      </c>
      <c r="O2289" s="567" t="s">
        <v>357</v>
      </c>
      <c r="P2289" s="972"/>
      <c r="Q2289" s="972"/>
      <c r="R2289" s="972"/>
      <c r="S2289" s="972"/>
      <c r="T2289" s="972"/>
      <c r="U2289" s="972"/>
      <c r="V2289" s="972"/>
    </row>
    <row r="2290" ht="28.5" customHeight="1">
      <c r="A2290" s="756"/>
      <c r="B2290" s="526"/>
      <c r="C2290" s="430"/>
      <c r="D2290" s="972"/>
      <c r="E2290" s="1052"/>
      <c r="F2290" s="435"/>
      <c r="G2290" s="645" t="s">
        <v>374</v>
      </c>
      <c r="H2290" s="565" t="s">
        <v>2412</v>
      </c>
      <c r="I2290" s="520"/>
      <c r="J2290" s="521"/>
      <c r="K2290" s="566">
        <v>2.12203565E8</v>
      </c>
      <c r="L2290" s="566"/>
      <c r="M2290" s="567" t="s">
        <v>604</v>
      </c>
      <c r="N2290" s="670">
        <v>0.006</v>
      </c>
      <c r="O2290" s="567" t="s">
        <v>365</v>
      </c>
      <c r="P2290" s="972"/>
      <c r="Q2290" s="972"/>
      <c r="R2290" s="972"/>
      <c r="S2290" s="972"/>
      <c r="T2290" s="972"/>
      <c r="U2290" s="972"/>
      <c r="V2290" s="972"/>
    </row>
    <row r="2291" ht="28.5" customHeight="1">
      <c r="A2291" s="526"/>
      <c r="B2291" s="526"/>
      <c r="C2291" s="430"/>
      <c r="D2291" s="972"/>
      <c r="E2291" s="1052"/>
      <c r="F2291" s="1013"/>
      <c r="G2291" s="648" t="s">
        <v>377</v>
      </c>
      <c r="H2291" s="541" t="s">
        <v>2413</v>
      </c>
      <c r="I2291" s="542"/>
      <c r="J2291" s="543"/>
      <c r="K2291" s="490">
        <v>2.12203566E8</v>
      </c>
      <c r="L2291" s="566"/>
      <c r="M2291" s="676" t="s">
        <v>1547</v>
      </c>
      <c r="N2291" s="802">
        <v>0.03</v>
      </c>
      <c r="O2291" s="741" t="s">
        <v>365</v>
      </c>
      <c r="P2291" s="972"/>
      <c r="Q2291" s="972"/>
      <c r="R2291" s="972"/>
      <c r="S2291" s="972"/>
      <c r="T2291" s="972"/>
      <c r="U2291" s="972"/>
      <c r="V2291" s="972"/>
    </row>
    <row r="2292" ht="28.5" customHeight="1">
      <c r="A2292" s="526"/>
      <c r="B2292" s="526"/>
      <c r="C2292" s="430"/>
      <c r="D2292" s="972"/>
      <c r="E2292" s="1052"/>
      <c r="F2292" s="1013"/>
      <c r="G2292" s="648" t="s">
        <v>477</v>
      </c>
      <c r="H2292" s="565" t="s">
        <v>2414</v>
      </c>
      <c r="I2292" s="520"/>
      <c r="J2292" s="521"/>
      <c r="K2292" s="566">
        <v>2.12203567E8</v>
      </c>
      <c r="L2292" s="566"/>
      <c r="M2292" s="685" t="s">
        <v>422</v>
      </c>
      <c r="N2292" s="1001">
        <v>0.005</v>
      </c>
      <c r="O2292" s="567" t="s">
        <v>357</v>
      </c>
      <c r="P2292" s="972"/>
      <c r="Q2292" s="972"/>
      <c r="R2292" s="972"/>
      <c r="S2292" s="972"/>
      <c r="T2292" s="972"/>
      <c r="U2292" s="972"/>
      <c r="V2292" s="972"/>
    </row>
    <row r="2293" ht="28.5" customHeight="1">
      <c r="A2293" s="526"/>
      <c r="B2293" s="526"/>
      <c r="C2293" s="430"/>
      <c r="D2293" s="972"/>
      <c r="E2293" s="1052"/>
      <c r="F2293" s="1013"/>
      <c r="G2293" s="648" t="s">
        <v>519</v>
      </c>
      <c r="H2293" s="565" t="s">
        <v>2415</v>
      </c>
      <c r="I2293" s="520"/>
      <c r="J2293" s="521"/>
      <c r="K2293" s="566">
        <v>2.12203568E8</v>
      </c>
      <c r="L2293" s="566"/>
      <c r="M2293" s="567" t="s">
        <v>422</v>
      </c>
      <c r="N2293" s="645">
        <v>0.006</v>
      </c>
      <c r="O2293" s="604" t="s">
        <v>365</v>
      </c>
      <c r="P2293" s="972"/>
      <c r="Q2293" s="972"/>
      <c r="R2293" s="972"/>
      <c r="S2293" s="972"/>
      <c r="T2293" s="972"/>
      <c r="U2293" s="972"/>
      <c r="V2293" s="972"/>
    </row>
    <row r="2294" ht="28.5" customHeight="1">
      <c r="A2294" s="526"/>
      <c r="B2294" s="526"/>
      <c r="C2294" s="430"/>
      <c r="D2294" s="972"/>
      <c r="E2294" s="1052"/>
      <c r="F2294" s="1062"/>
      <c r="G2294" s="645" t="s">
        <v>521</v>
      </c>
      <c r="H2294" s="565" t="s">
        <v>2416</v>
      </c>
      <c r="I2294" s="520"/>
      <c r="J2294" s="521"/>
      <c r="K2294" s="566">
        <v>2.12203569E8</v>
      </c>
      <c r="L2294" s="566"/>
      <c r="M2294" s="685" t="s">
        <v>398</v>
      </c>
      <c r="N2294" s="801">
        <v>0.05</v>
      </c>
      <c r="O2294" s="604" t="s">
        <v>365</v>
      </c>
      <c r="P2294" s="972"/>
      <c r="Q2294" s="972"/>
      <c r="R2294" s="972"/>
      <c r="S2294" s="972"/>
      <c r="T2294" s="972"/>
      <c r="U2294" s="972"/>
      <c r="V2294" s="972"/>
    </row>
    <row r="2295" ht="28.5" customHeight="1">
      <c r="A2295" s="526"/>
      <c r="B2295" s="526"/>
      <c r="C2295" s="430"/>
      <c r="D2295" s="972"/>
      <c r="E2295" s="1052"/>
      <c r="F2295" s="435" t="s">
        <v>425</v>
      </c>
      <c r="G2295" s="565" t="s">
        <v>2417</v>
      </c>
      <c r="H2295" s="520"/>
      <c r="I2295" s="520"/>
      <c r="J2295" s="521"/>
      <c r="K2295" s="1063"/>
      <c r="L2295" s="1063"/>
      <c r="M2295" s="920"/>
      <c r="N2295" s="670"/>
      <c r="O2295" s="567"/>
      <c r="P2295" s="972"/>
      <c r="Q2295" s="972"/>
      <c r="R2295" s="972"/>
      <c r="S2295" s="972"/>
      <c r="T2295" s="972"/>
      <c r="U2295" s="972"/>
      <c r="V2295" s="972"/>
    </row>
    <row r="2296" ht="28.5" customHeight="1">
      <c r="A2296" s="526"/>
      <c r="B2296" s="526"/>
      <c r="C2296" s="430"/>
      <c r="D2296" s="972"/>
      <c r="E2296" s="1052"/>
      <c r="F2296" s="435"/>
      <c r="G2296" s="734" t="s">
        <v>337</v>
      </c>
      <c r="H2296" s="565"/>
      <c r="I2296" s="565"/>
      <c r="J2296" s="640"/>
      <c r="K2296" s="1063"/>
      <c r="L2296" s="1063"/>
      <c r="M2296" s="920"/>
      <c r="N2296" s="670"/>
      <c r="O2296" s="567"/>
      <c r="P2296" s="972"/>
      <c r="Q2296" s="972"/>
      <c r="R2296" s="972"/>
      <c r="S2296" s="972"/>
      <c r="T2296" s="972"/>
      <c r="U2296" s="972"/>
      <c r="V2296" s="972"/>
    </row>
    <row r="2297" ht="28.5" customHeight="1">
      <c r="A2297" s="526"/>
      <c r="B2297" s="526"/>
      <c r="C2297" s="430"/>
      <c r="D2297" s="972"/>
      <c r="E2297" s="1052"/>
      <c r="F2297" s="435"/>
      <c r="G2297" s="645" t="s">
        <v>354</v>
      </c>
      <c r="H2297" s="565" t="s">
        <v>2418</v>
      </c>
      <c r="I2297" s="520"/>
      <c r="J2297" s="521"/>
      <c r="K2297" s="490">
        <v>1.12203078E8</v>
      </c>
      <c r="L2297" s="490"/>
      <c r="M2297" s="685" t="s">
        <v>662</v>
      </c>
      <c r="N2297" s="566">
        <v>0.001</v>
      </c>
      <c r="O2297" s="646" t="s">
        <v>464</v>
      </c>
      <c r="P2297" s="972"/>
      <c r="Q2297" s="972"/>
      <c r="R2297" s="972"/>
      <c r="S2297" s="972"/>
      <c r="T2297" s="972"/>
      <c r="U2297" s="972"/>
      <c r="V2297" s="972"/>
    </row>
    <row r="2298" ht="28.5" customHeight="1">
      <c r="A2298" s="526"/>
      <c r="B2298" s="526"/>
      <c r="C2298" s="430"/>
      <c r="D2298" s="972"/>
      <c r="E2298" s="1052"/>
      <c r="F2298" s="435"/>
      <c r="G2298" s="648" t="s">
        <v>358</v>
      </c>
      <c r="H2298" s="565" t="s">
        <v>1428</v>
      </c>
      <c r="I2298" s="520"/>
      <c r="J2298" s="521"/>
      <c r="K2298" s="490">
        <v>1.12203079E8</v>
      </c>
      <c r="L2298" s="490"/>
      <c r="M2298" s="685" t="s">
        <v>662</v>
      </c>
      <c r="N2298" s="647">
        <v>0.002</v>
      </c>
      <c r="O2298" s="646" t="s">
        <v>341</v>
      </c>
      <c r="P2298" s="972"/>
      <c r="Q2298" s="972"/>
      <c r="R2298" s="972"/>
      <c r="S2298" s="972"/>
      <c r="T2298" s="972"/>
      <c r="U2298" s="972"/>
      <c r="V2298" s="972"/>
    </row>
    <row r="2299" ht="28.5" customHeight="1">
      <c r="A2299" s="526"/>
      <c r="B2299" s="526"/>
      <c r="C2299" s="430"/>
      <c r="D2299" s="972"/>
      <c r="E2299" s="1052"/>
      <c r="F2299" s="435"/>
      <c r="G2299" s="645" t="s">
        <v>360</v>
      </c>
      <c r="H2299" s="565" t="s">
        <v>2419</v>
      </c>
      <c r="I2299" s="520"/>
      <c r="J2299" s="521"/>
      <c r="K2299" s="490">
        <v>1.1220308E8</v>
      </c>
      <c r="L2299" s="490"/>
      <c r="M2299" s="567" t="s">
        <v>1418</v>
      </c>
      <c r="N2299" s="647">
        <v>0.006</v>
      </c>
      <c r="O2299" s="646" t="s">
        <v>341</v>
      </c>
      <c r="P2299" s="972"/>
      <c r="Q2299" s="972"/>
      <c r="R2299" s="972"/>
      <c r="S2299" s="972"/>
      <c r="T2299" s="972"/>
      <c r="U2299" s="972"/>
      <c r="V2299" s="972"/>
    </row>
    <row r="2300" ht="28.5" customHeight="1">
      <c r="A2300" s="526"/>
      <c r="B2300" s="526"/>
      <c r="C2300" s="430"/>
      <c r="D2300" s="972"/>
      <c r="E2300" s="1052"/>
      <c r="F2300" s="435"/>
      <c r="G2300" s="645" t="s">
        <v>362</v>
      </c>
      <c r="H2300" s="565" t="s">
        <v>1430</v>
      </c>
      <c r="I2300" s="520"/>
      <c r="J2300" s="521"/>
      <c r="K2300" s="490">
        <v>1.12203081E8</v>
      </c>
      <c r="L2300" s="490"/>
      <c r="M2300" s="567" t="s">
        <v>481</v>
      </c>
      <c r="N2300" s="647">
        <v>0.002</v>
      </c>
      <c r="O2300" s="646" t="s">
        <v>341</v>
      </c>
      <c r="P2300" s="972"/>
      <c r="Q2300" s="972"/>
      <c r="R2300" s="972"/>
      <c r="S2300" s="972"/>
      <c r="T2300" s="972"/>
      <c r="U2300" s="972"/>
      <c r="V2300" s="972"/>
    </row>
    <row r="2301" ht="28.5" customHeight="1">
      <c r="A2301" s="526"/>
      <c r="B2301" s="526"/>
      <c r="C2301" s="430"/>
      <c r="D2301" s="972"/>
      <c r="E2301" s="1052"/>
      <c r="F2301" s="435"/>
      <c r="G2301" s="644" t="s">
        <v>374</v>
      </c>
      <c r="H2301" s="666" t="s">
        <v>1431</v>
      </c>
      <c r="I2301" s="668"/>
      <c r="J2301" s="669"/>
      <c r="K2301" s="490">
        <v>1.12203082E8</v>
      </c>
      <c r="L2301" s="490"/>
      <c r="M2301" s="650" t="s">
        <v>398</v>
      </c>
      <c r="N2301" s="743">
        <v>0.005</v>
      </c>
      <c r="O2301" s="773" t="s">
        <v>349</v>
      </c>
      <c r="P2301" s="972"/>
      <c r="Q2301" s="972"/>
      <c r="R2301" s="972"/>
      <c r="S2301" s="972"/>
      <c r="T2301" s="972"/>
      <c r="U2301" s="972"/>
      <c r="V2301" s="972"/>
    </row>
    <row r="2302" ht="28.5" customHeight="1">
      <c r="A2302" s="526"/>
      <c r="B2302" s="526"/>
      <c r="C2302" s="430"/>
      <c r="D2302" s="972"/>
      <c r="E2302" s="1052"/>
      <c r="F2302" s="435"/>
      <c r="G2302" s="734" t="s">
        <v>352</v>
      </c>
      <c r="H2302" s="565"/>
      <c r="I2302" s="565"/>
      <c r="J2302" s="640"/>
      <c r="K2302" s="1063"/>
      <c r="L2302" s="1063"/>
      <c r="M2302" s="920"/>
      <c r="N2302" s="670"/>
      <c r="O2302" s="567"/>
      <c r="P2302" s="972"/>
      <c r="Q2302" s="972"/>
      <c r="R2302" s="972"/>
      <c r="S2302" s="972"/>
      <c r="T2302" s="972"/>
      <c r="U2302" s="972"/>
      <c r="V2302" s="972"/>
    </row>
    <row r="2303" ht="28.5" customHeight="1">
      <c r="A2303" s="526"/>
      <c r="B2303" s="526"/>
      <c r="C2303" s="430"/>
      <c r="D2303" s="972"/>
      <c r="E2303" s="1052"/>
      <c r="F2303" s="435"/>
      <c r="G2303" s="645" t="s">
        <v>354</v>
      </c>
      <c r="H2303" s="565" t="s">
        <v>1432</v>
      </c>
      <c r="I2303" s="520"/>
      <c r="J2303" s="521"/>
      <c r="K2303" s="566">
        <v>2.1220357E8</v>
      </c>
      <c r="L2303" s="566"/>
      <c r="M2303" s="567" t="s">
        <v>440</v>
      </c>
      <c r="N2303" s="1001">
        <v>0.002</v>
      </c>
      <c r="O2303" s="567" t="s">
        <v>357</v>
      </c>
      <c r="P2303" s="972"/>
      <c r="Q2303" s="972"/>
      <c r="R2303" s="972"/>
      <c r="S2303" s="972"/>
      <c r="T2303" s="972"/>
      <c r="U2303" s="972"/>
      <c r="V2303" s="972"/>
    </row>
    <row r="2304" ht="28.5" customHeight="1">
      <c r="A2304" s="1042"/>
      <c r="B2304" s="1042"/>
      <c r="C2304" s="441"/>
      <c r="D2304" s="1042"/>
      <c r="E2304" s="1059"/>
      <c r="F2304" s="844"/>
      <c r="G2304" s="659" t="s">
        <v>358</v>
      </c>
      <c r="H2304" s="528" t="s">
        <v>1433</v>
      </c>
      <c r="I2304" s="529"/>
      <c r="J2304" s="530"/>
      <c r="K2304" s="531">
        <v>2.12203571E8</v>
      </c>
      <c r="L2304" s="771"/>
      <c r="M2304" s="772" t="s">
        <v>662</v>
      </c>
      <c r="N2304" s="1064">
        <v>0.003</v>
      </c>
      <c r="O2304" s="797" t="s">
        <v>365</v>
      </c>
      <c r="P2304" s="972"/>
      <c r="Q2304" s="972"/>
      <c r="R2304" s="972"/>
      <c r="S2304" s="972"/>
      <c r="T2304" s="972"/>
      <c r="U2304" s="972"/>
      <c r="V2304" s="972"/>
    </row>
    <row r="2305" ht="28.5" customHeight="1">
      <c r="A2305" s="563"/>
      <c r="B2305" s="447"/>
      <c r="C2305" s="428"/>
      <c r="D2305" s="435" t="s">
        <v>56</v>
      </c>
      <c r="E2305" s="849" t="s">
        <v>304</v>
      </c>
      <c r="F2305" s="839" t="s">
        <v>338</v>
      </c>
      <c r="G2305" s="541" t="s">
        <v>2420</v>
      </c>
      <c r="H2305" s="542"/>
      <c r="I2305" s="542"/>
      <c r="J2305" s="542"/>
      <c r="K2305" s="538"/>
      <c r="L2305" s="538"/>
      <c r="M2305" s="538"/>
      <c r="N2305" s="427"/>
      <c r="O2305" s="563"/>
      <c r="P2305" s="447"/>
      <c r="Q2305" s="447"/>
      <c r="R2305" s="447"/>
      <c r="S2305" s="447"/>
      <c r="T2305" s="447"/>
      <c r="U2305" s="447"/>
      <c r="V2305" s="447"/>
    </row>
    <row r="2306" ht="28.5" customHeight="1">
      <c r="A2306" s="563"/>
      <c r="B2306" s="447"/>
      <c r="C2306" s="428"/>
      <c r="D2306" s="427"/>
      <c r="E2306" s="174"/>
      <c r="F2306" s="839"/>
      <c r="G2306" s="734" t="s">
        <v>337</v>
      </c>
      <c r="H2306" s="565"/>
      <c r="I2306" s="565"/>
      <c r="J2306" s="640"/>
      <c r="K2306" s="1063"/>
      <c r="L2306" s="1063"/>
      <c r="M2306" s="920"/>
      <c r="N2306" s="670"/>
      <c r="O2306" s="567"/>
      <c r="P2306" s="447"/>
      <c r="Q2306" s="447"/>
      <c r="R2306" s="447"/>
      <c r="S2306" s="447"/>
      <c r="T2306" s="447"/>
      <c r="U2306" s="447"/>
      <c r="V2306" s="447"/>
    </row>
    <row r="2307" ht="28.5" customHeight="1">
      <c r="A2307" s="563"/>
      <c r="B2307" s="447"/>
      <c r="C2307" s="428"/>
      <c r="D2307" s="427"/>
      <c r="E2307" s="174"/>
      <c r="F2307" s="839"/>
      <c r="G2307" s="565" t="s">
        <v>2421</v>
      </c>
      <c r="H2307" s="520"/>
      <c r="I2307" s="520"/>
      <c r="J2307" s="521"/>
      <c r="K2307" s="566">
        <v>1.12204001E8</v>
      </c>
      <c r="L2307" s="566"/>
      <c r="M2307" s="567" t="s">
        <v>344</v>
      </c>
      <c r="N2307" s="636">
        <v>0.002</v>
      </c>
      <c r="O2307" s="667" t="s">
        <v>349</v>
      </c>
      <c r="P2307" s="447"/>
      <c r="Q2307" s="447"/>
      <c r="R2307" s="447"/>
      <c r="S2307" s="447"/>
      <c r="T2307" s="447"/>
      <c r="U2307" s="447"/>
      <c r="V2307" s="447"/>
    </row>
    <row r="2308" ht="28.5" customHeight="1">
      <c r="A2308" s="563"/>
      <c r="B2308" s="447"/>
      <c r="C2308" s="428"/>
      <c r="D2308" s="427"/>
      <c r="E2308" s="174"/>
      <c r="F2308" s="839"/>
      <c r="G2308" s="734" t="s">
        <v>352</v>
      </c>
      <c r="H2308" s="541"/>
      <c r="I2308" s="541"/>
      <c r="J2308" s="541"/>
      <c r="K2308" s="538"/>
      <c r="L2308" s="538"/>
      <c r="M2308" s="538"/>
      <c r="N2308" s="427"/>
      <c r="O2308" s="563"/>
      <c r="P2308" s="447"/>
      <c r="Q2308" s="447"/>
      <c r="R2308" s="447"/>
      <c r="S2308" s="447"/>
      <c r="T2308" s="447"/>
      <c r="U2308" s="447"/>
      <c r="V2308" s="447"/>
    </row>
    <row r="2309" ht="28.5" customHeight="1">
      <c r="A2309" s="546"/>
      <c r="B2309" s="516"/>
      <c r="C2309" s="505"/>
      <c r="D2309" s="506"/>
      <c r="E2309" s="174"/>
      <c r="F2309" s="854"/>
      <c r="G2309" s="548" t="s">
        <v>354</v>
      </c>
      <c r="H2309" s="519" t="s">
        <v>2422</v>
      </c>
      <c r="I2309" s="520"/>
      <c r="J2309" s="559"/>
      <c r="K2309" s="522">
        <v>2.12204001E8</v>
      </c>
      <c r="L2309" s="522">
        <v>1.0</v>
      </c>
      <c r="M2309" s="523" t="s">
        <v>344</v>
      </c>
      <c r="N2309" s="816">
        <v>0.01</v>
      </c>
      <c r="O2309" s="736" t="s">
        <v>357</v>
      </c>
      <c r="P2309" s="516"/>
      <c r="Q2309" s="516"/>
      <c r="R2309" s="516"/>
      <c r="S2309" s="516"/>
      <c r="T2309" s="516"/>
      <c r="U2309" s="516"/>
      <c r="V2309" s="516"/>
    </row>
    <row r="2310" ht="28.5" customHeight="1">
      <c r="A2310" s="546"/>
      <c r="B2310" s="516"/>
      <c r="C2310" s="505"/>
      <c r="D2310" s="506"/>
      <c r="E2310" s="507"/>
      <c r="F2310" s="854"/>
      <c r="G2310" s="548" t="s">
        <v>358</v>
      </c>
      <c r="H2310" s="519" t="s">
        <v>2423</v>
      </c>
      <c r="I2310" s="520"/>
      <c r="J2310" s="559"/>
      <c r="K2310" s="522">
        <v>2.12204002E8</v>
      </c>
      <c r="L2310" s="522">
        <v>1.0</v>
      </c>
      <c r="M2310" s="523" t="s">
        <v>344</v>
      </c>
      <c r="N2310" s="936">
        <v>0.675</v>
      </c>
      <c r="O2310" s="736" t="s">
        <v>357</v>
      </c>
      <c r="P2310" s="516"/>
      <c r="Q2310" s="516"/>
      <c r="R2310" s="516"/>
      <c r="S2310" s="516"/>
      <c r="T2310" s="516"/>
      <c r="U2310" s="516"/>
      <c r="V2310" s="516"/>
    </row>
    <row r="2311" ht="28.5" customHeight="1">
      <c r="A2311" s="546"/>
      <c r="B2311" s="516"/>
      <c r="C2311" s="505"/>
      <c r="D2311" s="506"/>
      <c r="E2311" s="507"/>
      <c r="F2311" s="854"/>
      <c r="G2311" s="548" t="s">
        <v>360</v>
      </c>
      <c r="H2311" s="519" t="s">
        <v>2424</v>
      </c>
      <c r="I2311" s="520"/>
      <c r="J2311" s="559"/>
      <c r="K2311" s="522">
        <v>2.12204003E8</v>
      </c>
      <c r="L2311" s="522">
        <v>1.0</v>
      </c>
      <c r="M2311" s="523" t="s">
        <v>398</v>
      </c>
      <c r="N2311" s="936">
        <v>0.675</v>
      </c>
      <c r="O2311" s="736" t="s">
        <v>357</v>
      </c>
      <c r="P2311" s="516"/>
      <c r="Q2311" s="516"/>
      <c r="R2311" s="516"/>
      <c r="S2311" s="516"/>
      <c r="T2311" s="516"/>
      <c r="U2311" s="516"/>
      <c r="V2311" s="516"/>
    </row>
    <row r="2312" ht="28.5" customHeight="1">
      <c r="A2312" s="546"/>
      <c r="B2312" s="516"/>
      <c r="C2312" s="505"/>
      <c r="D2312" s="506"/>
      <c r="E2312" s="507"/>
      <c r="F2312" s="854"/>
      <c r="G2312" s="548" t="s">
        <v>362</v>
      </c>
      <c r="H2312" s="519" t="s">
        <v>2425</v>
      </c>
      <c r="I2312" s="520"/>
      <c r="J2312" s="559"/>
      <c r="K2312" s="522">
        <v>2.12204004E8</v>
      </c>
      <c r="L2312" s="522">
        <v>1.0</v>
      </c>
      <c r="M2312" s="523" t="s">
        <v>604</v>
      </c>
      <c r="N2312" s="936">
        <v>0.675</v>
      </c>
      <c r="O2312" s="736" t="s">
        <v>365</v>
      </c>
      <c r="P2312" s="516"/>
      <c r="Q2312" s="516"/>
      <c r="R2312" s="516"/>
      <c r="S2312" s="516"/>
      <c r="T2312" s="516"/>
      <c r="U2312" s="516"/>
      <c r="V2312" s="516"/>
    </row>
    <row r="2313" ht="28.5" customHeight="1">
      <c r="A2313" s="546"/>
      <c r="B2313" s="516"/>
      <c r="C2313" s="505"/>
      <c r="D2313" s="506"/>
      <c r="E2313" s="507"/>
      <c r="F2313" s="880"/>
      <c r="G2313" s="612" t="s">
        <v>374</v>
      </c>
      <c r="H2313" s="509" t="s">
        <v>2426</v>
      </c>
      <c r="I2313" s="510"/>
      <c r="J2313" s="610"/>
      <c r="K2313" s="512">
        <v>2.12204005E8</v>
      </c>
      <c r="L2313" s="512">
        <v>1.0</v>
      </c>
      <c r="M2313" s="513" t="s">
        <v>604</v>
      </c>
      <c r="N2313" s="847">
        <v>0.112</v>
      </c>
      <c r="O2313" s="774" t="s">
        <v>365</v>
      </c>
      <c r="P2313" s="516"/>
      <c r="Q2313" s="516"/>
      <c r="R2313" s="516"/>
      <c r="S2313" s="516"/>
      <c r="T2313" s="516"/>
      <c r="U2313" s="516"/>
      <c r="V2313" s="516"/>
    </row>
    <row r="2314" ht="28.5" customHeight="1">
      <c r="A2314" s="563"/>
      <c r="B2314" s="447"/>
      <c r="C2314" s="428"/>
      <c r="D2314" s="427"/>
      <c r="E2314" s="494"/>
      <c r="F2314" s="887" t="s">
        <v>342</v>
      </c>
      <c r="G2314" s="541" t="s">
        <v>2427</v>
      </c>
      <c r="H2314" s="542"/>
      <c r="I2314" s="542"/>
      <c r="J2314" s="542"/>
      <c r="K2314" s="1037"/>
      <c r="L2314" s="1037"/>
      <c r="M2314" s="538"/>
      <c r="N2314" s="429"/>
      <c r="O2314" s="563"/>
      <c r="P2314" s="447"/>
      <c r="Q2314" s="447"/>
      <c r="R2314" s="447"/>
      <c r="S2314" s="447"/>
      <c r="T2314" s="447"/>
      <c r="U2314" s="447"/>
      <c r="V2314" s="447"/>
    </row>
    <row r="2315" ht="28.5" customHeight="1">
      <c r="A2315" s="563"/>
      <c r="B2315" s="447"/>
      <c r="C2315" s="428"/>
      <c r="D2315" s="427"/>
      <c r="E2315" s="494"/>
      <c r="F2315" s="839"/>
      <c r="G2315" s="734" t="s">
        <v>337</v>
      </c>
      <c r="H2315" s="565"/>
      <c r="I2315" s="565"/>
      <c r="J2315" s="565"/>
      <c r="K2315" s="1037"/>
      <c r="L2315" s="1037"/>
      <c r="M2315" s="538"/>
      <c r="N2315" s="429"/>
      <c r="O2315" s="563"/>
      <c r="P2315" s="447"/>
      <c r="Q2315" s="447"/>
      <c r="R2315" s="447"/>
      <c r="S2315" s="447"/>
      <c r="T2315" s="447"/>
      <c r="U2315" s="447"/>
      <c r="V2315" s="447"/>
    </row>
    <row r="2316" ht="28.5" customHeight="1">
      <c r="A2316" s="546"/>
      <c r="B2316" s="516"/>
      <c r="C2316" s="505"/>
      <c r="D2316" s="506"/>
      <c r="E2316" s="507"/>
      <c r="F2316" s="840"/>
      <c r="G2316" s="548" t="s">
        <v>354</v>
      </c>
      <c r="H2316" s="519" t="s">
        <v>2428</v>
      </c>
      <c r="I2316" s="520"/>
      <c r="J2316" s="521"/>
      <c r="K2316" s="522">
        <v>1.12204002E8</v>
      </c>
      <c r="L2316" s="720">
        <v>1.0</v>
      </c>
      <c r="M2316" s="721" t="s">
        <v>440</v>
      </c>
      <c r="N2316" s="625">
        <v>0.025</v>
      </c>
      <c r="O2316" s="570" t="s">
        <v>341</v>
      </c>
      <c r="P2316" s="516"/>
      <c r="Q2316" s="516"/>
      <c r="R2316" s="516"/>
      <c r="S2316" s="516"/>
      <c r="T2316" s="516"/>
      <c r="U2316" s="516"/>
      <c r="V2316" s="516"/>
    </row>
    <row r="2317" ht="28.5" customHeight="1">
      <c r="A2317" s="546"/>
      <c r="B2317" s="516"/>
      <c r="C2317" s="505"/>
      <c r="D2317" s="506"/>
      <c r="E2317" s="507"/>
      <c r="F2317" s="840"/>
      <c r="G2317" s="612" t="s">
        <v>358</v>
      </c>
      <c r="H2317" s="519" t="s">
        <v>2429</v>
      </c>
      <c r="I2317" s="520"/>
      <c r="J2317" s="521"/>
      <c r="K2317" s="522">
        <v>1.12204003E8</v>
      </c>
      <c r="L2317" s="522">
        <v>1.0</v>
      </c>
      <c r="M2317" s="523" t="s">
        <v>440</v>
      </c>
      <c r="N2317" s="625">
        <v>1.0</v>
      </c>
      <c r="O2317" s="736" t="s">
        <v>349</v>
      </c>
      <c r="P2317" s="516"/>
      <c r="Q2317" s="516"/>
      <c r="R2317" s="516"/>
      <c r="S2317" s="516"/>
      <c r="T2317" s="516"/>
      <c r="U2317" s="516"/>
      <c r="V2317" s="516"/>
    </row>
    <row r="2318" ht="28.5" customHeight="1">
      <c r="A2318" s="563"/>
      <c r="B2318" s="447"/>
      <c r="C2318" s="428"/>
      <c r="D2318" s="427"/>
      <c r="E2318" s="494"/>
      <c r="F2318" s="839"/>
      <c r="G2318" s="734" t="s">
        <v>352</v>
      </c>
      <c r="H2318" s="565"/>
      <c r="I2318" s="565"/>
      <c r="J2318" s="565"/>
      <c r="K2318" s="1037"/>
      <c r="L2318" s="1037"/>
      <c r="M2318" s="538"/>
      <c r="N2318" s="429"/>
      <c r="O2318" s="563"/>
      <c r="P2318" s="447"/>
      <c r="Q2318" s="447"/>
      <c r="R2318" s="447"/>
      <c r="S2318" s="447"/>
      <c r="T2318" s="447"/>
      <c r="U2318" s="447"/>
      <c r="V2318" s="447"/>
    </row>
    <row r="2319" ht="28.5" customHeight="1">
      <c r="A2319" s="546"/>
      <c r="B2319" s="516"/>
      <c r="C2319" s="505"/>
      <c r="D2319" s="506"/>
      <c r="E2319" s="507"/>
      <c r="F2319" s="854"/>
      <c r="G2319" s="548" t="s">
        <v>354</v>
      </c>
      <c r="H2319" s="519" t="s">
        <v>2430</v>
      </c>
      <c r="I2319" s="520"/>
      <c r="J2319" s="559"/>
      <c r="K2319" s="522">
        <v>2.12204006E8</v>
      </c>
      <c r="L2319" s="522">
        <v>1.0</v>
      </c>
      <c r="M2319" s="523" t="s">
        <v>344</v>
      </c>
      <c r="N2319" s="816">
        <v>0.01</v>
      </c>
      <c r="O2319" s="736" t="s">
        <v>357</v>
      </c>
      <c r="P2319" s="516"/>
      <c r="Q2319" s="516"/>
      <c r="R2319" s="516"/>
      <c r="S2319" s="516"/>
      <c r="T2319" s="516"/>
      <c r="U2319" s="516"/>
      <c r="V2319" s="516"/>
    </row>
    <row r="2320" ht="28.5" customHeight="1">
      <c r="A2320" s="546"/>
      <c r="B2320" s="516"/>
      <c r="C2320" s="505"/>
      <c r="D2320" s="506"/>
      <c r="E2320" s="507"/>
      <c r="F2320" s="854"/>
      <c r="G2320" s="548" t="s">
        <v>358</v>
      </c>
      <c r="H2320" s="519" t="s">
        <v>2422</v>
      </c>
      <c r="I2320" s="520"/>
      <c r="J2320" s="559"/>
      <c r="K2320" s="522">
        <v>2.12204007E8</v>
      </c>
      <c r="L2320" s="522">
        <v>1.0</v>
      </c>
      <c r="M2320" s="523" t="s">
        <v>344</v>
      </c>
      <c r="N2320" s="816">
        <v>0.01</v>
      </c>
      <c r="O2320" s="736" t="s">
        <v>357</v>
      </c>
      <c r="P2320" s="516"/>
      <c r="Q2320" s="516"/>
      <c r="R2320" s="516"/>
      <c r="S2320" s="516"/>
      <c r="T2320" s="516"/>
      <c r="U2320" s="516"/>
      <c r="V2320" s="516"/>
    </row>
    <row r="2321" ht="28.5" customHeight="1">
      <c r="A2321" s="546"/>
      <c r="B2321" s="516"/>
      <c r="C2321" s="505"/>
      <c r="D2321" s="506"/>
      <c r="E2321" s="507"/>
      <c r="F2321" s="854"/>
      <c r="G2321" s="548" t="s">
        <v>360</v>
      </c>
      <c r="H2321" s="552" t="s">
        <v>2431</v>
      </c>
      <c r="I2321" s="553"/>
      <c r="J2321" s="606"/>
      <c r="K2321" s="522">
        <v>2.12204008E8</v>
      </c>
      <c r="L2321" s="522">
        <v>1.0</v>
      </c>
      <c r="M2321" s="721" t="s">
        <v>440</v>
      </c>
      <c r="N2321" s="781">
        <v>0.05</v>
      </c>
      <c r="O2321" s="736" t="s">
        <v>357</v>
      </c>
      <c r="P2321" s="516"/>
      <c r="Q2321" s="516"/>
      <c r="R2321" s="516"/>
      <c r="S2321" s="516"/>
      <c r="T2321" s="516"/>
      <c r="U2321" s="516"/>
      <c r="V2321" s="516"/>
    </row>
    <row r="2322" ht="28.5" customHeight="1">
      <c r="A2322" s="546"/>
      <c r="B2322" s="516"/>
      <c r="C2322" s="505"/>
      <c r="D2322" s="506"/>
      <c r="E2322" s="507"/>
      <c r="F2322" s="854"/>
      <c r="G2322" s="612" t="s">
        <v>362</v>
      </c>
      <c r="H2322" s="519" t="s">
        <v>2429</v>
      </c>
      <c r="I2322" s="520"/>
      <c r="J2322" s="559"/>
      <c r="K2322" s="522">
        <v>2.12204009E8</v>
      </c>
      <c r="L2322" s="522">
        <v>1.0</v>
      </c>
      <c r="M2322" s="523" t="s">
        <v>440</v>
      </c>
      <c r="N2322" s="781">
        <v>0.05</v>
      </c>
      <c r="O2322" s="736" t="s">
        <v>365</v>
      </c>
      <c r="P2322" s="883"/>
      <c r="Q2322" s="883"/>
      <c r="R2322" s="883"/>
      <c r="S2322" s="883"/>
      <c r="T2322" s="883"/>
      <c r="U2322" s="883"/>
      <c r="V2322" s="883"/>
    </row>
    <row r="2323" ht="28.5" customHeight="1">
      <c r="A2323" s="546"/>
      <c r="B2323" s="516"/>
      <c r="C2323" s="505"/>
      <c r="D2323" s="506"/>
      <c r="E2323" s="507"/>
      <c r="F2323" s="854"/>
      <c r="G2323" s="548" t="s">
        <v>374</v>
      </c>
      <c r="H2323" s="519" t="s">
        <v>2432</v>
      </c>
      <c r="I2323" s="520"/>
      <c r="J2323" s="521"/>
      <c r="K2323" s="522">
        <v>2.1220401E8</v>
      </c>
      <c r="L2323" s="522">
        <v>1.0</v>
      </c>
      <c r="M2323" s="523" t="s">
        <v>422</v>
      </c>
      <c r="N2323" s="936">
        <v>0.075</v>
      </c>
      <c r="O2323" s="736" t="s">
        <v>357</v>
      </c>
      <c r="P2323" s="883"/>
      <c r="Q2323" s="883"/>
      <c r="R2323" s="883"/>
      <c r="S2323" s="883"/>
      <c r="T2323" s="883"/>
      <c r="U2323" s="883"/>
      <c r="V2323" s="883"/>
    </row>
    <row r="2324" ht="28.5" customHeight="1">
      <c r="A2324" s="546"/>
      <c r="B2324" s="516"/>
      <c r="C2324" s="505"/>
      <c r="D2324" s="506"/>
      <c r="E2324" s="507"/>
      <c r="F2324" s="854"/>
      <c r="G2324" s="612" t="s">
        <v>377</v>
      </c>
      <c r="H2324" s="509" t="s">
        <v>2433</v>
      </c>
      <c r="I2324" s="510"/>
      <c r="J2324" s="511"/>
      <c r="K2324" s="512">
        <v>2.12204011E8</v>
      </c>
      <c r="L2324" s="522">
        <v>1.0</v>
      </c>
      <c r="M2324" s="513" t="s">
        <v>422</v>
      </c>
      <c r="N2324" s="514">
        <v>0.05</v>
      </c>
      <c r="O2324" s="513" t="s">
        <v>395</v>
      </c>
      <c r="P2324" s="883"/>
      <c r="Q2324" s="883"/>
      <c r="R2324" s="883"/>
      <c r="S2324" s="883"/>
      <c r="T2324" s="883"/>
      <c r="U2324" s="883"/>
      <c r="V2324" s="883"/>
    </row>
    <row r="2325" ht="28.5" customHeight="1">
      <c r="A2325" s="546"/>
      <c r="B2325" s="516"/>
      <c r="C2325" s="505"/>
      <c r="D2325" s="506"/>
      <c r="E2325" s="507"/>
      <c r="F2325" s="854"/>
      <c r="G2325" s="612" t="s">
        <v>477</v>
      </c>
      <c r="H2325" s="509" t="s">
        <v>2434</v>
      </c>
      <c r="I2325" s="510"/>
      <c r="J2325" s="511"/>
      <c r="K2325" s="522">
        <v>2.12204012E8</v>
      </c>
      <c r="L2325" s="522">
        <v>1.0</v>
      </c>
      <c r="M2325" s="513" t="s">
        <v>422</v>
      </c>
      <c r="N2325" s="514">
        <v>0.05</v>
      </c>
      <c r="O2325" s="774" t="s">
        <v>365</v>
      </c>
      <c r="P2325" s="883"/>
      <c r="Q2325" s="883"/>
      <c r="R2325" s="883"/>
      <c r="S2325" s="883"/>
      <c r="T2325" s="883"/>
      <c r="U2325" s="883"/>
      <c r="V2325" s="883"/>
    </row>
    <row r="2326" ht="28.5" customHeight="1">
      <c r="A2326" s="571"/>
      <c r="B2326" s="572"/>
      <c r="C2326" s="745"/>
      <c r="D2326" s="573"/>
      <c r="E2326" s="574"/>
      <c r="F2326" s="934"/>
      <c r="G2326" s="757" t="s">
        <v>519</v>
      </c>
      <c r="H2326" s="577" t="s">
        <v>2435</v>
      </c>
      <c r="I2326" s="529"/>
      <c r="J2326" s="530"/>
      <c r="K2326" s="578">
        <v>2.12204013E8</v>
      </c>
      <c r="L2326" s="578">
        <v>1.0</v>
      </c>
      <c r="M2326" s="579" t="s">
        <v>422</v>
      </c>
      <c r="N2326" s="1065">
        <v>0.006</v>
      </c>
      <c r="O2326" s="812" t="s">
        <v>365</v>
      </c>
      <c r="P2326" s="883"/>
      <c r="Q2326" s="883"/>
      <c r="R2326" s="883"/>
      <c r="S2326" s="883"/>
      <c r="T2326" s="883"/>
      <c r="U2326" s="883"/>
      <c r="V2326" s="883"/>
    </row>
    <row r="2327" ht="28.5" customHeight="1">
      <c r="A2327" s="563"/>
      <c r="B2327" s="427"/>
      <c r="C2327" s="428"/>
      <c r="D2327" s="431" t="s">
        <v>61</v>
      </c>
      <c r="E2327" s="849" t="s">
        <v>305</v>
      </c>
      <c r="F2327" s="487" t="s">
        <v>338</v>
      </c>
      <c r="G2327" s="541" t="s">
        <v>2436</v>
      </c>
      <c r="H2327" s="542"/>
      <c r="I2327" s="542"/>
      <c r="J2327" s="543"/>
      <c r="K2327" s="490">
        <v>2.12205001E8</v>
      </c>
      <c r="L2327" s="490"/>
      <c r="M2327" s="491" t="s">
        <v>422</v>
      </c>
      <c r="N2327" s="992">
        <v>1.5</v>
      </c>
      <c r="O2327" s="491" t="s">
        <v>395</v>
      </c>
      <c r="P2327" s="447"/>
      <c r="Q2327" s="447"/>
      <c r="R2327" s="447"/>
      <c r="S2327" s="447"/>
      <c r="T2327" s="447"/>
      <c r="U2327" s="447"/>
      <c r="V2327" s="447"/>
    </row>
    <row r="2328" ht="28.5" customHeight="1">
      <c r="A2328" s="563"/>
      <c r="B2328" s="427"/>
      <c r="C2328" s="428"/>
      <c r="D2328" s="852"/>
      <c r="E2328" s="543"/>
      <c r="F2328" s="621" t="s">
        <v>342</v>
      </c>
      <c r="G2328" s="565" t="s">
        <v>2437</v>
      </c>
      <c r="H2328" s="520"/>
      <c r="I2328" s="520"/>
      <c r="J2328" s="521"/>
      <c r="K2328" s="490">
        <v>2.12205002E8</v>
      </c>
      <c r="L2328" s="566"/>
      <c r="M2328" s="567" t="s">
        <v>422</v>
      </c>
      <c r="N2328" s="875">
        <v>1.0</v>
      </c>
      <c r="O2328" s="567" t="s">
        <v>365</v>
      </c>
      <c r="P2328" s="447"/>
      <c r="Q2328" s="447"/>
      <c r="R2328" s="447"/>
      <c r="S2328" s="447"/>
      <c r="T2328" s="447"/>
      <c r="U2328" s="447"/>
      <c r="V2328" s="447"/>
    </row>
    <row r="2329" ht="28.5" customHeight="1">
      <c r="A2329" s="563"/>
      <c r="B2329" s="427"/>
      <c r="C2329" s="428"/>
      <c r="D2329" s="429" t="s">
        <v>72</v>
      </c>
      <c r="E2329" s="641" t="s">
        <v>306</v>
      </c>
      <c r="F2329" s="621" t="s">
        <v>338</v>
      </c>
      <c r="G2329" s="565" t="s">
        <v>2438</v>
      </c>
      <c r="H2329" s="520"/>
      <c r="I2329" s="520"/>
      <c r="J2329" s="521"/>
      <c r="K2329" s="566">
        <v>1.12205001E8</v>
      </c>
      <c r="L2329" s="566"/>
      <c r="M2329" s="567" t="s">
        <v>398</v>
      </c>
      <c r="N2329" s="992">
        <v>0.005</v>
      </c>
      <c r="O2329" s="667" t="s">
        <v>349</v>
      </c>
      <c r="P2329" s="447"/>
      <c r="Q2329" s="447"/>
      <c r="R2329" s="447"/>
      <c r="S2329" s="447"/>
      <c r="T2329" s="447"/>
      <c r="U2329" s="447"/>
      <c r="V2329" s="447"/>
    </row>
    <row r="2330" ht="28.5" customHeight="1">
      <c r="A2330" s="563"/>
      <c r="B2330" s="427"/>
      <c r="C2330" s="428"/>
      <c r="D2330" s="429"/>
      <c r="E2330" s="641"/>
      <c r="F2330" s="621" t="s">
        <v>342</v>
      </c>
      <c r="G2330" s="565" t="s">
        <v>2439</v>
      </c>
      <c r="H2330" s="520"/>
      <c r="I2330" s="520"/>
      <c r="J2330" s="521"/>
      <c r="K2330" s="566">
        <v>1.12205002E8</v>
      </c>
      <c r="L2330" s="566"/>
      <c r="M2330" s="567" t="s">
        <v>398</v>
      </c>
      <c r="N2330" s="568">
        <v>0.004</v>
      </c>
      <c r="O2330" s="646" t="s">
        <v>341</v>
      </c>
      <c r="P2330" s="447"/>
      <c r="Q2330" s="447"/>
      <c r="R2330" s="447"/>
      <c r="S2330" s="447"/>
      <c r="T2330" s="447"/>
      <c r="U2330" s="447"/>
      <c r="V2330" s="447"/>
    </row>
    <row r="2331" ht="28.5" customHeight="1">
      <c r="A2331" s="563"/>
      <c r="B2331" s="427"/>
      <c r="C2331" s="428"/>
      <c r="D2331" s="429"/>
      <c r="E2331" s="641"/>
      <c r="F2331" s="621" t="s">
        <v>346</v>
      </c>
      <c r="G2331" s="565" t="s">
        <v>2440</v>
      </c>
      <c r="H2331" s="520"/>
      <c r="I2331" s="520"/>
      <c r="J2331" s="521"/>
      <c r="K2331" s="566">
        <v>1.12205003E8</v>
      </c>
      <c r="L2331" s="566"/>
      <c r="M2331" s="567" t="s">
        <v>398</v>
      </c>
      <c r="N2331" s="992">
        <v>0.003</v>
      </c>
      <c r="O2331" s="685" t="s">
        <v>464</v>
      </c>
      <c r="P2331" s="447"/>
      <c r="Q2331" s="447"/>
      <c r="R2331" s="447"/>
      <c r="S2331" s="447"/>
      <c r="T2331" s="447"/>
      <c r="U2331" s="447"/>
      <c r="V2331" s="447"/>
    </row>
    <row r="2332" ht="28.5" customHeight="1">
      <c r="A2332" s="563"/>
      <c r="B2332" s="427"/>
      <c r="C2332" s="428"/>
      <c r="D2332" s="429"/>
      <c r="E2332" s="641"/>
      <c r="F2332" s="621" t="s">
        <v>338</v>
      </c>
      <c r="G2332" s="565" t="s">
        <v>2441</v>
      </c>
      <c r="H2332" s="520"/>
      <c r="I2332" s="520"/>
      <c r="J2332" s="521"/>
      <c r="K2332" s="490">
        <v>2.12206001E8</v>
      </c>
      <c r="L2332" s="566"/>
      <c r="M2332" s="567" t="s">
        <v>398</v>
      </c>
      <c r="N2332" s="992">
        <v>0.006</v>
      </c>
      <c r="O2332" s="567" t="s">
        <v>395</v>
      </c>
      <c r="P2332" s="447"/>
      <c r="Q2332" s="447"/>
      <c r="R2332" s="447"/>
      <c r="S2332" s="447"/>
      <c r="T2332" s="447"/>
      <c r="U2332" s="447"/>
      <c r="V2332" s="447"/>
    </row>
    <row r="2333" ht="28.5" customHeight="1">
      <c r="A2333" s="563"/>
      <c r="B2333" s="427"/>
      <c r="C2333" s="428"/>
      <c r="D2333" s="427"/>
      <c r="E2333" s="1018"/>
      <c r="F2333" s="621" t="s">
        <v>342</v>
      </c>
      <c r="G2333" s="565" t="s">
        <v>2442</v>
      </c>
      <c r="H2333" s="520"/>
      <c r="I2333" s="520"/>
      <c r="J2333" s="521"/>
      <c r="K2333" s="566">
        <v>2.12206002E8</v>
      </c>
      <c r="L2333" s="566"/>
      <c r="M2333" s="567" t="s">
        <v>398</v>
      </c>
      <c r="N2333" s="789">
        <v>0.005</v>
      </c>
      <c r="O2333" s="567" t="s">
        <v>365</v>
      </c>
      <c r="P2333" s="447"/>
      <c r="Q2333" s="447"/>
      <c r="R2333" s="447"/>
      <c r="S2333" s="447"/>
      <c r="T2333" s="447"/>
      <c r="U2333" s="447"/>
      <c r="V2333" s="447"/>
    </row>
    <row r="2334" ht="28.5" customHeight="1">
      <c r="A2334" s="439"/>
      <c r="B2334" s="439"/>
      <c r="C2334" s="440"/>
      <c r="D2334" s="439"/>
      <c r="E2334" s="1019"/>
      <c r="F2334" s="1066" t="s">
        <v>346</v>
      </c>
      <c r="G2334" s="528" t="s">
        <v>2443</v>
      </c>
      <c r="H2334" s="529"/>
      <c r="I2334" s="529"/>
      <c r="J2334" s="530"/>
      <c r="K2334" s="771">
        <v>2.12206003E8</v>
      </c>
      <c r="L2334" s="531"/>
      <c r="M2334" s="532" t="s">
        <v>398</v>
      </c>
      <c r="N2334" s="1067">
        <v>0.004</v>
      </c>
      <c r="O2334" s="809" t="s">
        <v>357</v>
      </c>
      <c r="P2334" s="447"/>
      <c r="Q2334" s="447"/>
      <c r="R2334" s="447"/>
      <c r="S2334" s="447"/>
      <c r="T2334" s="447"/>
      <c r="U2334" s="447"/>
      <c r="V2334" s="447"/>
    </row>
    <row r="2335" ht="28.5" customHeight="1">
      <c r="A2335" s="447"/>
      <c r="B2335" s="447"/>
      <c r="C2335" s="447"/>
      <c r="D2335" s="447"/>
      <c r="E2335" s="1018"/>
      <c r="F2335" s="839"/>
      <c r="G2335" s="447"/>
      <c r="H2335" s="447"/>
      <c r="I2335" s="447"/>
      <c r="J2335" s="447"/>
      <c r="K2335" s="447"/>
      <c r="L2335" s="447"/>
      <c r="M2335" s="603"/>
      <c r="N2335" s="699"/>
      <c r="O2335" s="709"/>
      <c r="P2335" s="447"/>
      <c r="Q2335" s="447"/>
      <c r="R2335" s="447"/>
      <c r="S2335" s="447"/>
      <c r="T2335" s="447"/>
      <c r="U2335" s="447"/>
      <c r="V2335" s="447"/>
    </row>
    <row r="2336" ht="28.5" customHeight="1">
      <c r="A2336" s="447"/>
      <c r="B2336" s="447"/>
      <c r="C2336" s="447"/>
      <c r="D2336" s="447"/>
      <c r="E2336" s="1018"/>
      <c r="F2336" s="601"/>
      <c r="G2336" s="644"/>
      <c r="H2336" s="447"/>
      <c r="I2336" s="447"/>
      <c r="J2336" s="447"/>
      <c r="K2336" s="447"/>
      <c r="L2336" s="447"/>
      <c r="M2336" s="603"/>
      <c r="N2336" s="699"/>
      <c r="O2336" s="709"/>
      <c r="P2336" s="447"/>
      <c r="Q2336" s="447"/>
      <c r="R2336" s="447"/>
      <c r="S2336" s="447"/>
      <c r="T2336" s="447"/>
      <c r="U2336" s="447"/>
      <c r="V2336" s="447"/>
    </row>
    <row r="2337" ht="28.5" customHeight="1">
      <c r="A2337" s="603" t="s">
        <v>226</v>
      </c>
      <c r="D2337" s="447"/>
      <c r="E2337" s="1018"/>
      <c r="F2337" s="601"/>
      <c r="G2337" s="644"/>
      <c r="H2337" s="447"/>
      <c r="I2337" s="447"/>
      <c r="J2337" s="447"/>
      <c r="K2337" s="447"/>
      <c r="L2337" s="447"/>
      <c r="M2337" s="603"/>
      <c r="N2337" s="699"/>
      <c r="O2337" s="709"/>
      <c r="P2337" s="447"/>
      <c r="Q2337" s="447"/>
      <c r="R2337" s="447"/>
      <c r="S2337" s="447"/>
      <c r="T2337" s="447"/>
      <c r="U2337" s="447"/>
      <c r="V2337" s="447"/>
    </row>
    <row r="2338" ht="28.5" customHeight="1">
      <c r="A2338" s="447" t="s">
        <v>338</v>
      </c>
      <c r="B2338" s="447"/>
      <c r="C2338" s="447"/>
      <c r="D2338" s="447"/>
      <c r="E2338" s="1018"/>
      <c r="F2338" s="601"/>
      <c r="G2338" s="644"/>
      <c r="H2338" s="447"/>
      <c r="I2338" s="447"/>
      <c r="J2338" s="447"/>
      <c r="K2338" s="447"/>
      <c r="L2338" s="447"/>
      <c r="M2338" s="603"/>
      <c r="N2338" s="699"/>
      <c r="O2338" s="709"/>
      <c r="P2338" s="447"/>
      <c r="Q2338" s="447"/>
      <c r="R2338" s="447"/>
      <c r="S2338" s="447"/>
      <c r="T2338" s="447"/>
      <c r="U2338" s="447"/>
      <c r="V2338" s="447"/>
    </row>
  </sheetData>
  <mergeCells count="2006">
    <mergeCell ref="I1643:J1643"/>
    <mergeCell ref="I1644:J1644"/>
    <mergeCell ref="I1645:J1645"/>
    <mergeCell ref="I1646:J1646"/>
    <mergeCell ref="I1647:J1647"/>
    <mergeCell ref="I1648:J1648"/>
    <mergeCell ref="I1649:J1649"/>
    <mergeCell ref="I1650:J1650"/>
    <mergeCell ref="I1651:J1651"/>
    <mergeCell ref="I1652:J1652"/>
    <mergeCell ref="I1653:J1653"/>
    <mergeCell ref="I1654:J1654"/>
    <mergeCell ref="I1655:J1655"/>
    <mergeCell ref="I1656:J1656"/>
    <mergeCell ref="I1657:J1657"/>
    <mergeCell ref="I1658:J1658"/>
    <mergeCell ref="I1659:J1659"/>
    <mergeCell ref="I1660:J1660"/>
    <mergeCell ref="H1661:J1661"/>
    <mergeCell ref="I1663:J1663"/>
    <mergeCell ref="I1664:J1664"/>
    <mergeCell ref="I1665:J1665"/>
    <mergeCell ref="I1666:J1666"/>
    <mergeCell ref="I1667:J1667"/>
    <mergeCell ref="I1668:J1668"/>
    <mergeCell ref="I1669:J1669"/>
    <mergeCell ref="I1670:J1670"/>
    <mergeCell ref="I1671:J1671"/>
    <mergeCell ref="I1672:J1672"/>
    <mergeCell ref="I1673:J1673"/>
    <mergeCell ref="I1674:J1674"/>
    <mergeCell ref="I1675:J1675"/>
    <mergeCell ref="I1676:J1676"/>
    <mergeCell ref="I1677:J1677"/>
    <mergeCell ref="I1678:J1678"/>
    <mergeCell ref="G1679:J1679"/>
    <mergeCell ref="H1681:J1681"/>
    <mergeCell ref="H1682:J1682"/>
    <mergeCell ref="H1684:J1684"/>
    <mergeCell ref="H1685:J1685"/>
    <mergeCell ref="H1686:J1686"/>
    <mergeCell ref="H1687:J1687"/>
    <mergeCell ref="H1688:J1688"/>
    <mergeCell ref="H1689:J1689"/>
    <mergeCell ref="G1690:J1690"/>
    <mergeCell ref="H1692:J1692"/>
    <mergeCell ref="H1693:J1693"/>
    <mergeCell ref="H1694:J1694"/>
    <mergeCell ref="H1696:J1696"/>
    <mergeCell ref="H1697:J1697"/>
    <mergeCell ref="H1698:J1698"/>
    <mergeCell ref="H1699:J1699"/>
    <mergeCell ref="H1700:J1700"/>
    <mergeCell ref="H1701:J1701"/>
    <mergeCell ref="H1702:J1702"/>
    <mergeCell ref="H1703:J1703"/>
    <mergeCell ref="H1704:J1704"/>
    <mergeCell ref="G1705:J1705"/>
    <mergeCell ref="H1707:J1707"/>
    <mergeCell ref="H1708:J1708"/>
    <mergeCell ref="H1709:J1709"/>
    <mergeCell ref="H1710:J1710"/>
    <mergeCell ref="H1711:J1711"/>
    <mergeCell ref="H1713:J1713"/>
    <mergeCell ref="H1714:J1714"/>
    <mergeCell ref="H1715:J1715"/>
    <mergeCell ref="H1716:J1716"/>
    <mergeCell ref="H1717:J1717"/>
    <mergeCell ref="H1718:J1718"/>
    <mergeCell ref="H1719:J1719"/>
    <mergeCell ref="H1720:J1720"/>
    <mergeCell ref="H1721:J1721"/>
    <mergeCell ref="H1722:J1722"/>
    <mergeCell ref="H1723:J1723"/>
    <mergeCell ref="H1724:J1724"/>
    <mergeCell ref="H1725:J1725"/>
    <mergeCell ref="H1726:J1726"/>
    <mergeCell ref="H1727:J1727"/>
    <mergeCell ref="H1728:J1728"/>
    <mergeCell ref="H1729:J1729"/>
    <mergeCell ref="H1730:J1730"/>
    <mergeCell ref="H1731:J1731"/>
    <mergeCell ref="H1732:J1732"/>
    <mergeCell ref="H1733:J1733"/>
    <mergeCell ref="G1734:J1734"/>
    <mergeCell ref="H1736:J1736"/>
    <mergeCell ref="H1737:J1737"/>
    <mergeCell ref="H1738:J1738"/>
    <mergeCell ref="H1740:J1740"/>
    <mergeCell ref="H1741:J1741"/>
    <mergeCell ref="H1742:J1742"/>
    <mergeCell ref="H1743:J1743"/>
    <mergeCell ref="H1744:J1744"/>
    <mergeCell ref="H1745:J1745"/>
    <mergeCell ref="H1746:J1746"/>
    <mergeCell ref="H1747:J1747"/>
    <mergeCell ref="H1748:J1748"/>
    <mergeCell ref="H1749:J1749"/>
    <mergeCell ref="H1750:J1750"/>
    <mergeCell ref="H1751:J1751"/>
    <mergeCell ref="H1752:J1752"/>
    <mergeCell ref="H1753:J1753"/>
    <mergeCell ref="H1756:J1756"/>
    <mergeCell ref="H1757:J1757"/>
    <mergeCell ref="H1758:J1758"/>
    <mergeCell ref="H1759:J1759"/>
    <mergeCell ref="I1760:J1760"/>
    <mergeCell ref="I1761:J1761"/>
    <mergeCell ref="I1762:J1762"/>
    <mergeCell ref="H1763:J1763"/>
    <mergeCell ref="H1764:J1764"/>
    <mergeCell ref="H1765:J1765"/>
    <mergeCell ref="H1766:J1766"/>
    <mergeCell ref="H1768:J1768"/>
    <mergeCell ref="I1775:J1775"/>
    <mergeCell ref="I1776:J1776"/>
    <mergeCell ref="I1777:J1777"/>
    <mergeCell ref="I1778:J1778"/>
    <mergeCell ref="I1779:J1779"/>
    <mergeCell ref="I1780:J1780"/>
    <mergeCell ref="I1781:J1781"/>
    <mergeCell ref="I1782:J1782"/>
    <mergeCell ref="I1783:J1783"/>
    <mergeCell ref="I1784:J1784"/>
    <mergeCell ref="I1785:J1785"/>
    <mergeCell ref="I1786:J1786"/>
    <mergeCell ref="H1787:J1787"/>
    <mergeCell ref="I1788:J1788"/>
    <mergeCell ref="I1789:J1789"/>
    <mergeCell ref="I1790:J1790"/>
    <mergeCell ref="I1791:J1791"/>
    <mergeCell ref="I1792:J1792"/>
    <mergeCell ref="I1793:J1793"/>
    <mergeCell ref="I1794:J1794"/>
    <mergeCell ref="I1795:J1795"/>
    <mergeCell ref="I1796:J1796"/>
    <mergeCell ref="I1797:J1797"/>
    <mergeCell ref="I1798:J1798"/>
    <mergeCell ref="I1799:J1799"/>
    <mergeCell ref="I1800:J1800"/>
    <mergeCell ref="I1801:J1801"/>
    <mergeCell ref="I1802:J1802"/>
    <mergeCell ref="I1803:J1803"/>
    <mergeCell ref="I1804:J1804"/>
    <mergeCell ref="I1805:J1805"/>
    <mergeCell ref="I1806:J1806"/>
    <mergeCell ref="I1807:J1807"/>
    <mergeCell ref="I1808:J1808"/>
    <mergeCell ref="I1809:J1809"/>
    <mergeCell ref="H1812:J1812"/>
    <mergeCell ref="H1815:J1815"/>
    <mergeCell ref="H1817:J1817"/>
    <mergeCell ref="H1818:J1818"/>
    <mergeCell ref="I1822:J1822"/>
    <mergeCell ref="I1823:J1823"/>
    <mergeCell ref="I1825:J1825"/>
    <mergeCell ref="I1826:J1826"/>
    <mergeCell ref="I1827:J1827"/>
    <mergeCell ref="I1828:J1828"/>
    <mergeCell ref="I1829:J1829"/>
    <mergeCell ref="I1830:J1830"/>
    <mergeCell ref="I1831:J1831"/>
    <mergeCell ref="I1832:J1832"/>
    <mergeCell ref="I1833:J1833"/>
    <mergeCell ref="I1834:J1834"/>
    <mergeCell ref="I1835:J1835"/>
    <mergeCell ref="I1836:J1836"/>
    <mergeCell ref="I1837:J1837"/>
    <mergeCell ref="I1838:J1838"/>
    <mergeCell ref="I1839:J1839"/>
    <mergeCell ref="I1840:J1840"/>
    <mergeCell ref="I1841:J1841"/>
    <mergeCell ref="I1842:J1842"/>
    <mergeCell ref="I1843:J1843"/>
    <mergeCell ref="I1844:J1844"/>
    <mergeCell ref="I1845:J1845"/>
    <mergeCell ref="I1846:J1846"/>
    <mergeCell ref="I1847:J1847"/>
    <mergeCell ref="I1848:J1848"/>
    <mergeCell ref="I1849:J1849"/>
    <mergeCell ref="I1850:J1850"/>
    <mergeCell ref="I1851:J1851"/>
    <mergeCell ref="I1852:J1852"/>
    <mergeCell ref="I1853:J1853"/>
    <mergeCell ref="I1854:J1854"/>
    <mergeCell ref="I1855:J1855"/>
    <mergeCell ref="H1856:J1856"/>
    <mergeCell ref="I1858:J1858"/>
    <mergeCell ref="I1859:J1859"/>
    <mergeCell ref="I1860:J1860"/>
    <mergeCell ref="I1861:J1861"/>
    <mergeCell ref="I1863:J1863"/>
    <mergeCell ref="I1864:J1864"/>
    <mergeCell ref="I1865:J1865"/>
    <mergeCell ref="I1866:J1866"/>
    <mergeCell ref="I1867:J1867"/>
    <mergeCell ref="H1303:J1303"/>
    <mergeCell ref="H1304:J1304"/>
    <mergeCell ref="H1305:J1305"/>
    <mergeCell ref="H1306:J1306"/>
    <mergeCell ref="H1307:J1307"/>
    <mergeCell ref="G1308:J1308"/>
    <mergeCell ref="H1310:J1310"/>
    <mergeCell ref="H1311:J1311"/>
    <mergeCell ref="H1312:J1312"/>
    <mergeCell ref="H1313:J1313"/>
    <mergeCell ref="H1314:J1314"/>
    <mergeCell ref="H1316:J1316"/>
    <mergeCell ref="H1317:J1317"/>
    <mergeCell ref="H1318:J1318"/>
    <mergeCell ref="H1319:J1319"/>
    <mergeCell ref="H1320:J1320"/>
    <mergeCell ref="H1321:J1321"/>
    <mergeCell ref="H1322:J1322"/>
    <mergeCell ref="H1323:J1323"/>
    <mergeCell ref="H1324:J1324"/>
    <mergeCell ref="G1325:J1325"/>
    <mergeCell ref="H1327:J1327"/>
    <mergeCell ref="H1328:J1328"/>
    <mergeCell ref="H1329:J1329"/>
    <mergeCell ref="H1330:J1330"/>
    <mergeCell ref="H1331:J1331"/>
    <mergeCell ref="H1333:J1333"/>
    <mergeCell ref="H1334:J1334"/>
    <mergeCell ref="H1335:J1335"/>
    <mergeCell ref="H1336:J1336"/>
    <mergeCell ref="H1337:J1337"/>
    <mergeCell ref="H1338:J1338"/>
    <mergeCell ref="H1339:J1339"/>
    <mergeCell ref="G1340:J1340"/>
    <mergeCell ref="H1342:J1342"/>
    <mergeCell ref="H1343:J1343"/>
    <mergeCell ref="H1344:J1344"/>
    <mergeCell ref="H1345:J1345"/>
    <mergeCell ref="H1346:J1346"/>
    <mergeCell ref="H1347:J1347"/>
    <mergeCell ref="H1348:J1348"/>
    <mergeCell ref="H1349:J1349"/>
    <mergeCell ref="H1350:J1350"/>
    <mergeCell ref="H1351:J1351"/>
    <mergeCell ref="H1352:J1352"/>
    <mergeCell ref="H1353:J1353"/>
    <mergeCell ref="H1355:J1355"/>
    <mergeCell ref="H1356:J1356"/>
    <mergeCell ref="H1357:J1357"/>
    <mergeCell ref="H1358:J1358"/>
    <mergeCell ref="H1359:J1359"/>
    <mergeCell ref="H1360:J1360"/>
    <mergeCell ref="H1361:J1361"/>
    <mergeCell ref="H1362:J1362"/>
    <mergeCell ref="H1363:J1363"/>
    <mergeCell ref="G1364:J1364"/>
    <mergeCell ref="G1366:J1366"/>
    <mergeCell ref="H1368:J1368"/>
    <mergeCell ref="H1369:J1369"/>
    <mergeCell ref="H1370:J1370"/>
    <mergeCell ref="H1371:J1371"/>
    <mergeCell ref="H1372:J1372"/>
    <mergeCell ref="H1373:J1373"/>
    <mergeCell ref="H1374:J1374"/>
    <mergeCell ref="H1375:J1375"/>
    <mergeCell ref="H1376:J1376"/>
    <mergeCell ref="H1377:J1377"/>
    <mergeCell ref="H1378:J1378"/>
    <mergeCell ref="H1379:J1379"/>
    <mergeCell ref="H1380:J1380"/>
    <mergeCell ref="H1381:J1381"/>
    <mergeCell ref="H1382:J1382"/>
    <mergeCell ref="H1383:J1383"/>
    <mergeCell ref="H1384:J1384"/>
    <mergeCell ref="H1385:J1385"/>
    <mergeCell ref="H1386:J1386"/>
    <mergeCell ref="H1387:J1387"/>
    <mergeCell ref="H1388:J1388"/>
    <mergeCell ref="H1389:J1389"/>
    <mergeCell ref="H1390:J1390"/>
    <mergeCell ref="H1391:J1391"/>
    <mergeCell ref="H1392:J1392"/>
    <mergeCell ref="G1393:J1393"/>
    <mergeCell ref="H1395:J1395"/>
    <mergeCell ref="H1396:J1396"/>
    <mergeCell ref="H1397:J1397"/>
    <mergeCell ref="H1398:J1398"/>
    <mergeCell ref="H1399:J1399"/>
    <mergeCell ref="H1400:J1400"/>
    <mergeCell ref="H1401:J1401"/>
    <mergeCell ref="H1402:J1402"/>
    <mergeCell ref="H1403:J1403"/>
    <mergeCell ref="H1404:J1404"/>
    <mergeCell ref="H1405:J1405"/>
    <mergeCell ref="G1406:J1406"/>
    <mergeCell ref="H1408:J1408"/>
    <mergeCell ref="H1409:J1409"/>
    <mergeCell ref="H1410:J1410"/>
    <mergeCell ref="H1411:J1411"/>
    <mergeCell ref="H1412:J1412"/>
    <mergeCell ref="H1413:J1413"/>
    <mergeCell ref="H1414:J1414"/>
    <mergeCell ref="H1415:J1415"/>
    <mergeCell ref="H1416:J1416"/>
    <mergeCell ref="H1417:J1417"/>
    <mergeCell ref="H1418:J1418"/>
    <mergeCell ref="H1419:J1419"/>
    <mergeCell ref="H1420:J1420"/>
    <mergeCell ref="H1421:J1421"/>
    <mergeCell ref="H1422:J1422"/>
    <mergeCell ref="H1423:J1423"/>
    <mergeCell ref="H1424:J1424"/>
    <mergeCell ref="H1425:J1425"/>
    <mergeCell ref="H1426:J1426"/>
    <mergeCell ref="H1427:J1427"/>
    <mergeCell ref="H1428:J1428"/>
    <mergeCell ref="H1429:J1429"/>
    <mergeCell ref="G1430:J1430"/>
    <mergeCell ref="H1432:J1432"/>
    <mergeCell ref="H1433:J1433"/>
    <mergeCell ref="H1435:J1435"/>
    <mergeCell ref="H1436:J1436"/>
    <mergeCell ref="H1437:J1437"/>
    <mergeCell ref="H1438:J1438"/>
    <mergeCell ref="H1439:J1439"/>
    <mergeCell ref="H1440:J1440"/>
    <mergeCell ref="H1441:J1441"/>
    <mergeCell ref="H1442:J1442"/>
    <mergeCell ref="H1443:J1443"/>
    <mergeCell ref="H1444:J1444"/>
    <mergeCell ref="H1445:J1445"/>
    <mergeCell ref="H1446:J1446"/>
    <mergeCell ref="H1447:J1447"/>
    <mergeCell ref="H1448:J1448"/>
    <mergeCell ref="H1449:J1449"/>
    <mergeCell ref="H1450:J1450"/>
    <mergeCell ref="G1451:J1451"/>
    <mergeCell ref="H1453:J1453"/>
    <mergeCell ref="H1454:J1454"/>
    <mergeCell ref="H1455:J1455"/>
    <mergeCell ref="H1456:J1456"/>
    <mergeCell ref="G1457:J1457"/>
    <mergeCell ref="H1459:J1459"/>
    <mergeCell ref="H1460:J1460"/>
    <mergeCell ref="H1461:J1461"/>
    <mergeCell ref="H1462:J1462"/>
    <mergeCell ref="G1463:J1463"/>
    <mergeCell ref="H1465:J1465"/>
    <mergeCell ref="H1466:J1466"/>
    <mergeCell ref="H1467:J1467"/>
    <mergeCell ref="G1468:J1468"/>
    <mergeCell ref="H1470:J1470"/>
    <mergeCell ref="H1471:J1471"/>
    <mergeCell ref="H1472:J1472"/>
    <mergeCell ref="H1473:J1473"/>
    <mergeCell ref="H1474:J1474"/>
    <mergeCell ref="G1475:J1475"/>
    <mergeCell ref="H1477:J1477"/>
    <mergeCell ref="H1478:J1478"/>
    <mergeCell ref="H1480:J1480"/>
    <mergeCell ref="H1481:J1481"/>
    <mergeCell ref="H1482:J1482"/>
    <mergeCell ref="H1483:J1483"/>
    <mergeCell ref="H1484:J1484"/>
    <mergeCell ref="H1485:J1485"/>
    <mergeCell ref="G1486:J1486"/>
    <mergeCell ref="H1488:J1488"/>
    <mergeCell ref="H1489:J1489"/>
    <mergeCell ref="H1491:J1491"/>
    <mergeCell ref="H1492:J1492"/>
    <mergeCell ref="H1493:J1493"/>
    <mergeCell ref="H1494:J1494"/>
    <mergeCell ref="H1495:J1495"/>
    <mergeCell ref="H1496:J1496"/>
    <mergeCell ref="H1497:J1497"/>
    <mergeCell ref="G1498:J1498"/>
    <mergeCell ref="H1500:J1500"/>
    <mergeCell ref="H1501:J1501"/>
    <mergeCell ref="H1502:J1502"/>
    <mergeCell ref="H1503:J1503"/>
    <mergeCell ref="E1504:E1506"/>
    <mergeCell ref="G1504:J1504"/>
    <mergeCell ref="H1506:J1506"/>
    <mergeCell ref="H1507:J1507"/>
    <mergeCell ref="H1508:J1508"/>
    <mergeCell ref="H1509:J1509"/>
    <mergeCell ref="H1510:J1510"/>
    <mergeCell ref="I1511:J1511"/>
    <mergeCell ref="I1512:J1512"/>
    <mergeCell ref="I1513:J1513"/>
    <mergeCell ref="H1515:J1515"/>
    <mergeCell ref="H1516:J1516"/>
    <mergeCell ref="H1517:J1517"/>
    <mergeCell ref="H1518:J1518"/>
    <mergeCell ref="H1519:J1519"/>
    <mergeCell ref="H1520:J1520"/>
    <mergeCell ref="H1521:J1521"/>
    <mergeCell ref="H1529:J1529"/>
    <mergeCell ref="G1530:J1530"/>
    <mergeCell ref="H1532:J1532"/>
    <mergeCell ref="H1533:J1533"/>
    <mergeCell ref="I1534:J1534"/>
    <mergeCell ref="I1535:J1535"/>
    <mergeCell ref="I1536:J1536"/>
    <mergeCell ref="H1537:J1537"/>
    <mergeCell ref="H1538:J1538"/>
    <mergeCell ref="H1541:J1541"/>
    <mergeCell ref="C1548:C1550"/>
    <mergeCell ref="E1548:E1550"/>
    <mergeCell ref="G1548:J1548"/>
    <mergeCell ref="H1550:J1550"/>
    <mergeCell ref="H1551:J1551"/>
    <mergeCell ref="H1552:J1552"/>
    <mergeCell ref="H1553:J1553"/>
    <mergeCell ref="H1554:J1554"/>
    <mergeCell ref="H1556:J1556"/>
    <mergeCell ref="H1557:J1557"/>
    <mergeCell ref="H1558:J1558"/>
    <mergeCell ref="H1559:J1559"/>
    <mergeCell ref="H1560:J1560"/>
    <mergeCell ref="H1561:J1561"/>
    <mergeCell ref="H1562:J1562"/>
    <mergeCell ref="H1563:J1563"/>
    <mergeCell ref="H1564:J1564"/>
    <mergeCell ref="H1565:J1565"/>
    <mergeCell ref="H1566:J1566"/>
    <mergeCell ref="H1567:J1567"/>
    <mergeCell ref="H1568:J1568"/>
    <mergeCell ref="H1569:J1569"/>
    <mergeCell ref="H1570:J1570"/>
    <mergeCell ref="H1571:J1571"/>
    <mergeCell ref="H1572:J1572"/>
    <mergeCell ref="H1573:J1573"/>
    <mergeCell ref="H1574:J1574"/>
    <mergeCell ref="H1575:J1575"/>
    <mergeCell ref="G1576:J1576"/>
    <mergeCell ref="H1577:J1577"/>
    <mergeCell ref="I1579:J1579"/>
    <mergeCell ref="I1580:J1580"/>
    <mergeCell ref="I1581:J1581"/>
    <mergeCell ref="I1582:J1582"/>
    <mergeCell ref="I1584:J1584"/>
    <mergeCell ref="I1585:J1585"/>
    <mergeCell ref="I1586:J1586"/>
    <mergeCell ref="I1587:J1587"/>
    <mergeCell ref="I1588:J1588"/>
    <mergeCell ref="I1589:J1589"/>
    <mergeCell ref="I1590:J1590"/>
    <mergeCell ref="I1591:J1591"/>
    <mergeCell ref="I1592:J1592"/>
    <mergeCell ref="I1593:J1593"/>
    <mergeCell ref="I1594:J1594"/>
    <mergeCell ref="I1595:J1595"/>
    <mergeCell ref="I1596:J1596"/>
    <mergeCell ref="I1597:J1597"/>
    <mergeCell ref="I1598:J1598"/>
    <mergeCell ref="I1599:J1599"/>
    <mergeCell ref="I1600:J1600"/>
    <mergeCell ref="I1601:J1601"/>
    <mergeCell ref="I1602:J1602"/>
    <mergeCell ref="I1603:J1603"/>
    <mergeCell ref="I1604:J1604"/>
    <mergeCell ref="I1605:J1605"/>
    <mergeCell ref="I1606:J1606"/>
    <mergeCell ref="I1607:J1607"/>
    <mergeCell ref="I1608:J1608"/>
    <mergeCell ref="I1609:J1609"/>
    <mergeCell ref="I1610:J1610"/>
    <mergeCell ref="H1611:J1611"/>
    <mergeCell ref="I1613:J1613"/>
    <mergeCell ref="I1614:J1614"/>
    <mergeCell ref="I1615:J1615"/>
    <mergeCell ref="I1617:J1617"/>
    <mergeCell ref="I1618:J1618"/>
    <mergeCell ref="I1619:J1619"/>
    <mergeCell ref="I1620:J1620"/>
    <mergeCell ref="I1621:J1621"/>
    <mergeCell ref="I1622:J1622"/>
    <mergeCell ref="I1623:J1623"/>
    <mergeCell ref="I1624:J1624"/>
    <mergeCell ref="I1625:J1625"/>
    <mergeCell ref="I1626:J1626"/>
    <mergeCell ref="I1629:J1629"/>
    <mergeCell ref="I1630:J1630"/>
    <mergeCell ref="I1631:J1631"/>
    <mergeCell ref="I1632:J1632"/>
    <mergeCell ref="I1633:J1633"/>
    <mergeCell ref="I1634:J1634"/>
    <mergeCell ref="I1635:J1635"/>
    <mergeCell ref="I1636:J1636"/>
    <mergeCell ref="H1637:J1637"/>
    <mergeCell ref="I1639:J1639"/>
    <mergeCell ref="I1640:J1640"/>
    <mergeCell ref="I1641:J1641"/>
    <mergeCell ref="I1929:J1929"/>
    <mergeCell ref="I1930:J1930"/>
    <mergeCell ref="I1931:J1931"/>
    <mergeCell ref="I1933:J1933"/>
    <mergeCell ref="I1934:J1934"/>
    <mergeCell ref="I1935:J1935"/>
    <mergeCell ref="I1936:J1936"/>
    <mergeCell ref="I1938:J1938"/>
    <mergeCell ref="I1939:J1939"/>
    <mergeCell ref="I1940:J1940"/>
    <mergeCell ref="I1941:J1941"/>
    <mergeCell ref="I1942:J1942"/>
    <mergeCell ref="I1945:J1945"/>
    <mergeCell ref="I1949:J1949"/>
    <mergeCell ref="H2176:J2176"/>
    <mergeCell ref="H2177:J2177"/>
    <mergeCell ref="H2178:J2178"/>
    <mergeCell ref="H2179:J2179"/>
    <mergeCell ref="H2180:J2180"/>
    <mergeCell ref="H2181:J2181"/>
    <mergeCell ref="H2182:J2182"/>
    <mergeCell ref="H2183:J2183"/>
    <mergeCell ref="H2184:J2184"/>
    <mergeCell ref="H2185:J2185"/>
    <mergeCell ref="H2186:J2186"/>
    <mergeCell ref="H2187:J2187"/>
    <mergeCell ref="H2188:J2188"/>
    <mergeCell ref="H2189:J2189"/>
    <mergeCell ref="E2305:E2309"/>
    <mergeCell ref="G2305:J2305"/>
    <mergeCell ref="G2307:J2307"/>
    <mergeCell ref="H2309:J2309"/>
    <mergeCell ref="H2310:J2310"/>
    <mergeCell ref="H2311:J2311"/>
    <mergeCell ref="H2312:J2312"/>
    <mergeCell ref="H2313:J2313"/>
    <mergeCell ref="G2314:J2314"/>
    <mergeCell ref="H2316:J2316"/>
    <mergeCell ref="H2317:J2317"/>
    <mergeCell ref="H2319:J2319"/>
    <mergeCell ref="H2320:J2320"/>
    <mergeCell ref="H2321:J2321"/>
    <mergeCell ref="G2328:J2328"/>
    <mergeCell ref="G2329:J2329"/>
    <mergeCell ref="G2330:J2330"/>
    <mergeCell ref="G2331:J2331"/>
    <mergeCell ref="G2332:J2332"/>
    <mergeCell ref="G2333:J2333"/>
    <mergeCell ref="G2334:J2334"/>
    <mergeCell ref="A2337:C2337"/>
    <mergeCell ref="H2322:J2322"/>
    <mergeCell ref="H2323:J2323"/>
    <mergeCell ref="H2324:J2324"/>
    <mergeCell ref="H2325:J2325"/>
    <mergeCell ref="H2326:J2326"/>
    <mergeCell ref="E2327:E2328"/>
    <mergeCell ref="G2327:J2327"/>
    <mergeCell ref="H2200:J2200"/>
    <mergeCell ref="H2201:J2201"/>
    <mergeCell ref="H2202:J2202"/>
    <mergeCell ref="H2203:J2203"/>
    <mergeCell ref="H2204:J2204"/>
    <mergeCell ref="H2205:J2205"/>
    <mergeCell ref="H2206:J2206"/>
    <mergeCell ref="H2209:J2209"/>
    <mergeCell ref="H2210:J2210"/>
    <mergeCell ref="H2211:J2211"/>
    <mergeCell ref="H2214:J2214"/>
    <mergeCell ref="H2231:J2231"/>
    <mergeCell ref="H2232:J2232"/>
    <mergeCell ref="H2235:J2235"/>
    <mergeCell ref="H2236:J2236"/>
    <mergeCell ref="H2238:J2238"/>
    <mergeCell ref="H2239:J2239"/>
    <mergeCell ref="H2240:J2240"/>
    <mergeCell ref="H2241:J2241"/>
    <mergeCell ref="H2242:J2242"/>
    <mergeCell ref="H2243:J2243"/>
    <mergeCell ref="H2244:J2244"/>
    <mergeCell ref="H2245:J2245"/>
    <mergeCell ref="H2246:J2246"/>
    <mergeCell ref="H2247:J2247"/>
    <mergeCell ref="H2248:J2248"/>
    <mergeCell ref="H2249:J2249"/>
    <mergeCell ref="H2250:J2250"/>
    <mergeCell ref="H2251:J2251"/>
    <mergeCell ref="H2252:J2252"/>
    <mergeCell ref="H2253:J2253"/>
    <mergeCell ref="H2254:J2254"/>
    <mergeCell ref="H2255:J2255"/>
    <mergeCell ref="H2256:J2256"/>
    <mergeCell ref="H2259:J2259"/>
    <mergeCell ref="H2260:J2260"/>
    <mergeCell ref="H2262:J2262"/>
    <mergeCell ref="H2263:J2263"/>
    <mergeCell ref="H2266:J2266"/>
    <mergeCell ref="H2267:J2267"/>
    <mergeCell ref="H2269:J2269"/>
    <mergeCell ref="H2270:J2270"/>
    <mergeCell ref="H2271:J2271"/>
    <mergeCell ref="H2273:J2273"/>
    <mergeCell ref="H2274:J2274"/>
    <mergeCell ref="H2275:J2275"/>
    <mergeCell ref="H2276:J2276"/>
    <mergeCell ref="H2277:J2277"/>
    <mergeCell ref="H2278:J2278"/>
    <mergeCell ref="I1912:J1912"/>
    <mergeCell ref="I1913:J1913"/>
    <mergeCell ref="H1914:J1914"/>
    <mergeCell ref="I1916:J1916"/>
    <mergeCell ref="I1917:J1917"/>
    <mergeCell ref="I1919:J1919"/>
    <mergeCell ref="I1920:J1920"/>
    <mergeCell ref="I1921:J1921"/>
    <mergeCell ref="I1922:J1922"/>
    <mergeCell ref="I1923:J1923"/>
    <mergeCell ref="I1924:J1924"/>
    <mergeCell ref="I1925:J1925"/>
    <mergeCell ref="H1926:J1926"/>
    <mergeCell ref="I1928:J1928"/>
    <mergeCell ref="I1868:J1868"/>
    <mergeCell ref="I1869:J1869"/>
    <mergeCell ref="I1870:J1870"/>
    <mergeCell ref="I1871:J1871"/>
    <mergeCell ref="I1872:J1872"/>
    <mergeCell ref="I1873:J1873"/>
    <mergeCell ref="I1874:J1874"/>
    <mergeCell ref="I1875:J1875"/>
    <mergeCell ref="I1876:J1876"/>
    <mergeCell ref="H1877:J1877"/>
    <mergeCell ref="I1879:J1879"/>
    <mergeCell ref="I1880:J1880"/>
    <mergeCell ref="I1882:J1882"/>
    <mergeCell ref="I1883:J1883"/>
    <mergeCell ref="I1884:J1884"/>
    <mergeCell ref="I1885:J1885"/>
    <mergeCell ref="I1886:J1886"/>
    <mergeCell ref="I1887:J1887"/>
    <mergeCell ref="I1888:J1888"/>
    <mergeCell ref="I1889:J1889"/>
    <mergeCell ref="I1890:J1890"/>
    <mergeCell ref="I1891:J1891"/>
    <mergeCell ref="I1892:J1892"/>
    <mergeCell ref="I1893:J1893"/>
    <mergeCell ref="I1894:J1894"/>
    <mergeCell ref="I1895:J1895"/>
    <mergeCell ref="I1896:J1896"/>
    <mergeCell ref="I1897:J1897"/>
    <mergeCell ref="I1898:J1898"/>
    <mergeCell ref="I1899:J1899"/>
    <mergeCell ref="I1900:J1900"/>
    <mergeCell ref="I1901:J1901"/>
    <mergeCell ref="I1902:J1902"/>
    <mergeCell ref="I1903:J1903"/>
    <mergeCell ref="I1904:J1904"/>
    <mergeCell ref="I1905:J1905"/>
    <mergeCell ref="I1906:J1906"/>
    <mergeCell ref="I1907:J1907"/>
    <mergeCell ref="I1908:J1908"/>
    <mergeCell ref="I1909:J1909"/>
    <mergeCell ref="I1910:J1910"/>
    <mergeCell ref="I1911:J1911"/>
    <mergeCell ref="I1952:J1952"/>
    <mergeCell ref="I1953:J1953"/>
    <mergeCell ref="I1954:J1954"/>
    <mergeCell ref="I1955:J1955"/>
    <mergeCell ref="I1956:J1956"/>
    <mergeCell ref="H1957:J1957"/>
    <mergeCell ref="I1959:J1959"/>
    <mergeCell ref="I1960:J1960"/>
    <mergeCell ref="I1961:J1961"/>
    <mergeCell ref="I1962:J1962"/>
    <mergeCell ref="I1964:J1964"/>
    <mergeCell ref="I1965:J1965"/>
    <mergeCell ref="I1966:J1966"/>
    <mergeCell ref="I1967:J1967"/>
    <mergeCell ref="I1968:J1968"/>
    <mergeCell ref="I1969:J1969"/>
    <mergeCell ref="I1970:J1970"/>
    <mergeCell ref="I1971:J1971"/>
    <mergeCell ref="I1972:J1972"/>
    <mergeCell ref="I1973:J1973"/>
    <mergeCell ref="I1974:J1974"/>
    <mergeCell ref="H1975:J1975"/>
    <mergeCell ref="I1977:J1977"/>
    <mergeCell ref="I1978:J1978"/>
    <mergeCell ref="I1980:J1980"/>
    <mergeCell ref="I1981:J1981"/>
    <mergeCell ref="I1982:J1982"/>
    <mergeCell ref="I1983:J1983"/>
    <mergeCell ref="I1984:J1984"/>
    <mergeCell ref="H1985:J1985"/>
    <mergeCell ref="I1987:J1987"/>
    <mergeCell ref="I1988:J1988"/>
    <mergeCell ref="I1989:J1989"/>
    <mergeCell ref="I1990:J1990"/>
    <mergeCell ref="I1991:J1991"/>
    <mergeCell ref="I1993:J1993"/>
    <mergeCell ref="I1994:J1994"/>
    <mergeCell ref="I1995:J1995"/>
    <mergeCell ref="I1996:J1996"/>
    <mergeCell ref="I1997:J1997"/>
    <mergeCell ref="I1998:J1998"/>
    <mergeCell ref="I1999:J1999"/>
    <mergeCell ref="I2000:J2000"/>
    <mergeCell ref="I2001:J2001"/>
    <mergeCell ref="I2002:J2002"/>
    <mergeCell ref="I2003:J2003"/>
    <mergeCell ref="I2004:J2004"/>
    <mergeCell ref="I2005:J2005"/>
    <mergeCell ref="I2006:J2006"/>
    <mergeCell ref="I2007:J2007"/>
    <mergeCell ref="I2008:J2008"/>
    <mergeCell ref="I2009:J2009"/>
    <mergeCell ref="H2010:J2010"/>
    <mergeCell ref="I2012:J2012"/>
    <mergeCell ref="I2013:J2013"/>
    <mergeCell ref="I2014:J2014"/>
    <mergeCell ref="I2015:J2015"/>
    <mergeCell ref="I2016:J2016"/>
    <mergeCell ref="I2017:J2017"/>
    <mergeCell ref="I2018:J2018"/>
    <mergeCell ref="I2019:J2019"/>
    <mergeCell ref="H2020:J2020"/>
    <mergeCell ref="H2021:J2021"/>
    <mergeCell ref="H2022:J2022"/>
    <mergeCell ref="H2023:J2023"/>
    <mergeCell ref="H2026:J2026"/>
    <mergeCell ref="H2027:J2027"/>
    <mergeCell ref="H2028:J2028"/>
    <mergeCell ref="H2030:J2030"/>
    <mergeCell ref="H2031:J2031"/>
    <mergeCell ref="H2032:J2032"/>
    <mergeCell ref="H2033:J2033"/>
    <mergeCell ref="H2034:J2034"/>
    <mergeCell ref="H2035:J2035"/>
    <mergeCell ref="H2036:J2036"/>
    <mergeCell ref="H2037:J2037"/>
    <mergeCell ref="H2038:J2038"/>
    <mergeCell ref="H2039:J2039"/>
    <mergeCell ref="H2040:J2040"/>
    <mergeCell ref="H2041:J2041"/>
    <mergeCell ref="H2042:J2042"/>
    <mergeCell ref="H2043:J2043"/>
    <mergeCell ref="H2044:J2044"/>
    <mergeCell ref="H2045:J2045"/>
    <mergeCell ref="H2046:J2046"/>
    <mergeCell ref="H2047:J2047"/>
    <mergeCell ref="H2048:J2048"/>
    <mergeCell ref="H2049:J2049"/>
    <mergeCell ref="H2050:J2050"/>
    <mergeCell ref="H2051:J2051"/>
    <mergeCell ref="H2052:J2052"/>
    <mergeCell ref="H2053:J2053"/>
    <mergeCell ref="H2056:J2056"/>
    <mergeCell ref="H2057:J2057"/>
    <mergeCell ref="H2058:J2058"/>
    <mergeCell ref="H2059:J2059"/>
    <mergeCell ref="H2061:J2061"/>
    <mergeCell ref="H2064:J2064"/>
    <mergeCell ref="H2065:J2065"/>
    <mergeCell ref="H2066:J2066"/>
    <mergeCell ref="H2068:J2068"/>
    <mergeCell ref="H2069:J2069"/>
    <mergeCell ref="H2070:J2070"/>
    <mergeCell ref="H2071:J2071"/>
    <mergeCell ref="H2072:J2072"/>
    <mergeCell ref="H2073:J2073"/>
    <mergeCell ref="H2074:J2074"/>
    <mergeCell ref="H2075:J2075"/>
    <mergeCell ref="H2076:J2076"/>
    <mergeCell ref="H2077:J2077"/>
    <mergeCell ref="H2078:J2078"/>
    <mergeCell ref="H2079:J2079"/>
    <mergeCell ref="H2080:J2080"/>
    <mergeCell ref="H2081:J2081"/>
    <mergeCell ref="H2082:J2082"/>
    <mergeCell ref="H2083:J2083"/>
    <mergeCell ref="H2084:J2084"/>
    <mergeCell ref="H2085:J2085"/>
    <mergeCell ref="H2086:J2086"/>
    <mergeCell ref="H2087:J2087"/>
    <mergeCell ref="H2088:J2088"/>
    <mergeCell ref="H2089:J2089"/>
    <mergeCell ref="H2092:J2092"/>
    <mergeCell ref="H2093:J2093"/>
    <mergeCell ref="H2094:J2094"/>
    <mergeCell ref="H2096:J2096"/>
    <mergeCell ref="H2097:J2097"/>
    <mergeCell ref="H2098:J2098"/>
    <mergeCell ref="H2099:J2099"/>
    <mergeCell ref="H2100:J2100"/>
    <mergeCell ref="H2101:J2101"/>
    <mergeCell ref="H2102:J2102"/>
    <mergeCell ref="H2103:J2103"/>
    <mergeCell ref="H2104:J2104"/>
    <mergeCell ref="H2105:J2105"/>
    <mergeCell ref="H2106:J2106"/>
    <mergeCell ref="H2107:J2107"/>
    <mergeCell ref="H2108:J2108"/>
    <mergeCell ref="H2109:J2109"/>
    <mergeCell ref="H2110:J2110"/>
    <mergeCell ref="H2111:J2111"/>
    <mergeCell ref="H2112:J2112"/>
    <mergeCell ref="H2113:J2113"/>
    <mergeCell ref="H2114:J2114"/>
    <mergeCell ref="H2115:J2115"/>
    <mergeCell ref="H2116:J2116"/>
    <mergeCell ref="H2117:J2117"/>
    <mergeCell ref="H2118:J2118"/>
    <mergeCell ref="H2119:J2119"/>
    <mergeCell ref="H2123:J2123"/>
    <mergeCell ref="H2124:J2124"/>
    <mergeCell ref="H2125:J2125"/>
    <mergeCell ref="H2127:J2127"/>
    <mergeCell ref="H2128:J2128"/>
    <mergeCell ref="H2129:J2129"/>
    <mergeCell ref="H2130:J2130"/>
    <mergeCell ref="H2133:J2133"/>
    <mergeCell ref="H2134:J2134"/>
    <mergeCell ref="H2136:J2136"/>
    <mergeCell ref="H2137:J2137"/>
    <mergeCell ref="H2138:J2138"/>
    <mergeCell ref="H2139:J2139"/>
    <mergeCell ref="H2140:J2140"/>
    <mergeCell ref="H2141:J2141"/>
    <mergeCell ref="H2142:J2142"/>
    <mergeCell ref="H2143:J2143"/>
    <mergeCell ref="H2144:J2144"/>
    <mergeCell ref="H2145:J2145"/>
    <mergeCell ref="H2146:J2146"/>
    <mergeCell ref="H2147:J2147"/>
    <mergeCell ref="H2148:J2148"/>
    <mergeCell ref="H2149:J2149"/>
    <mergeCell ref="H2150:J2150"/>
    <mergeCell ref="H2151:J2151"/>
    <mergeCell ref="H2152:J2152"/>
    <mergeCell ref="H2153:J2153"/>
    <mergeCell ref="H2154:J2154"/>
    <mergeCell ref="H2155:J2155"/>
    <mergeCell ref="G2156:J2156"/>
    <mergeCell ref="H2158:J2158"/>
    <mergeCell ref="H2159:J2159"/>
    <mergeCell ref="H2160:J2160"/>
    <mergeCell ref="H2161:J2161"/>
    <mergeCell ref="H2163:J2163"/>
    <mergeCell ref="H2164:J2164"/>
    <mergeCell ref="H2165:J2165"/>
    <mergeCell ref="H2166:J2166"/>
    <mergeCell ref="H2167:J2167"/>
    <mergeCell ref="H2168:J2168"/>
    <mergeCell ref="H2169:J2169"/>
    <mergeCell ref="H2170:J2170"/>
    <mergeCell ref="H2171:J2171"/>
    <mergeCell ref="H2172:J2172"/>
    <mergeCell ref="H2173:J2173"/>
    <mergeCell ref="H2174:J2174"/>
    <mergeCell ref="H2175:J2175"/>
    <mergeCell ref="H2190:J2190"/>
    <mergeCell ref="G2193:J2193"/>
    <mergeCell ref="H2195:J2195"/>
    <mergeCell ref="H2196:J2196"/>
    <mergeCell ref="H2197:J2197"/>
    <mergeCell ref="H2198:J2198"/>
    <mergeCell ref="H2199:J2199"/>
    <mergeCell ref="H2279:J2279"/>
    <mergeCell ref="H2280:J2280"/>
    <mergeCell ref="H2281:J2281"/>
    <mergeCell ref="G2284:J2284"/>
    <mergeCell ref="H2286:J2286"/>
    <mergeCell ref="H2287:J2287"/>
    <mergeCell ref="H2288:J2288"/>
    <mergeCell ref="H2297:J2297"/>
    <mergeCell ref="H2298:J2298"/>
    <mergeCell ref="H2299:J2299"/>
    <mergeCell ref="H2300:J2300"/>
    <mergeCell ref="H2301:J2301"/>
    <mergeCell ref="H2303:J2303"/>
    <mergeCell ref="H2304:J2304"/>
    <mergeCell ref="H2289:J2289"/>
    <mergeCell ref="H2290:J2290"/>
    <mergeCell ref="H2291:J2291"/>
    <mergeCell ref="H2292:J2292"/>
    <mergeCell ref="H2293:J2293"/>
    <mergeCell ref="H2294:J2294"/>
    <mergeCell ref="G2295:J2295"/>
    <mergeCell ref="H337:J337"/>
    <mergeCell ref="H338:J338"/>
    <mergeCell ref="H339:J339"/>
    <mergeCell ref="H340:J340"/>
    <mergeCell ref="H341:J341"/>
    <mergeCell ref="H342:J342"/>
    <mergeCell ref="G343:J343"/>
    <mergeCell ref="H345:J345"/>
    <mergeCell ref="H346:J346"/>
    <mergeCell ref="H347:J347"/>
    <mergeCell ref="H348:J348"/>
    <mergeCell ref="H349:J349"/>
    <mergeCell ref="H350:J350"/>
    <mergeCell ref="H351:J351"/>
    <mergeCell ref="H352:J352"/>
    <mergeCell ref="H353:J353"/>
    <mergeCell ref="H354:J354"/>
    <mergeCell ref="H355:J355"/>
    <mergeCell ref="H357:J357"/>
    <mergeCell ref="H358:J358"/>
    <mergeCell ref="H359:J359"/>
    <mergeCell ref="H360:J360"/>
    <mergeCell ref="H361:J361"/>
    <mergeCell ref="H362:J362"/>
    <mergeCell ref="H363:J363"/>
    <mergeCell ref="H364:J364"/>
    <mergeCell ref="H365:J365"/>
    <mergeCell ref="H366:J366"/>
    <mergeCell ref="H367:J367"/>
    <mergeCell ref="H368:J368"/>
    <mergeCell ref="H369:J369"/>
    <mergeCell ref="H370:J370"/>
    <mergeCell ref="H371:J371"/>
    <mergeCell ref="H372:J372"/>
    <mergeCell ref="H373:J373"/>
    <mergeCell ref="H374:J374"/>
    <mergeCell ref="H375:J375"/>
    <mergeCell ref="H376:J376"/>
    <mergeCell ref="H377:J377"/>
    <mergeCell ref="H378:J378"/>
    <mergeCell ref="H379:J379"/>
    <mergeCell ref="H380:J380"/>
    <mergeCell ref="H381:J381"/>
    <mergeCell ref="H382:J382"/>
    <mergeCell ref="H383:J383"/>
    <mergeCell ref="H384:J384"/>
    <mergeCell ref="H385:J385"/>
    <mergeCell ref="H386:J386"/>
    <mergeCell ref="G387:J387"/>
    <mergeCell ref="H389:J389"/>
    <mergeCell ref="H390:J390"/>
    <mergeCell ref="H391:J391"/>
    <mergeCell ref="H392:J392"/>
    <mergeCell ref="H393:J393"/>
    <mergeCell ref="H394:J394"/>
    <mergeCell ref="H395:J395"/>
    <mergeCell ref="H396:J396"/>
    <mergeCell ref="H397:J397"/>
    <mergeCell ref="H398:J398"/>
    <mergeCell ref="H399:J399"/>
    <mergeCell ref="H401:J401"/>
    <mergeCell ref="H402:J402"/>
    <mergeCell ref="H403:J403"/>
    <mergeCell ref="H404:J404"/>
    <mergeCell ref="H405:J405"/>
    <mergeCell ref="H406:J406"/>
    <mergeCell ref="H407:J407"/>
    <mergeCell ref="H408:J408"/>
    <mergeCell ref="H409:J409"/>
    <mergeCell ref="H410:J410"/>
    <mergeCell ref="H411:J411"/>
    <mergeCell ref="H412:J412"/>
    <mergeCell ref="H413:J413"/>
    <mergeCell ref="H414:J414"/>
    <mergeCell ref="H415:J415"/>
    <mergeCell ref="H416:J416"/>
    <mergeCell ref="H417:J417"/>
    <mergeCell ref="H418:J418"/>
    <mergeCell ref="H419:J419"/>
    <mergeCell ref="H420:J420"/>
    <mergeCell ref="H421:J421"/>
    <mergeCell ref="H422:J422"/>
    <mergeCell ref="H423:J423"/>
    <mergeCell ref="H424:J424"/>
    <mergeCell ref="H425:J425"/>
    <mergeCell ref="H426:J426"/>
    <mergeCell ref="H427:J427"/>
    <mergeCell ref="G428:J428"/>
    <mergeCell ref="H430:J430"/>
    <mergeCell ref="H431:J431"/>
    <mergeCell ref="H432:J432"/>
    <mergeCell ref="H433:J433"/>
    <mergeCell ref="H434:J434"/>
    <mergeCell ref="H435:J435"/>
    <mergeCell ref="H436:J436"/>
    <mergeCell ref="H437:J437"/>
    <mergeCell ref="H438:J438"/>
    <mergeCell ref="H439:J439"/>
    <mergeCell ref="H440:J440"/>
    <mergeCell ref="H441:J441"/>
    <mergeCell ref="H442:J442"/>
    <mergeCell ref="H444:J444"/>
    <mergeCell ref="H445:J445"/>
    <mergeCell ref="H446:J446"/>
    <mergeCell ref="H447:J447"/>
    <mergeCell ref="H448:J448"/>
    <mergeCell ref="H449:J449"/>
    <mergeCell ref="H450:J450"/>
    <mergeCell ref="H451:J451"/>
    <mergeCell ref="H452:J452"/>
    <mergeCell ref="H453:J453"/>
    <mergeCell ref="H454:J454"/>
    <mergeCell ref="H455:J455"/>
    <mergeCell ref="H456:J456"/>
    <mergeCell ref="H457:J457"/>
    <mergeCell ref="H458:J458"/>
    <mergeCell ref="H459:J459"/>
    <mergeCell ref="H460:J460"/>
    <mergeCell ref="H461:J461"/>
    <mergeCell ref="H462:J462"/>
    <mergeCell ref="H463:J463"/>
    <mergeCell ref="H464:J464"/>
    <mergeCell ref="H465:J465"/>
    <mergeCell ref="H466:J466"/>
    <mergeCell ref="G467:J467"/>
    <mergeCell ref="H469:J469"/>
    <mergeCell ref="H470:J470"/>
    <mergeCell ref="H471:J471"/>
    <mergeCell ref="H472:J472"/>
    <mergeCell ref="H473:J473"/>
    <mergeCell ref="H474:J474"/>
    <mergeCell ref="H476:J476"/>
    <mergeCell ref="H477:J477"/>
    <mergeCell ref="H478:J478"/>
    <mergeCell ref="H479:J479"/>
    <mergeCell ref="H480:J480"/>
    <mergeCell ref="H481:J481"/>
    <mergeCell ref="H482:J482"/>
    <mergeCell ref="H483:J483"/>
    <mergeCell ref="H484:J484"/>
    <mergeCell ref="H485:J485"/>
    <mergeCell ref="H486:J486"/>
    <mergeCell ref="H487:J487"/>
    <mergeCell ref="G488:J488"/>
    <mergeCell ref="H490:J490"/>
    <mergeCell ref="H491:J491"/>
    <mergeCell ref="H492:J492"/>
    <mergeCell ref="H493:J493"/>
    <mergeCell ref="H494:J494"/>
    <mergeCell ref="H495:J495"/>
    <mergeCell ref="H496:J496"/>
    <mergeCell ref="H497:J497"/>
    <mergeCell ref="H498:J498"/>
    <mergeCell ref="H500:J500"/>
    <mergeCell ref="H501:J501"/>
    <mergeCell ref="H502:J502"/>
    <mergeCell ref="H503:J503"/>
    <mergeCell ref="H504:J504"/>
    <mergeCell ref="H505:J505"/>
    <mergeCell ref="H506:J506"/>
    <mergeCell ref="H507:J507"/>
    <mergeCell ref="H508:J508"/>
    <mergeCell ref="H509:J509"/>
    <mergeCell ref="H510:J510"/>
    <mergeCell ref="H511:J511"/>
    <mergeCell ref="G512:J512"/>
    <mergeCell ref="H514:J514"/>
    <mergeCell ref="H515:J515"/>
    <mergeCell ref="H516:J516"/>
    <mergeCell ref="H517:J517"/>
    <mergeCell ref="H518:J518"/>
    <mergeCell ref="H519:J519"/>
    <mergeCell ref="H520:J520"/>
    <mergeCell ref="H521:J521"/>
    <mergeCell ref="H522:J522"/>
    <mergeCell ref="H523:J523"/>
    <mergeCell ref="H525:J525"/>
    <mergeCell ref="H526:J526"/>
    <mergeCell ref="H527:J527"/>
    <mergeCell ref="H528:J528"/>
    <mergeCell ref="H529:J529"/>
    <mergeCell ref="H530:J530"/>
    <mergeCell ref="H531:J531"/>
    <mergeCell ref="H532:J532"/>
    <mergeCell ref="H533:J533"/>
    <mergeCell ref="H534:J534"/>
    <mergeCell ref="H535:J535"/>
    <mergeCell ref="H536:J536"/>
    <mergeCell ref="G537:J537"/>
    <mergeCell ref="H539:J539"/>
    <mergeCell ref="H540:J540"/>
    <mergeCell ref="H541:J541"/>
    <mergeCell ref="H542:J542"/>
    <mergeCell ref="H543:J543"/>
    <mergeCell ref="H544:J544"/>
    <mergeCell ref="H545:J545"/>
    <mergeCell ref="H546:J546"/>
    <mergeCell ref="H548:J548"/>
    <mergeCell ref="H549:J549"/>
    <mergeCell ref="H550:J550"/>
    <mergeCell ref="H551:J551"/>
    <mergeCell ref="H552:J552"/>
    <mergeCell ref="H553:J553"/>
    <mergeCell ref="H554:J554"/>
    <mergeCell ref="H555:J555"/>
    <mergeCell ref="H556:J556"/>
    <mergeCell ref="H557:J557"/>
    <mergeCell ref="H558:J558"/>
    <mergeCell ref="G559:J559"/>
    <mergeCell ref="H561:J561"/>
    <mergeCell ref="H562:J562"/>
    <mergeCell ref="H563:J563"/>
    <mergeCell ref="H564:J564"/>
    <mergeCell ref="H565:J565"/>
    <mergeCell ref="H566:J566"/>
    <mergeCell ref="H567:J567"/>
    <mergeCell ref="H568:J568"/>
    <mergeCell ref="H570:J570"/>
    <mergeCell ref="H571:J571"/>
    <mergeCell ref="H572:J572"/>
    <mergeCell ref="H573:J573"/>
    <mergeCell ref="H574:J574"/>
    <mergeCell ref="H575:J575"/>
    <mergeCell ref="H576:J576"/>
    <mergeCell ref="H577:J577"/>
    <mergeCell ref="H578:J578"/>
    <mergeCell ref="H579:J579"/>
    <mergeCell ref="H580:J580"/>
    <mergeCell ref="H581:J581"/>
    <mergeCell ref="H582:J582"/>
    <mergeCell ref="H583:J583"/>
    <mergeCell ref="H584:J584"/>
    <mergeCell ref="G585:J585"/>
    <mergeCell ref="H587:J587"/>
    <mergeCell ref="H588:J588"/>
    <mergeCell ref="H589:J589"/>
    <mergeCell ref="H590:J590"/>
    <mergeCell ref="H591:J591"/>
    <mergeCell ref="H592:J592"/>
    <mergeCell ref="H593:J593"/>
    <mergeCell ref="H594:J594"/>
    <mergeCell ref="H595:J595"/>
    <mergeCell ref="H597:J597"/>
    <mergeCell ref="H598:J598"/>
    <mergeCell ref="H599:J599"/>
    <mergeCell ref="H600:J600"/>
    <mergeCell ref="H601:J601"/>
    <mergeCell ref="H602:J602"/>
    <mergeCell ref="H603:J603"/>
    <mergeCell ref="H604:J604"/>
    <mergeCell ref="H605:J605"/>
    <mergeCell ref="H606:J606"/>
    <mergeCell ref="H607:J607"/>
    <mergeCell ref="H608:J608"/>
    <mergeCell ref="H609:J609"/>
    <mergeCell ref="H610:J610"/>
    <mergeCell ref="G611:J611"/>
    <mergeCell ref="H613:J613"/>
    <mergeCell ref="H614:J614"/>
    <mergeCell ref="H615:J615"/>
    <mergeCell ref="H616:J616"/>
    <mergeCell ref="H617:J617"/>
    <mergeCell ref="H618:J618"/>
    <mergeCell ref="H619:J619"/>
    <mergeCell ref="H620:J620"/>
    <mergeCell ref="H621:J621"/>
    <mergeCell ref="H622:J622"/>
    <mergeCell ref="H624:J624"/>
    <mergeCell ref="H625:J625"/>
    <mergeCell ref="H626:J626"/>
    <mergeCell ref="H627:J627"/>
    <mergeCell ref="H628:J628"/>
    <mergeCell ref="H629:J629"/>
    <mergeCell ref="H630:J630"/>
    <mergeCell ref="H631:J631"/>
    <mergeCell ref="H632:J632"/>
    <mergeCell ref="H633:J633"/>
    <mergeCell ref="H634:J634"/>
    <mergeCell ref="H635:J635"/>
    <mergeCell ref="G636:J636"/>
    <mergeCell ref="H638:J638"/>
    <mergeCell ref="H639:J639"/>
    <mergeCell ref="H640:J640"/>
    <mergeCell ref="H641:J641"/>
    <mergeCell ref="H642:J642"/>
    <mergeCell ref="H643:J643"/>
    <mergeCell ref="H644:J644"/>
    <mergeCell ref="H645:J645"/>
    <mergeCell ref="H646:J646"/>
    <mergeCell ref="H647:J647"/>
    <mergeCell ref="H648:J648"/>
    <mergeCell ref="H649:J649"/>
    <mergeCell ref="H651:J651"/>
    <mergeCell ref="H652:J652"/>
    <mergeCell ref="H705:J705"/>
    <mergeCell ref="H706:J706"/>
    <mergeCell ref="H707:J707"/>
    <mergeCell ref="H708:J708"/>
    <mergeCell ref="H709:J709"/>
    <mergeCell ref="H710:J710"/>
    <mergeCell ref="H711:J711"/>
    <mergeCell ref="H712:J712"/>
    <mergeCell ref="H713:J713"/>
    <mergeCell ref="H714:J714"/>
    <mergeCell ref="H715:J715"/>
    <mergeCell ref="H716:J716"/>
    <mergeCell ref="H717:J717"/>
    <mergeCell ref="H718:J718"/>
    <mergeCell ref="H653:J653"/>
    <mergeCell ref="H654:J654"/>
    <mergeCell ref="H655:J655"/>
    <mergeCell ref="H656:J656"/>
    <mergeCell ref="H657:J657"/>
    <mergeCell ref="H658:J658"/>
    <mergeCell ref="H659:J659"/>
    <mergeCell ref="H660:J660"/>
    <mergeCell ref="H661:J661"/>
    <mergeCell ref="H662:J662"/>
    <mergeCell ref="G663:J663"/>
    <mergeCell ref="H666:J666"/>
    <mergeCell ref="H667:J667"/>
    <mergeCell ref="H668:J668"/>
    <mergeCell ref="H669:J669"/>
    <mergeCell ref="H670:J670"/>
    <mergeCell ref="H672:J672"/>
    <mergeCell ref="H674:J674"/>
    <mergeCell ref="H676:J676"/>
    <mergeCell ref="H678:J678"/>
    <mergeCell ref="H679:J679"/>
    <mergeCell ref="H680:J680"/>
    <mergeCell ref="H681:J681"/>
    <mergeCell ref="H682:J682"/>
    <mergeCell ref="H683:J683"/>
    <mergeCell ref="H684:J684"/>
    <mergeCell ref="H685:J685"/>
    <mergeCell ref="H687:J687"/>
    <mergeCell ref="H688:J688"/>
    <mergeCell ref="H689:J689"/>
    <mergeCell ref="H690:J690"/>
    <mergeCell ref="H691:J691"/>
    <mergeCell ref="H692:J692"/>
    <mergeCell ref="G693:J693"/>
    <mergeCell ref="H695:J695"/>
    <mergeCell ref="H696:J696"/>
    <mergeCell ref="H697:J697"/>
    <mergeCell ref="H699:J699"/>
    <mergeCell ref="H700:J700"/>
    <mergeCell ref="H701:J701"/>
    <mergeCell ref="H702:J702"/>
    <mergeCell ref="H704:J704"/>
    <mergeCell ref="H719:J719"/>
    <mergeCell ref="E720:E721"/>
    <mergeCell ref="H722:J722"/>
    <mergeCell ref="H723:J723"/>
    <mergeCell ref="H724:J724"/>
    <mergeCell ref="H725:J725"/>
    <mergeCell ref="H726:J726"/>
    <mergeCell ref="H727:J727"/>
    <mergeCell ref="H728:J728"/>
    <mergeCell ref="H729:J729"/>
    <mergeCell ref="H730:J730"/>
    <mergeCell ref="I732:J732"/>
    <mergeCell ref="I733:J733"/>
    <mergeCell ref="I734:J734"/>
    <mergeCell ref="I736:J736"/>
    <mergeCell ref="I737:J737"/>
    <mergeCell ref="I738:J738"/>
    <mergeCell ref="H739:J739"/>
    <mergeCell ref="H740:J740"/>
    <mergeCell ref="H741:J741"/>
    <mergeCell ref="H742:J742"/>
    <mergeCell ref="H743:J743"/>
    <mergeCell ref="H744:J744"/>
    <mergeCell ref="H745:J745"/>
    <mergeCell ref="H746:J746"/>
    <mergeCell ref="H749:J749"/>
    <mergeCell ref="H750:J750"/>
    <mergeCell ref="H752:J752"/>
    <mergeCell ref="G753:J753"/>
    <mergeCell ref="H755:J755"/>
    <mergeCell ref="H756:J756"/>
    <mergeCell ref="H757:J757"/>
    <mergeCell ref="H758:J758"/>
    <mergeCell ref="H759:J759"/>
    <mergeCell ref="I760:J760"/>
    <mergeCell ref="I761:J761"/>
    <mergeCell ref="I762:J762"/>
    <mergeCell ref="H764:J764"/>
    <mergeCell ref="H765:J765"/>
    <mergeCell ref="H766:J766"/>
    <mergeCell ref="H767:J767"/>
    <mergeCell ref="I768:J768"/>
    <mergeCell ref="I769:J769"/>
    <mergeCell ref="H770:J770"/>
    <mergeCell ref="I771:J771"/>
    <mergeCell ref="I772:J772"/>
    <mergeCell ref="I773:J773"/>
    <mergeCell ref="H774:J774"/>
    <mergeCell ref="I775:J775"/>
    <mergeCell ref="I776:J776"/>
    <mergeCell ref="H777:J777"/>
    <mergeCell ref="H778:J778"/>
    <mergeCell ref="G779:J779"/>
    <mergeCell ref="H781:J781"/>
    <mergeCell ref="H782:J782"/>
    <mergeCell ref="H783:J783"/>
    <mergeCell ref="H784:J784"/>
    <mergeCell ref="H785:J785"/>
    <mergeCell ref="H786:J786"/>
    <mergeCell ref="H787:J787"/>
    <mergeCell ref="H788:J788"/>
    <mergeCell ref="H789:J789"/>
    <mergeCell ref="H790:J790"/>
    <mergeCell ref="H791:J791"/>
    <mergeCell ref="H792:J792"/>
    <mergeCell ref="H793:J793"/>
    <mergeCell ref="H794:J794"/>
    <mergeCell ref="H795:J795"/>
    <mergeCell ref="H796:J796"/>
    <mergeCell ref="H797:J797"/>
    <mergeCell ref="H798:J798"/>
    <mergeCell ref="H799:J799"/>
    <mergeCell ref="H801:J801"/>
    <mergeCell ref="H802:J802"/>
    <mergeCell ref="H803:J803"/>
    <mergeCell ref="H804:J804"/>
    <mergeCell ref="H805:J805"/>
    <mergeCell ref="H806:J806"/>
    <mergeCell ref="H807:J807"/>
    <mergeCell ref="H808:J808"/>
    <mergeCell ref="H809:J809"/>
    <mergeCell ref="H810:J810"/>
    <mergeCell ref="H811:J811"/>
    <mergeCell ref="H812:J812"/>
    <mergeCell ref="H813:J813"/>
    <mergeCell ref="H814:J814"/>
    <mergeCell ref="H815:J815"/>
    <mergeCell ref="H816:J816"/>
    <mergeCell ref="G817:J817"/>
    <mergeCell ref="H819:J819"/>
    <mergeCell ref="H820:J820"/>
    <mergeCell ref="H821:J821"/>
    <mergeCell ref="H822:J822"/>
    <mergeCell ref="H823:J823"/>
    <mergeCell ref="H824:J824"/>
    <mergeCell ref="H825:J825"/>
    <mergeCell ref="H826:J826"/>
    <mergeCell ref="H827:J827"/>
    <mergeCell ref="H828:J828"/>
    <mergeCell ref="H829:J829"/>
    <mergeCell ref="H830:J830"/>
    <mergeCell ref="H831:J831"/>
    <mergeCell ref="H832:J832"/>
    <mergeCell ref="H833:J833"/>
    <mergeCell ref="H834:J834"/>
    <mergeCell ref="A1:O1"/>
    <mergeCell ref="A2:O2"/>
    <mergeCell ref="B3:C3"/>
    <mergeCell ref="D3:E3"/>
    <mergeCell ref="F3:J3"/>
    <mergeCell ref="D4:E4"/>
    <mergeCell ref="F4:J4"/>
    <mergeCell ref="B4:C4"/>
    <mergeCell ref="A6:C6"/>
    <mergeCell ref="G9:J9"/>
    <mergeCell ref="G10:J10"/>
    <mergeCell ref="G11:J11"/>
    <mergeCell ref="G12:J12"/>
    <mergeCell ref="G14:J14"/>
    <mergeCell ref="H15:J15"/>
    <mergeCell ref="H16:J16"/>
    <mergeCell ref="H17:J17"/>
    <mergeCell ref="H18:J18"/>
    <mergeCell ref="G19:J19"/>
    <mergeCell ref="G20:J20"/>
    <mergeCell ref="G21:J21"/>
    <mergeCell ref="H22:J22"/>
    <mergeCell ref="H23:J23"/>
    <mergeCell ref="H24:J24"/>
    <mergeCell ref="H25:J25"/>
    <mergeCell ref="H26:J26"/>
    <mergeCell ref="H27:J27"/>
    <mergeCell ref="G28:J28"/>
    <mergeCell ref="H29:J29"/>
    <mergeCell ref="H30:J30"/>
    <mergeCell ref="G31:J31"/>
    <mergeCell ref="H32:J32"/>
    <mergeCell ref="H33:J33"/>
    <mergeCell ref="H34:J34"/>
    <mergeCell ref="H35:J35"/>
    <mergeCell ref="H36:J36"/>
    <mergeCell ref="G37:J37"/>
    <mergeCell ref="G38:J38"/>
    <mergeCell ref="G40:J40"/>
    <mergeCell ref="G41:J41"/>
    <mergeCell ref="G42:J42"/>
    <mergeCell ref="G43:J43"/>
    <mergeCell ref="G44:J44"/>
    <mergeCell ref="G45:J45"/>
    <mergeCell ref="G46:J46"/>
    <mergeCell ref="G47:J47"/>
    <mergeCell ref="G48:J48"/>
    <mergeCell ref="G49:J49"/>
    <mergeCell ref="G50:J50"/>
    <mergeCell ref="G51:J51"/>
    <mergeCell ref="G52:J52"/>
    <mergeCell ref="G54:J54"/>
    <mergeCell ref="G56:J56"/>
    <mergeCell ref="G59:J59"/>
    <mergeCell ref="G60:J60"/>
    <mergeCell ref="G61:J61"/>
    <mergeCell ref="G62:J62"/>
    <mergeCell ref="G63:J63"/>
    <mergeCell ref="G65:J65"/>
    <mergeCell ref="H69:J69"/>
    <mergeCell ref="H70:J70"/>
    <mergeCell ref="H71:J71"/>
    <mergeCell ref="H73:J73"/>
    <mergeCell ref="H74:J74"/>
    <mergeCell ref="H75:J75"/>
    <mergeCell ref="H76:J76"/>
    <mergeCell ref="H77:J77"/>
    <mergeCell ref="H78:J78"/>
    <mergeCell ref="I79:J79"/>
    <mergeCell ref="I80:J80"/>
    <mergeCell ref="H81:J81"/>
    <mergeCell ref="H84:J84"/>
    <mergeCell ref="H85:J85"/>
    <mergeCell ref="H86:J86"/>
    <mergeCell ref="H87:J87"/>
    <mergeCell ref="G89:J89"/>
    <mergeCell ref="I94:J94"/>
    <mergeCell ref="I95:J95"/>
    <mergeCell ref="I96:J96"/>
    <mergeCell ref="H97:J97"/>
    <mergeCell ref="H98:J98"/>
    <mergeCell ref="H99:J99"/>
    <mergeCell ref="H100:J100"/>
    <mergeCell ref="H101:J101"/>
    <mergeCell ref="H103:J103"/>
    <mergeCell ref="I105:J105"/>
    <mergeCell ref="I106:J106"/>
    <mergeCell ref="I107:J107"/>
    <mergeCell ref="I109:J109"/>
    <mergeCell ref="I110:J110"/>
    <mergeCell ref="G111:J111"/>
    <mergeCell ref="H113:J113"/>
    <mergeCell ref="H114:J114"/>
    <mergeCell ref="H115:J115"/>
    <mergeCell ref="H116:J116"/>
    <mergeCell ref="H117:J117"/>
    <mergeCell ref="H118:J118"/>
    <mergeCell ref="H119:J119"/>
    <mergeCell ref="H120:J120"/>
    <mergeCell ref="H121:J121"/>
    <mergeCell ref="H122:J122"/>
    <mergeCell ref="H123:J123"/>
    <mergeCell ref="H124:J124"/>
    <mergeCell ref="H125:J125"/>
    <mergeCell ref="H126:J126"/>
    <mergeCell ref="H127:J127"/>
    <mergeCell ref="H128:J128"/>
    <mergeCell ref="I129:J129"/>
    <mergeCell ref="I130:J130"/>
    <mergeCell ref="H131:J131"/>
    <mergeCell ref="H132:J132"/>
    <mergeCell ref="H134:J134"/>
    <mergeCell ref="H135:J135"/>
    <mergeCell ref="H136:J136"/>
    <mergeCell ref="I137:J137"/>
    <mergeCell ref="I138:J138"/>
    <mergeCell ref="I139:J139"/>
    <mergeCell ref="H140:J140"/>
    <mergeCell ref="H141:J141"/>
    <mergeCell ref="H142:J142"/>
    <mergeCell ref="H145:J145"/>
    <mergeCell ref="H146:J146"/>
    <mergeCell ref="H147:J147"/>
    <mergeCell ref="H148:J148"/>
    <mergeCell ref="H149:J149"/>
    <mergeCell ref="H150:J150"/>
    <mergeCell ref="H152:J152"/>
    <mergeCell ref="H153:J153"/>
    <mergeCell ref="H154:J154"/>
    <mergeCell ref="H157:J157"/>
    <mergeCell ref="H158:J158"/>
    <mergeCell ref="H160:J160"/>
    <mergeCell ref="H161:J161"/>
    <mergeCell ref="H164:J164"/>
    <mergeCell ref="H165:J165"/>
    <mergeCell ref="H166:J166"/>
    <mergeCell ref="H167:J167"/>
    <mergeCell ref="H168:J168"/>
    <mergeCell ref="H169:J169"/>
    <mergeCell ref="H170:J170"/>
    <mergeCell ref="H171:J171"/>
    <mergeCell ref="H172:J172"/>
    <mergeCell ref="H174:J174"/>
    <mergeCell ref="H175:J175"/>
    <mergeCell ref="H176:J176"/>
    <mergeCell ref="H177:J177"/>
    <mergeCell ref="H178:J178"/>
    <mergeCell ref="G179:J179"/>
    <mergeCell ref="H181:J181"/>
    <mergeCell ref="H182:J182"/>
    <mergeCell ref="H183:J183"/>
    <mergeCell ref="H184:J184"/>
    <mergeCell ref="H185:J185"/>
    <mergeCell ref="H186:J186"/>
    <mergeCell ref="H187:J187"/>
    <mergeCell ref="H188:J188"/>
    <mergeCell ref="H189:J189"/>
    <mergeCell ref="H190:J190"/>
    <mergeCell ref="H191:J191"/>
    <mergeCell ref="H193:J193"/>
    <mergeCell ref="H194:J194"/>
    <mergeCell ref="H195:J195"/>
    <mergeCell ref="H196:J196"/>
    <mergeCell ref="H197:J197"/>
    <mergeCell ref="H198:J198"/>
    <mergeCell ref="H199:J199"/>
    <mergeCell ref="H202:J202"/>
    <mergeCell ref="H203:J203"/>
    <mergeCell ref="H204:J204"/>
    <mergeCell ref="H205:J205"/>
    <mergeCell ref="H206:J206"/>
    <mergeCell ref="H207:J207"/>
    <mergeCell ref="H208:J208"/>
    <mergeCell ref="H209:J209"/>
    <mergeCell ref="H210:J210"/>
    <mergeCell ref="H211:J211"/>
    <mergeCell ref="H213:J213"/>
    <mergeCell ref="H214:J214"/>
    <mergeCell ref="H215:J215"/>
    <mergeCell ref="H216:J216"/>
    <mergeCell ref="H217:J217"/>
    <mergeCell ref="H218:J218"/>
    <mergeCell ref="H219:J219"/>
    <mergeCell ref="H220:J220"/>
    <mergeCell ref="G221:J221"/>
    <mergeCell ref="H223:J223"/>
    <mergeCell ref="H224:J224"/>
    <mergeCell ref="H225:J225"/>
    <mergeCell ref="H226:J226"/>
    <mergeCell ref="H227:J227"/>
    <mergeCell ref="H228:J228"/>
    <mergeCell ref="H229:J229"/>
    <mergeCell ref="H230:J230"/>
    <mergeCell ref="H231:J231"/>
    <mergeCell ref="H232:J232"/>
    <mergeCell ref="H233:J233"/>
    <mergeCell ref="H234:J234"/>
    <mergeCell ref="H235:J235"/>
    <mergeCell ref="H236:J236"/>
    <mergeCell ref="H237:J237"/>
    <mergeCell ref="H238:J238"/>
    <mergeCell ref="H239:J239"/>
    <mergeCell ref="H240:J240"/>
    <mergeCell ref="H241:J241"/>
    <mergeCell ref="H242:J242"/>
    <mergeCell ref="H243:J243"/>
    <mergeCell ref="H244:J244"/>
    <mergeCell ref="H245:J245"/>
    <mergeCell ref="H246:J246"/>
    <mergeCell ref="H248:J248"/>
    <mergeCell ref="H249:J249"/>
    <mergeCell ref="H250:J250"/>
    <mergeCell ref="H251:J251"/>
    <mergeCell ref="H252:J252"/>
    <mergeCell ref="H253:J253"/>
    <mergeCell ref="H254:J254"/>
    <mergeCell ref="H255:J255"/>
    <mergeCell ref="H256:J256"/>
    <mergeCell ref="H257:J257"/>
    <mergeCell ref="H258:J258"/>
    <mergeCell ref="H259:J259"/>
    <mergeCell ref="H260:J260"/>
    <mergeCell ref="G261:J261"/>
    <mergeCell ref="H263:J263"/>
    <mergeCell ref="H264:J264"/>
    <mergeCell ref="H265:J265"/>
    <mergeCell ref="H266:J266"/>
    <mergeCell ref="H267:J267"/>
    <mergeCell ref="H268:J268"/>
    <mergeCell ref="H269:J269"/>
    <mergeCell ref="H270:J270"/>
    <mergeCell ref="H271:J271"/>
    <mergeCell ref="H272:J272"/>
    <mergeCell ref="H273:J273"/>
    <mergeCell ref="H274:J274"/>
    <mergeCell ref="H275:J275"/>
    <mergeCell ref="H277:J277"/>
    <mergeCell ref="H278:J278"/>
    <mergeCell ref="H279:J279"/>
    <mergeCell ref="H280:J280"/>
    <mergeCell ref="H281:J281"/>
    <mergeCell ref="H282:J282"/>
    <mergeCell ref="H283:J283"/>
    <mergeCell ref="H284:J284"/>
    <mergeCell ref="H285:J285"/>
    <mergeCell ref="H286:J286"/>
    <mergeCell ref="H287:J287"/>
    <mergeCell ref="H288:J288"/>
    <mergeCell ref="H289:J289"/>
    <mergeCell ref="H290:J290"/>
    <mergeCell ref="H291:J291"/>
    <mergeCell ref="H292:J292"/>
    <mergeCell ref="H293:J293"/>
    <mergeCell ref="H294:J294"/>
    <mergeCell ref="H295:J295"/>
    <mergeCell ref="H296:J296"/>
    <mergeCell ref="H297:J297"/>
    <mergeCell ref="H298:J298"/>
    <mergeCell ref="H299:J299"/>
    <mergeCell ref="H300:J300"/>
    <mergeCell ref="H301:J301"/>
    <mergeCell ref="G302:J302"/>
    <mergeCell ref="H304:J304"/>
    <mergeCell ref="H305:J305"/>
    <mergeCell ref="H306:J306"/>
    <mergeCell ref="H307:J307"/>
    <mergeCell ref="H308:J308"/>
    <mergeCell ref="H309:J309"/>
    <mergeCell ref="H310:J310"/>
    <mergeCell ref="H311:J311"/>
    <mergeCell ref="H312:J312"/>
    <mergeCell ref="H314:J314"/>
    <mergeCell ref="H315:J315"/>
    <mergeCell ref="H316:J316"/>
    <mergeCell ref="H317:J317"/>
    <mergeCell ref="H318:J318"/>
    <mergeCell ref="H319:J319"/>
    <mergeCell ref="H320:J320"/>
    <mergeCell ref="H321:J321"/>
    <mergeCell ref="H322:J322"/>
    <mergeCell ref="H323:J323"/>
    <mergeCell ref="H324:J324"/>
    <mergeCell ref="H325:J325"/>
    <mergeCell ref="H326:J326"/>
    <mergeCell ref="H327:J327"/>
    <mergeCell ref="H328:J328"/>
    <mergeCell ref="H329:J329"/>
    <mergeCell ref="H330:J330"/>
    <mergeCell ref="H331:J331"/>
    <mergeCell ref="H332:J332"/>
    <mergeCell ref="H333:J333"/>
    <mergeCell ref="H334:J334"/>
    <mergeCell ref="H335:J335"/>
    <mergeCell ref="H336:J336"/>
    <mergeCell ref="H835:J835"/>
    <mergeCell ref="H836:J836"/>
    <mergeCell ref="H837:J837"/>
    <mergeCell ref="H838:J838"/>
    <mergeCell ref="H839:J839"/>
    <mergeCell ref="H841:J841"/>
    <mergeCell ref="H842:J842"/>
    <mergeCell ref="H843:J843"/>
    <mergeCell ref="H844:J844"/>
    <mergeCell ref="H845:J845"/>
    <mergeCell ref="H846:J846"/>
    <mergeCell ref="H847:J847"/>
    <mergeCell ref="H848:J848"/>
    <mergeCell ref="H849:J849"/>
    <mergeCell ref="H850:J850"/>
    <mergeCell ref="H851:J851"/>
    <mergeCell ref="H852:J852"/>
    <mergeCell ref="H853:J853"/>
    <mergeCell ref="H854:J854"/>
    <mergeCell ref="H855:J855"/>
    <mergeCell ref="H856:J856"/>
    <mergeCell ref="H857:J857"/>
    <mergeCell ref="G858:J858"/>
    <mergeCell ref="H860:J860"/>
    <mergeCell ref="H861:J861"/>
    <mergeCell ref="H862:J862"/>
    <mergeCell ref="H863:J863"/>
    <mergeCell ref="H864:J864"/>
    <mergeCell ref="H865:J865"/>
    <mergeCell ref="H866:J866"/>
    <mergeCell ref="H867:J867"/>
    <mergeCell ref="H868:J868"/>
    <mergeCell ref="H869:J869"/>
    <mergeCell ref="H870:J870"/>
    <mergeCell ref="H871:J871"/>
    <mergeCell ref="H872:J872"/>
    <mergeCell ref="H873:J873"/>
    <mergeCell ref="H874:J874"/>
    <mergeCell ref="H875:J875"/>
    <mergeCell ref="H877:J877"/>
    <mergeCell ref="H878:J878"/>
    <mergeCell ref="H879:J879"/>
    <mergeCell ref="H880:J880"/>
    <mergeCell ref="H881:J881"/>
    <mergeCell ref="H882:J882"/>
    <mergeCell ref="H883:J883"/>
    <mergeCell ref="H884:J884"/>
    <mergeCell ref="H885:J885"/>
    <mergeCell ref="H886:J886"/>
    <mergeCell ref="H887:J887"/>
    <mergeCell ref="H888:J888"/>
    <mergeCell ref="H889:J889"/>
    <mergeCell ref="H890:J890"/>
    <mergeCell ref="H891:J891"/>
    <mergeCell ref="H892:J892"/>
    <mergeCell ref="H893:J893"/>
    <mergeCell ref="H894:J894"/>
    <mergeCell ref="H895:J895"/>
    <mergeCell ref="H896:J896"/>
    <mergeCell ref="G897:J897"/>
    <mergeCell ref="H899:J899"/>
    <mergeCell ref="H900:J900"/>
    <mergeCell ref="H901:J901"/>
    <mergeCell ref="H902:J902"/>
    <mergeCell ref="H903:J903"/>
    <mergeCell ref="H904:J904"/>
    <mergeCell ref="H905:J905"/>
    <mergeCell ref="H906:J906"/>
    <mergeCell ref="H907:J907"/>
    <mergeCell ref="H908:J908"/>
    <mergeCell ref="H909:J909"/>
    <mergeCell ref="H910:J910"/>
    <mergeCell ref="H911:J911"/>
    <mergeCell ref="H912:J912"/>
    <mergeCell ref="H913:J913"/>
    <mergeCell ref="H914:J914"/>
    <mergeCell ref="H915:J915"/>
    <mergeCell ref="H916:J916"/>
    <mergeCell ref="H917:J917"/>
    <mergeCell ref="H919:J919"/>
    <mergeCell ref="H920:J920"/>
    <mergeCell ref="H921:J921"/>
    <mergeCell ref="H922:J922"/>
    <mergeCell ref="H923:J923"/>
    <mergeCell ref="H924:J924"/>
    <mergeCell ref="H925:J925"/>
    <mergeCell ref="H926:J926"/>
    <mergeCell ref="H927:J927"/>
    <mergeCell ref="H928:J928"/>
    <mergeCell ref="H929:J929"/>
    <mergeCell ref="H930:J930"/>
    <mergeCell ref="G958:J958"/>
    <mergeCell ref="H960:J960"/>
    <mergeCell ref="H961:J961"/>
    <mergeCell ref="H964:J964"/>
    <mergeCell ref="H965:J965"/>
    <mergeCell ref="H931:J931"/>
    <mergeCell ref="H932:J932"/>
    <mergeCell ref="H933:J933"/>
    <mergeCell ref="H934:J934"/>
    <mergeCell ref="G935:J935"/>
    <mergeCell ref="H937:J937"/>
    <mergeCell ref="H938:J938"/>
    <mergeCell ref="H940:J940"/>
    <mergeCell ref="H941:J941"/>
    <mergeCell ref="H942:J942"/>
    <mergeCell ref="H943:J943"/>
    <mergeCell ref="H944:J944"/>
    <mergeCell ref="H945:J945"/>
    <mergeCell ref="H950:J950"/>
    <mergeCell ref="E966:E973"/>
    <mergeCell ref="G966:J966"/>
    <mergeCell ref="H968:J968"/>
    <mergeCell ref="H969:J969"/>
    <mergeCell ref="H970:J970"/>
    <mergeCell ref="H972:J972"/>
    <mergeCell ref="I973:J973"/>
    <mergeCell ref="I974:J974"/>
    <mergeCell ref="I975:J975"/>
    <mergeCell ref="I976:J976"/>
    <mergeCell ref="H980:J980"/>
    <mergeCell ref="H981:J981"/>
    <mergeCell ref="H982:J982"/>
    <mergeCell ref="G983:J983"/>
    <mergeCell ref="H985:J985"/>
    <mergeCell ref="H986:J986"/>
    <mergeCell ref="H987:J987"/>
    <mergeCell ref="H988:J988"/>
    <mergeCell ref="H989:J989"/>
    <mergeCell ref="H990:J990"/>
    <mergeCell ref="H991:J991"/>
    <mergeCell ref="H992:J992"/>
    <mergeCell ref="I994:J994"/>
    <mergeCell ref="I995:J995"/>
    <mergeCell ref="I996:J996"/>
    <mergeCell ref="H997:J997"/>
    <mergeCell ref="H999:J999"/>
    <mergeCell ref="H1000:J1000"/>
    <mergeCell ref="H1001:J1001"/>
    <mergeCell ref="I1002:J1002"/>
    <mergeCell ref="I1009:J1009"/>
    <mergeCell ref="H1012:J1012"/>
    <mergeCell ref="H1013:J1013"/>
    <mergeCell ref="H1014:J1014"/>
    <mergeCell ref="H1015:J1015"/>
    <mergeCell ref="H1016:J1016"/>
    <mergeCell ref="H1019:J1019"/>
    <mergeCell ref="H1021:J1021"/>
    <mergeCell ref="H1022:J1022"/>
    <mergeCell ref="H1023:J1023"/>
    <mergeCell ref="H1024:J1024"/>
    <mergeCell ref="H1031:J1031"/>
    <mergeCell ref="H1032:J1032"/>
    <mergeCell ref="H1033:J1033"/>
    <mergeCell ref="H1034:J1034"/>
    <mergeCell ref="H1035:J1035"/>
    <mergeCell ref="H1036:J1036"/>
    <mergeCell ref="H1037:J1037"/>
    <mergeCell ref="H1038:J1038"/>
    <mergeCell ref="H1039:J1039"/>
    <mergeCell ref="H1040:J1040"/>
    <mergeCell ref="H1041:J1041"/>
    <mergeCell ref="H1042:J1042"/>
    <mergeCell ref="H1043:J1043"/>
    <mergeCell ref="H1046:J1046"/>
    <mergeCell ref="H1047:J1047"/>
    <mergeCell ref="H1048:J1048"/>
    <mergeCell ref="H1050:J1050"/>
    <mergeCell ref="H1051:J1051"/>
    <mergeCell ref="H1052:J1052"/>
    <mergeCell ref="H1053:J1053"/>
    <mergeCell ref="H1054:J1054"/>
    <mergeCell ref="H1055:J1055"/>
    <mergeCell ref="H1056:J1056"/>
    <mergeCell ref="H1058:J1058"/>
    <mergeCell ref="H1059:J1059"/>
    <mergeCell ref="H1060:J1060"/>
    <mergeCell ref="H1061:J1061"/>
    <mergeCell ref="I1062:J1062"/>
    <mergeCell ref="I1063:J1063"/>
    <mergeCell ref="I1064:J1064"/>
    <mergeCell ref="H1065:J1065"/>
    <mergeCell ref="H1066:J1066"/>
    <mergeCell ref="H1067:J1067"/>
    <mergeCell ref="H1068:J1068"/>
    <mergeCell ref="H1069:J1069"/>
    <mergeCell ref="E1070:E1071"/>
    <mergeCell ref="G1070:J1070"/>
    <mergeCell ref="H1072:J1072"/>
    <mergeCell ref="H1073:J1073"/>
    <mergeCell ref="H1074:J1074"/>
    <mergeCell ref="H1075:J1075"/>
    <mergeCell ref="H1076:J1076"/>
    <mergeCell ref="H1077:J1077"/>
    <mergeCell ref="H1079:J1079"/>
    <mergeCell ref="H1080:J1080"/>
    <mergeCell ref="H1081:J1081"/>
    <mergeCell ref="G1082:J1082"/>
    <mergeCell ref="H1084:J1084"/>
    <mergeCell ref="H1085:J1085"/>
    <mergeCell ref="H1087:J1087"/>
    <mergeCell ref="H1088:J1088"/>
    <mergeCell ref="G1089:J1089"/>
    <mergeCell ref="I1092:J1092"/>
    <mergeCell ref="I1093:J1093"/>
    <mergeCell ref="I1094:J1094"/>
    <mergeCell ref="I1095:J1095"/>
    <mergeCell ref="I1096:J1096"/>
    <mergeCell ref="I1097:J1097"/>
    <mergeCell ref="I1098:J1098"/>
    <mergeCell ref="I1099:J1099"/>
    <mergeCell ref="H1100:J1100"/>
    <mergeCell ref="I1101:J1101"/>
    <mergeCell ref="I1102:J1102"/>
    <mergeCell ref="I1103:J1103"/>
    <mergeCell ref="I1104:J1104"/>
    <mergeCell ref="I1105:J1105"/>
    <mergeCell ref="I1106:J1106"/>
    <mergeCell ref="I1107:J1107"/>
    <mergeCell ref="I1108:J1108"/>
    <mergeCell ref="I1110:J1110"/>
    <mergeCell ref="I1111:J1111"/>
    <mergeCell ref="H1114:J1114"/>
    <mergeCell ref="I1117:J1117"/>
    <mergeCell ref="I1118:J1118"/>
    <mergeCell ref="I1121:J1121"/>
    <mergeCell ref="I1122:J1122"/>
    <mergeCell ref="I1124:J1124"/>
    <mergeCell ref="I1125:J1125"/>
    <mergeCell ref="I1126:J1126"/>
    <mergeCell ref="I1127:J1127"/>
    <mergeCell ref="E1128:E1129"/>
    <mergeCell ref="G1128:J1128"/>
    <mergeCell ref="H1130:J1130"/>
    <mergeCell ref="H1131:J1131"/>
    <mergeCell ref="H1132:J1132"/>
    <mergeCell ref="H1133:J1133"/>
    <mergeCell ref="H1134:J1134"/>
    <mergeCell ref="H1135:J1135"/>
    <mergeCell ref="H1136:J1136"/>
    <mergeCell ref="H1137:J1137"/>
    <mergeCell ref="H1138:J1138"/>
    <mergeCell ref="H1139:J1139"/>
    <mergeCell ref="H1140:J1140"/>
    <mergeCell ref="H1142:J1142"/>
    <mergeCell ref="H1143:J1143"/>
    <mergeCell ref="G1144:J1144"/>
    <mergeCell ref="H1146:J1146"/>
    <mergeCell ref="H1147:J1147"/>
    <mergeCell ref="H1148:J1148"/>
    <mergeCell ref="H1149:J1149"/>
    <mergeCell ref="H1150:J1150"/>
    <mergeCell ref="H1152:J1152"/>
    <mergeCell ref="H1153:J1153"/>
    <mergeCell ref="H1154:J1154"/>
    <mergeCell ref="H1155:J1155"/>
    <mergeCell ref="G1156:J1156"/>
    <mergeCell ref="H1158:J1158"/>
    <mergeCell ref="H1159:J1159"/>
    <mergeCell ref="H1160:J1160"/>
    <mergeCell ref="H1161:J1161"/>
    <mergeCell ref="H1162:J1162"/>
    <mergeCell ref="H1163:J1163"/>
    <mergeCell ref="H1165:J1165"/>
    <mergeCell ref="H1166:J1166"/>
    <mergeCell ref="H1167:J1167"/>
    <mergeCell ref="H1168:J1168"/>
    <mergeCell ref="H1169:J1169"/>
    <mergeCell ref="G1171:J1171"/>
    <mergeCell ref="G1172:J1172"/>
    <mergeCell ref="H1174:J1174"/>
    <mergeCell ref="H1175:J1175"/>
    <mergeCell ref="H1176:J1176"/>
    <mergeCell ref="H1177:J1177"/>
    <mergeCell ref="H1178:J1178"/>
    <mergeCell ref="H1179:J1179"/>
    <mergeCell ref="H1180:J1180"/>
    <mergeCell ref="G1182:J1182"/>
    <mergeCell ref="G1183:J1183"/>
    <mergeCell ref="H1185:J1185"/>
    <mergeCell ref="H1186:J1186"/>
    <mergeCell ref="H1187:J1187"/>
    <mergeCell ref="G1188:J1188"/>
    <mergeCell ref="H1190:J1190"/>
    <mergeCell ref="H1191:J1191"/>
    <mergeCell ref="H1192:J1192"/>
    <mergeCell ref="H1193:J1193"/>
    <mergeCell ref="H1194:J1194"/>
    <mergeCell ref="H1195:J1195"/>
    <mergeCell ref="H1196:J1196"/>
    <mergeCell ref="H1197:J1197"/>
    <mergeCell ref="G1198:J1198"/>
    <mergeCell ref="H1200:J1200"/>
    <mergeCell ref="H1201:J1201"/>
    <mergeCell ref="H1202:J1202"/>
    <mergeCell ref="G1203:J1203"/>
    <mergeCell ref="H1205:J1205"/>
    <mergeCell ref="H1206:J1206"/>
    <mergeCell ref="H1207:J1207"/>
    <mergeCell ref="H1208:J1208"/>
    <mergeCell ref="H1209:J1209"/>
    <mergeCell ref="H1210:J1210"/>
    <mergeCell ref="H1211:J1211"/>
    <mergeCell ref="H1212:J1212"/>
    <mergeCell ref="H1213:J1213"/>
    <mergeCell ref="H1214:J1214"/>
    <mergeCell ref="I1223:J1223"/>
    <mergeCell ref="I1224:J1224"/>
    <mergeCell ref="I1225:J1225"/>
    <mergeCell ref="I1226:J1226"/>
    <mergeCell ref="H1215:J1215"/>
    <mergeCell ref="H1216:J1216"/>
    <mergeCell ref="H1217:J1217"/>
    <mergeCell ref="H1218:J1218"/>
    <mergeCell ref="E1219:E1229"/>
    <mergeCell ref="G1219:J1219"/>
    <mergeCell ref="H1221:J1221"/>
    <mergeCell ref="H1229:J1229"/>
    <mergeCell ref="I1227:J1227"/>
    <mergeCell ref="I1228:J1228"/>
    <mergeCell ref="H1231:J1231"/>
    <mergeCell ref="I1233:J1233"/>
    <mergeCell ref="I1234:J1234"/>
    <mergeCell ref="I1235:J1235"/>
    <mergeCell ref="H1236:J1236"/>
    <mergeCell ref="I1238:J1238"/>
    <mergeCell ref="I1239:J1239"/>
    <mergeCell ref="I1240:J1240"/>
    <mergeCell ref="I1241:J1241"/>
    <mergeCell ref="I1242:J1242"/>
    <mergeCell ref="I1244:J1244"/>
    <mergeCell ref="I1245:J1245"/>
    <mergeCell ref="I1246:J1246"/>
    <mergeCell ref="H1247:J1247"/>
    <mergeCell ref="I1249:J1249"/>
    <mergeCell ref="I1250:J1250"/>
    <mergeCell ref="I1252:J1252"/>
    <mergeCell ref="I1253:J1253"/>
    <mergeCell ref="I1254:J1254"/>
    <mergeCell ref="I1255:J1255"/>
    <mergeCell ref="I1256:J1256"/>
    <mergeCell ref="I1257:J1257"/>
    <mergeCell ref="I1258:J1258"/>
    <mergeCell ref="I1259:J1259"/>
    <mergeCell ref="I1260:J1260"/>
    <mergeCell ref="H1261:J1261"/>
    <mergeCell ref="I1263:J1263"/>
    <mergeCell ref="I1264:J1264"/>
    <mergeCell ref="I1265:J1265"/>
    <mergeCell ref="I1266:J1266"/>
    <mergeCell ref="I1267:J1267"/>
    <mergeCell ref="G1268:J1268"/>
    <mergeCell ref="H1270:J1270"/>
    <mergeCell ref="H1271:J1271"/>
    <mergeCell ref="H1272:J1272"/>
    <mergeCell ref="H1273:J1273"/>
    <mergeCell ref="H1275:J1275"/>
    <mergeCell ref="H1276:J1276"/>
    <mergeCell ref="H1277:J1277"/>
    <mergeCell ref="H1278:J1278"/>
    <mergeCell ref="H1279:J1279"/>
    <mergeCell ref="H1280:J1280"/>
    <mergeCell ref="H1281:J1281"/>
    <mergeCell ref="H1282:J1282"/>
    <mergeCell ref="H1283:J1283"/>
    <mergeCell ref="H1284:J1284"/>
    <mergeCell ref="H1285:J1285"/>
    <mergeCell ref="H1286:J1286"/>
    <mergeCell ref="H1287:J1287"/>
    <mergeCell ref="H1288:J1288"/>
    <mergeCell ref="H1289:J1289"/>
    <mergeCell ref="H1290:J1290"/>
    <mergeCell ref="H1291:J1291"/>
    <mergeCell ref="H1292:J1292"/>
    <mergeCell ref="H1295:J1295"/>
    <mergeCell ref="H1296:J1296"/>
    <mergeCell ref="H1297:J1297"/>
    <mergeCell ref="H1298:J1298"/>
    <mergeCell ref="H1299:J1299"/>
    <mergeCell ref="H1300:J1300"/>
    <mergeCell ref="H1302:J1302"/>
  </mergeCells>
  <printOptions/>
  <pageMargins bottom="0.75" footer="0.0" header="0.0" left="0.7" right="0.7" top="0.75"/>
  <pageSetup paperSize="9" orientation="landscape"/>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9.14"/>
    <col customWidth="1" min="2" max="2" width="58.86"/>
    <col customWidth="1" min="3" max="3" width="17.86"/>
    <col customWidth="1" min="4" max="23" width="9.14"/>
    <col customWidth="1" min="24" max="26" width="14.0"/>
  </cols>
  <sheetData>
    <row r="1" ht="28.5" customHeight="1">
      <c r="A1" s="448" t="s">
        <v>307</v>
      </c>
      <c r="B1" s="79"/>
      <c r="C1" s="79"/>
      <c r="D1" s="449"/>
      <c r="E1" s="449"/>
      <c r="F1" s="449"/>
      <c r="G1" s="449"/>
      <c r="H1" s="449"/>
      <c r="I1" s="449"/>
      <c r="J1" s="449"/>
      <c r="K1" s="449"/>
      <c r="L1" s="449"/>
      <c r="M1" s="449"/>
      <c r="N1" s="449"/>
      <c r="O1" s="449"/>
      <c r="P1" s="449"/>
      <c r="Q1" s="449"/>
      <c r="R1" s="449"/>
      <c r="S1" s="449"/>
      <c r="T1" s="449"/>
      <c r="U1" s="449"/>
      <c r="V1" s="449"/>
      <c r="W1" s="449"/>
    </row>
    <row r="2" ht="38.25" customHeight="1">
      <c r="A2" s="451" t="s">
        <v>309</v>
      </c>
      <c r="B2" s="451" t="s">
        <v>310</v>
      </c>
      <c r="C2" s="453" t="s">
        <v>311</v>
      </c>
      <c r="D2" s="454"/>
      <c r="E2" s="454"/>
      <c r="F2" s="454"/>
      <c r="G2" s="454"/>
      <c r="H2" s="454"/>
      <c r="I2" s="454"/>
      <c r="J2" s="454"/>
      <c r="K2" s="454"/>
      <c r="L2" s="454"/>
      <c r="M2" s="454"/>
      <c r="N2" s="454"/>
      <c r="O2" s="454"/>
      <c r="P2" s="454"/>
      <c r="Q2" s="454"/>
      <c r="R2" s="454"/>
      <c r="S2" s="454"/>
      <c r="T2" s="454"/>
      <c r="U2" s="454"/>
      <c r="V2" s="454"/>
      <c r="W2" s="454"/>
    </row>
    <row r="3" ht="35.25" customHeight="1">
      <c r="A3" s="455" t="s">
        <v>313</v>
      </c>
      <c r="B3" s="455" t="s">
        <v>280</v>
      </c>
      <c r="C3" s="457" t="s">
        <v>314</v>
      </c>
      <c r="D3" s="458"/>
      <c r="E3" s="458"/>
      <c r="F3" s="458"/>
      <c r="G3" s="458"/>
      <c r="H3" s="458"/>
      <c r="I3" s="458"/>
      <c r="J3" s="458"/>
      <c r="K3" s="458"/>
      <c r="L3" s="458"/>
      <c r="M3" s="458"/>
      <c r="N3" s="458"/>
      <c r="O3" s="458"/>
      <c r="P3" s="458"/>
      <c r="Q3" s="458"/>
      <c r="R3" s="458"/>
      <c r="S3" s="458"/>
      <c r="T3" s="458"/>
      <c r="U3" s="458"/>
      <c r="V3" s="458"/>
      <c r="W3" s="458"/>
    </row>
    <row r="4" ht="35.25" customHeight="1">
      <c r="A4" s="455" t="s">
        <v>313</v>
      </c>
      <c r="B4" s="455" t="s">
        <v>281</v>
      </c>
      <c r="C4" s="457" t="s">
        <v>318</v>
      </c>
      <c r="D4" s="458"/>
      <c r="E4" s="458"/>
      <c r="F4" s="458"/>
      <c r="G4" s="458"/>
      <c r="H4" s="458"/>
      <c r="I4" s="458"/>
      <c r="J4" s="458"/>
      <c r="K4" s="458"/>
      <c r="L4" s="458"/>
      <c r="M4" s="458"/>
      <c r="N4" s="458"/>
      <c r="O4" s="458"/>
      <c r="P4" s="458"/>
      <c r="Q4" s="458"/>
      <c r="R4" s="458"/>
      <c r="S4" s="458"/>
      <c r="T4" s="458"/>
      <c r="U4" s="458"/>
      <c r="V4" s="458"/>
      <c r="W4" s="458"/>
    </row>
    <row r="5" ht="35.25" customHeight="1">
      <c r="A5" s="455" t="s">
        <v>313</v>
      </c>
      <c r="B5" s="455" t="s">
        <v>283</v>
      </c>
      <c r="C5" s="457" t="s">
        <v>323</v>
      </c>
      <c r="D5" s="458"/>
      <c r="E5" s="458"/>
      <c r="F5" s="458"/>
      <c r="G5" s="458"/>
      <c r="H5" s="458"/>
      <c r="I5" s="458"/>
      <c r="J5" s="458"/>
      <c r="K5" s="458"/>
      <c r="L5" s="458"/>
      <c r="M5" s="458"/>
      <c r="N5" s="458"/>
      <c r="O5" s="458"/>
      <c r="P5" s="458"/>
      <c r="Q5" s="458"/>
      <c r="R5" s="458"/>
      <c r="S5" s="458"/>
      <c r="T5" s="458"/>
      <c r="U5" s="458"/>
      <c r="V5" s="458"/>
      <c r="W5" s="458"/>
    </row>
    <row r="6" ht="35.25" customHeight="1">
      <c r="A6" s="455" t="s">
        <v>313</v>
      </c>
      <c r="B6" s="455" t="s">
        <v>284</v>
      </c>
      <c r="C6" s="457" t="s">
        <v>324</v>
      </c>
      <c r="D6" s="458"/>
      <c r="E6" s="458"/>
      <c r="F6" s="458"/>
      <c r="G6" s="458"/>
      <c r="H6" s="458"/>
      <c r="I6" s="458"/>
      <c r="J6" s="458"/>
      <c r="K6" s="458"/>
      <c r="L6" s="458"/>
      <c r="M6" s="458"/>
      <c r="N6" s="458"/>
      <c r="O6" s="458"/>
      <c r="P6" s="458"/>
      <c r="Q6" s="458"/>
      <c r="R6" s="458"/>
      <c r="S6" s="458"/>
      <c r="T6" s="458"/>
      <c r="U6" s="458"/>
      <c r="V6" s="458"/>
      <c r="W6" s="458"/>
    </row>
    <row r="7" ht="35.25" customHeight="1">
      <c r="A7" s="455" t="s">
        <v>313</v>
      </c>
      <c r="B7" s="455" t="s">
        <v>62</v>
      </c>
      <c r="C7" s="457" t="s">
        <v>325</v>
      </c>
      <c r="D7" s="458"/>
      <c r="E7" s="458"/>
      <c r="F7" s="458"/>
      <c r="G7" s="458"/>
      <c r="H7" s="458"/>
      <c r="I7" s="458"/>
      <c r="J7" s="458"/>
      <c r="K7" s="458"/>
      <c r="L7" s="458"/>
      <c r="M7" s="458"/>
      <c r="N7" s="458"/>
      <c r="O7" s="458"/>
      <c r="P7" s="458"/>
      <c r="Q7" s="458"/>
      <c r="R7" s="458"/>
      <c r="S7" s="458"/>
      <c r="T7" s="458"/>
      <c r="U7" s="458"/>
      <c r="V7" s="458"/>
      <c r="W7" s="458"/>
    </row>
    <row r="8" ht="35.25" customHeight="1">
      <c r="A8" s="455" t="s">
        <v>313</v>
      </c>
      <c r="B8" s="455" t="s">
        <v>285</v>
      </c>
      <c r="C8" s="457" t="s">
        <v>326</v>
      </c>
      <c r="D8" s="458"/>
      <c r="E8" s="458"/>
      <c r="F8" s="458"/>
      <c r="G8" s="458"/>
      <c r="H8" s="458"/>
      <c r="I8" s="458"/>
      <c r="J8" s="458"/>
      <c r="K8" s="458"/>
      <c r="L8" s="458"/>
      <c r="M8" s="458"/>
      <c r="N8" s="458"/>
      <c r="O8" s="458"/>
      <c r="P8" s="458"/>
      <c r="Q8" s="458"/>
      <c r="R8" s="458"/>
      <c r="S8" s="458"/>
      <c r="T8" s="458"/>
      <c r="U8" s="458"/>
      <c r="V8" s="458"/>
      <c r="W8" s="458"/>
    </row>
    <row r="9" ht="35.25" customHeight="1">
      <c r="A9" s="455" t="s">
        <v>313</v>
      </c>
      <c r="B9" s="455" t="s">
        <v>288</v>
      </c>
      <c r="C9" s="457" t="s">
        <v>327</v>
      </c>
      <c r="D9" s="458"/>
      <c r="E9" s="458"/>
      <c r="F9" s="458"/>
      <c r="G9" s="458"/>
      <c r="H9" s="458"/>
      <c r="I9" s="458"/>
      <c r="J9" s="458"/>
      <c r="K9" s="458"/>
      <c r="L9" s="458"/>
      <c r="M9" s="458"/>
      <c r="N9" s="458"/>
      <c r="O9" s="458"/>
      <c r="P9" s="458"/>
      <c r="Q9" s="458"/>
      <c r="R9" s="458"/>
      <c r="S9" s="458"/>
      <c r="T9" s="458"/>
      <c r="U9" s="458"/>
      <c r="V9" s="458"/>
      <c r="W9" s="458"/>
    </row>
    <row r="10" ht="35.25" customHeight="1">
      <c r="A10" s="455" t="s">
        <v>313</v>
      </c>
      <c r="B10" s="455" t="s">
        <v>290</v>
      </c>
      <c r="C10" s="457" t="s">
        <v>328</v>
      </c>
      <c r="D10" s="458"/>
      <c r="E10" s="458"/>
      <c r="F10" s="458"/>
      <c r="G10" s="458"/>
      <c r="H10" s="458"/>
      <c r="I10" s="458"/>
      <c r="J10" s="458"/>
      <c r="K10" s="458"/>
      <c r="L10" s="458"/>
      <c r="M10" s="458"/>
      <c r="N10" s="458"/>
      <c r="O10" s="458"/>
      <c r="P10" s="458"/>
      <c r="Q10" s="458"/>
      <c r="R10" s="458"/>
      <c r="S10" s="458"/>
      <c r="T10" s="458"/>
      <c r="U10" s="458"/>
      <c r="V10" s="458"/>
      <c r="W10" s="458"/>
    </row>
    <row r="11" ht="35.25" customHeight="1">
      <c r="A11" s="455" t="s">
        <v>313</v>
      </c>
      <c r="B11" s="455" t="s">
        <v>292</v>
      </c>
      <c r="C11" s="457" t="s">
        <v>329</v>
      </c>
      <c r="D11" s="458"/>
      <c r="E11" s="458"/>
      <c r="F11" s="458"/>
      <c r="G11" s="458"/>
      <c r="H11" s="458"/>
      <c r="I11" s="458"/>
      <c r="J11" s="458"/>
      <c r="K11" s="458"/>
      <c r="L11" s="458"/>
      <c r="M11" s="458"/>
      <c r="N11" s="458"/>
      <c r="O11" s="458"/>
      <c r="P11" s="458"/>
      <c r="Q11" s="458"/>
      <c r="R11" s="458"/>
      <c r="S11" s="458"/>
      <c r="T11" s="458"/>
      <c r="U11" s="458"/>
      <c r="V11" s="458"/>
      <c r="W11" s="458"/>
    </row>
    <row r="12" ht="35.25" customHeight="1">
      <c r="A12" s="455" t="s">
        <v>313</v>
      </c>
      <c r="B12" s="455" t="s">
        <v>294</v>
      </c>
      <c r="C12" s="457" t="s">
        <v>331</v>
      </c>
      <c r="D12" s="458"/>
      <c r="E12" s="458"/>
      <c r="F12" s="458"/>
      <c r="G12" s="458"/>
      <c r="H12" s="458"/>
      <c r="I12" s="458"/>
      <c r="J12" s="458"/>
      <c r="K12" s="458"/>
      <c r="L12" s="458"/>
      <c r="M12" s="458"/>
      <c r="N12" s="458"/>
      <c r="O12" s="458"/>
      <c r="P12" s="458"/>
      <c r="Q12" s="458"/>
      <c r="R12" s="458"/>
      <c r="S12" s="458"/>
      <c r="T12" s="458"/>
      <c r="U12" s="458"/>
      <c r="V12" s="458"/>
      <c r="W12" s="458"/>
    </row>
    <row r="13" ht="35.25" customHeight="1">
      <c r="A13" s="455" t="s">
        <v>313</v>
      </c>
      <c r="B13" s="455" t="s">
        <v>296</v>
      </c>
      <c r="C13" s="457" t="s">
        <v>324</v>
      </c>
      <c r="D13" s="458"/>
      <c r="E13" s="458"/>
      <c r="F13" s="458"/>
      <c r="G13" s="458"/>
      <c r="H13" s="458"/>
      <c r="I13" s="458"/>
      <c r="J13" s="458"/>
      <c r="K13" s="458"/>
      <c r="L13" s="458"/>
      <c r="M13" s="458"/>
      <c r="N13" s="458"/>
      <c r="O13" s="458"/>
      <c r="P13" s="458"/>
      <c r="Q13" s="458"/>
      <c r="R13" s="458"/>
      <c r="S13" s="458"/>
      <c r="T13" s="458"/>
      <c r="U13" s="458"/>
      <c r="V13" s="458"/>
      <c r="W13" s="458"/>
    </row>
    <row r="14" ht="35.25" customHeight="1">
      <c r="A14" s="455" t="s">
        <v>313</v>
      </c>
      <c r="B14" s="455" t="s">
        <v>298</v>
      </c>
      <c r="C14" s="457" t="s">
        <v>334</v>
      </c>
      <c r="D14" s="458"/>
      <c r="E14" s="458"/>
      <c r="F14" s="458"/>
      <c r="G14" s="458"/>
      <c r="H14" s="458"/>
      <c r="I14" s="458"/>
      <c r="J14" s="458"/>
      <c r="K14" s="458"/>
      <c r="L14" s="458"/>
      <c r="M14" s="458"/>
      <c r="N14" s="458"/>
      <c r="O14" s="458"/>
      <c r="P14" s="458"/>
      <c r="Q14" s="458"/>
      <c r="R14" s="458"/>
      <c r="S14" s="458"/>
      <c r="T14" s="458"/>
      <c r="U14" s="458"/>
      <c r="V14" s="458"/>
      <c r="W14" s="458"/>
    </row>
    <row r="15" ht="35.25" customHeight="1">
      <c r="A15" s="455" t="s">
        <v>313</v>
      </c>
      <c r="B15" s="455" t="s">
        <v>301</v>
      </c>
      <c r="C15" s="457" t="s">
        <v>335</v>
      </c>
      <c r="D15" s="458"/>
      <c r="E15" s="458"/>
      <c r="F15" s="458"/>
      <c r="G15" s="458"/>
      <c r="H15" s="458"/>
      <c r="I15" s="458"/>
      <c r="J15" s="458"/>
      <c r="K15" s="458"/>
      <c r="L15" s="458"/>
      <c r="M15" s="458"/>
      <c r="N15" s="458"/>
      <c r="O15" s="458"/>
      <c r="P15" s="458"/>
      <c r="Q15" s="458"/>
      <c r="R15" s="458"/>
      <c r="S15" s="458"/>
      <c r="T15" s="458"/>
      <c r="U15" s="458"/>
      <c r="V15" s="458"/>
      <c r="W15" s="458"/>
    </row>
    <row r="16" ht="35.25" customHeight="1">
      <c r="A16" s="455" t="s">
        <v>313</v>
      </c>
      <c r="B16" s="455" t="s">
        <v>302</v>
      </c>
      <c r="C16" s="457" t="s">
        <v>336</v>
      </c>
      <c r="D16" s="458"/>
      <c r="E16" s="458"/>
      <c r="F16" s="458"/>
      <c r="G16" s="458"/>
      <c r="H16" s="458"/>
      <c r="I16" s="458"/>
      <c r="J16" s="458"/>
      <c r="K16" s="458"/>
      <c r="L16" s="458"/>
      <c r="M16" s="458"/>
      <c r="N16" s="458"/>
      <c r="O16" s="458"/>
      <c r="P16" s="458"/>
      <c r="Q16" s="458"/>
      <c r="R16" s="458"/>
      <c r="S16" s="458"/>
      <c r="T16" s="458"/>
      <c r="U16" s="458"/>
      <c r="V16" s="458"/>
      <c r="W16" s="458"/>
    </row>
    <row r="17" ht="35.25" customHeight="1">
      <c r="A17" s="455" t="s">
        <v>313</v>
      </c>
      <c r="B17" s="455" t="s">
        <v>303</v>
      </c>
      <c r="C17" s="457" t="s">
        <v>336</v>
      </c>
      <c r="D17" s="458"/>
      <c r="E17" s="458"/>
      <c r="F17" s="458"/>
      <c r="G17" s="458"/>
      <c r="H17" s="458"/>
      <c r="I17" s="458"/>
      <c r="J17" s="458"/>
      <c r="K17" s="458"/>
      <c r="L17" s="458"/>
      <c r="M17" s="458"/>
      <c r="N17" s="458"/>
      <c r="O17" s="458"/>
      <c r="P17" s="458"/>
      <c r="Q17" s="458"/>
      <c r="R17" s="458"/>
      <c r="S17" s="458"/>
      <c r="T17" s="458"/>
      <c r="U17" s="458"/>
      <c r="V17" s="458"/>
      <c r="W17" s="458"/>
    </row>
    <row r="18" ht="35.25" customHeight="1">
      <c r="A18" s="455" t="s">
        <v>313</v>
      </c>
      <c r="B18" s="455" t="s">
        <v>304</v>
      </c>
      <c r="C18" s="457" t="s">
        <v>336</v>
      </c>
      <c r="D18" s="458"/>
      <c r="E18" s="458"/>
      <c r="F18" s="458"/>
      <c r="G18" s="458"/>
      <c r="H18" s="458"/>
      <c r="I18" s="458"/>
      <c r="J18" s="458"/>
      <c r="K18" s="458"/>
      <c r="L18" s="458"/>
      <c r="M18" s="458"/>
      <c r="N18" s="458"/>
      <c r="O18" s="458"/>
      <c r="P18" s="458"/>
      <c r="Q18" s="458"/>
      <c r="R18" s="458"/>
      <c r="S18" s="458"/>
      <c r="T18" s="458"/>
      <c r="U18" s="458"/>
      <c r="V18" s="458"/>
      <c r="W18" s="458"/>
    </row>
    <row r="19" ht="35.25" customHeight="1">
      <c r="A19" s="500"/>
      <c r="B19" s="455"/>
      <c r="C19" s="502"/>
      <c r="D19" s="458"/>
      <c r="E19" s="458"/>
      <c r="F19" s="458"/>
      <c r="G19" s="458"/>
      <c r="H19" s="458"/>
      <c r="I19" s="458"/>
      <c r="J19" s="458"/>
      <c r="K19" s="458"/>
      <c r="L19" s="458"/>
      <c r="M19" s="458"/>
      <c r="N19" s="458"/>
      <c r="O19" s="458"/>
      <c r="P19" s="458"/>
      <c r="Q19" s="458"/>
      <c r="R19" s="458"/>
      <c r="S19" s="458"/>
      <c r="T19" s="458"/>
      <c r="U19" s="458"/>
      <c r="V19" s="458"/>
      <c r="W19" s="458"/>
    </row>
    <row r="20" ht="35.25" customHeight="1">
      <c r="A20" s="500"/>
      <c r="B20" s="455"/>
      <c r="C20" s="502"/>
      <c r="D20" s="458"/>
      <c r="E20" s="458"/>
      <c r="F20" s="458"/>
      <c r="G20" s="458"/>
      <c r="H20" s="458"/>
      <c r="I20" s="458"/>
      <c r="J20" s="458"/>
      <c r="K20" s="458"/>
      <c r="L20" s="458"/>
      <c r="M20" s="458"/>
      <c r="N20" s="458"/>
      <c r="O20" s="458"/>
      <c r="P20" s="458"/>
      <c r="Q20" s="458"/>
      <c r="R20" s="458"/>
      <c r="S20" s="458"/>
      <c r="T20" s="458"/>
      <c r="U20" s="458"/>
      <c r="V20" s="458"/>
      <c r="W20" s="458"/>
    </row>
    <row r="21" ht="35.25" customHeight="1">
      <c r="A21" s="500"/>
      <c r="B21" s="500"/>
      <c r="C21" s="502"/>
      <c r="D21" s="458"/>
      <c r="E21" s="458"/>
      <c r="F21" s="458"/>
      <c r="G21" s="458"/>
      <c r="H21" s="458"/>
      <c r="I21" s="458"/>
      <c r="J21" s="458"/>
      <c r="K21" s="458"/>
      <c r="L21" s="458"/>
      <c r="M21" s="458"/>
      <c r="N21" s="458"/>
      <c r="O21" s="458"/>
      <c r="P21" s="458"/>
      <c r="Q21" s="458"/>
      <c r="R21" s="458"/>
      <c r="S21" s="458"/>
      <c r="T21" s="458"/>
      <c r="U21" s="458"/>
      <c r="V21" s="458"/>
      <c r="W21" s="458"/>
    </row>
    <row r="22" ht="35.25" customHeight="1">
      <c r="A22" s="500"/>
      <c r="B22" s="500"/>
      <c r="C22" s="502"/>
      <c r="D22" s="458"/>
      <c r="E22" s="458"/>
      <c r="F22" s="458"/>
      <c r="G22" s="458"/>
      <c r="H22" s="458"/>
      <c r="I22" s="458"/>
      <c r="J22" s="458"/>
      <c r="K22" s="458"/>
      <c r="L22" s="458"/>
      <c r="M22" s="458"/>
      <c r="N22" s="458"/>
      <c r="O22" s="458"/>
      <c r="P22" s="458"/>
      <c r="Q22" s="458"/>
      <c r="R22" s="458"/>
      <c r="S22" s="458"/>
      <c r="T22" s="458"/>
      <c r="U22" s="458"/>
      <c r="V22" s="458"/>
      <c r="W22" s="458"/>
    </row>
    <row r="23" ht="35.25" customHeight="1">
      <c r="A23" s="500"/>
      <c r="B23" s="500"/>
      <c r="C23" s="502"/>
      <c r="D23" s="458"/>
      <c r="E23" s="458"/>
      <c r="F23" s="458"/>
      <c r="G23" s="458"/>
      <c r="H23" s="458"/>
      <c r="I23" s="458"/>
      <c r="J23" s="458"/>
      <c r="K23" s="458"/>
      <c r="L23" s="458"/>
      <c r="M23" s="458"/>
      <c r="N23" s="458"/>
      <c r="O23" s="458"/>
      <c r="P23" s="458"/>
      <c r="Q23" s="458"/>
      <c r="R23" s="458"/>
      <c r="S23" s="458"/>
      <c r="T23" s="458"/>
      <c r="U23" s="458"/>
      <c r="V23" s="458"/>
      <c r="W23" s="458"/>
    </row>
    <row r="24" ht="35.25" customHeight="1">
      <c r="A24" s="500"/>
      <c r="B24" s="500"/>
      <c r="C24" s="502"/>
      <c r="D24" s="458"/>
      <c r="E24" s="458"/>
      <c r="F24" s="458"/>
      <c r="G24" s="458"/>
      <c r="H24" s="458"/>
      <c r="I24" s="458"/>
      <c r="J24" s="458"/>
      <c r="K24" s="458"/>
      <c r="L24" s="458"/>
      <c r="M24" s="458"/>
      <c r="N24" s="458"/>
      <c r="O24" s="458"/>
      <c r="P24" s="458"/>
      <c r="Q24" s="458"/>
      <c r="R24" s="458"/>
      <c r="S24" s="458"/>
      <c r="T24" s="458"/>
      <c r="U24" s="458"/>
      <c r="V24" s="458"/>
      <c r="W24" s="458"/>
    </row>
    <row r="25" ht="15.75" customHeight="1">
      <c r="A25" s="518"/>
      <c r="B25" s="518"/>
      <c r="C25" s="449"/>
      <c r="D25" s="458"/>
      <c r="E25" s="458"/>
      <c r="F25" s="458"/>
      <c r="G25" s="458"/>
      <c r="H25" s="458"/>
      <c r="I25" s="458"/>
      <c r="J25" s="458"/>
      <c r="K25" s="458"/>
      <c r="L25" s="458"/>
      <c r="M25" s="458"/>
      <c r="N25" s="458"/>
      <c r="O25" s="458"/>
      <c r="P25" s="458"/>
      <c r="Q25" s="458"/>
      <c r="R25" s="458"/>
      <c r="S25" s="458"/>
      <c r="T25" s="458"/>
      <c r="U25" s="458"/>
      <c r="V25" s="458"/>
      <c r="W25" s="458"/>
    </row>
    <row r="26" ht="15.75" customHeight="1">
      <c r="A26" s="458" t="s">
        <v>345</v>
      </c>
      <c r="B26" s="518"/>
      <c r="C26" s="449"/>
      <c r="D26" s="458"/>
      <c r="E26" s="458"/>
      <c r="F26" s="458"/>
      <c r="G26" s="458"/>
      <c r="H26" s="458"/>
      <c r="I26" s="458"/>
      <c r="J26" s="458"/>
      <c r="K26" s="458"/>
      <c r="L26" s="458"/>
      <c r="M26" s="458"/>
      <c r="N26" s="458"/>
      <c r="O26" s="458"/>
      <c r="P26" s="458"/>
      <c r="Q26" s="458"/>
      <c r="R26" s="458"/>
      <c r="S26" s="458"/>
      <c r="T26" s="458"/>
      <c r="U26" s="458"/>
      <c r="V26" s="458"/>
      <c r="W26" s="458"/>
    </row>
    <row r="27" ht="15.75" customHeight="1">
      <c r="A27" s="518"/>
      <c r="B27" s="518"/>
      <c r="C27" s="449"/>
      <c r="D27" s="458"/>
      <c r="E27" s="458"/>
      <c r="F27" s="458"/>
      <c r="G27" s="458"/>
      <c r="H27" s="458"/>
      <c r="I27" s="458"/>
      <c r="J27" s="458"/>
      <c r="K27" s="458"/>
      <c r="L27" s="458"/>
      <c r="M27" s="458"/>
      <c r="N27" s="458"/>
      <c r="O27" s="458"/>
      <c r="P27" s="458"/>
      <c r="Q27" s="458"/>
      <c r="R27" s="458"/>
      <c r="S27" s="458"/>
      <c r="T27" s="458"/>
      <c r="U27" s="458"/>
      <c r="V27" s="458"/>
      <c r="W27" s="458"/>
    </row>
    <row r="28" ht="15.75" customHeight="1">
      <c r="A28" s="518"/>
      <c r="B28" s="518"/>
      <c r="C28" s="449"/>
      <c r="D28" s="458"/>
      <c r="E28" s="458"/>
      <c r="F28" s="458"/>
      <c r="G28" s="458"/>
      <c r="H28" s="458"/>
      <c r="I28" s="458"/>
      <c r="J28" s="458"/>
      <c r="K28" s="458"/>
      <c r="L28" s="458"/>
      <c r="M28" s="458"/>
      <c r="N28" s="458"/>
      <c r="O28" s="458"/>
      <c r="P28" s="458"/>
      <c r="Q28" s="458"/>
      <c r="R28" s="458"/>
      <c r="S28" s="458"/>
      <c r="T28" s="458"/>
      <c r="U28" s="458"/>
      <c r="V28" s="458"/>
      <c r="W28" s="458"/>
    </row>
    <row r="29" ht="15.75" customHeight="1">
      <c r="A29" s="518"/>
      <c r="B29" s="518"/>
      <c r="C29" s="449"/>
      <c r="D29" s="458"/>
      <c r="E29" s="458"/>
      <c r="F29" s="458"/>
      <c r="G29" s="458"/>
      <c r="H29" s="458"/>
      <c r="I29" s="458"/>
      <c r="J29" s="458"/>
      <c r="K29" s="458"/>
      <c r="L29" s="458"/>
      <c r="M29" s="458"/>
      <c r="N29" s="458"/>
      <c r="O29" s="458"/>
      <c r="P29" s="458"/>
      <c r="Q29" s="458"/>
      <c r="R29" s="458"/>
      <c r="S29" s="458"/>
      <c r="T29" s="458"/>
      <c r="U29" s="458"/>
      <c r="V29" s="458"/>
      <c r="W29" s="458"/>
    </row>
    <row r="30" ht="15.75" customHeight="1">
      <c r="A30" s="518"/>
      <c r="B30" s="518"/>
      <c r="C30" s="449"/>
      <c r="D30" s="458"/>
      <c r="E30" s="458"/>
      <c r="F30" s="458"/>
      <c r="G30" s="458"/>
      <c r="H30" s="458"/>
      <c r="I30" s="458"/>
      <c r="J30" s="458"/>
      <c r="K30" s="458"/>
      <c r="L30" s="458"/>
      <c r="M30" s="458"/>
      <c r="N30" s="458"/>
      <c r="O30" s="458"/>
      <c r="P30" s="458"/>
      <c r="Q30" s="458"/>
      <c r="R30" s="458"/>
      <c r="S30" s="458"/>
      <c r="T30" s="458"/>
      <c r="U30" s="458"/>
      <c r="V30" s="458"/>
      <c r="W30" s="458"/>
    </row>
    <row r="31" ht="15.75" customHeight="1">
      <c r="A31" s="518"/>
      <c r="B31" s="518"/>
      <c r="C31" s="449"/>
      <c r="D31" s="458"/>
      <c r="E31" s="458"/>
      <c r="F31" s="458"/>
      <c r="G31" s="458"/>
      <c r="H31" s="458"/>
      <c r="I31" s="458"/>
      <c r="J31" s="458"/>
      <c r="K31" s="458"/>
      <c r="L31" s="458"/>
      <c r="M31" s="458"/>
      <c r="N31" s="458"/>
      <c r="O31" s="458"/>
      <c r="P31" s="458"/>
      <c r="Q31" s="458"/>
      <c r="R31" s="458"/>
      <c r="S31" s="458"/>
      <c r="T31" s="458"/>
      <c r="U31" s="458"/>
      <c r="V31" s="458"/>
      <c r="W31" s="458"/>
    </row>
    <row r="32" ht="15.75" customHeight="1">
      <c r="A32" s="518"/>
      <c r="B32" s="518"/>
      <c r="C32" s="449"/>
      <c r="D32" s="458"/>
      <c r="E32" s="458"/>
      <c r="F32" s="458"/>
      <c r="G32" s="458"/>
      <c r="H32" s="458"/>
      <c r="I32" s="458"/>
      <c r="J32" s="458"/>
      <c r="K32" s="458"/>
      <c r="L32" s="458"/>
      <c r="M32" s="458"/>
      <c r="N32" s="458"/>
      <c r="O32" s="458"/>
      <c r="P32" s="458"/>
      <c r="Q32" s="458"/>
      <c r="R32" s="458"/>
      <c r="S32" s="458"/>
      <c r="T32" s="458"/>
      <c r="U32" s="458"/>
      <c r="V32" s="458"/>
      <c r="W32" s="458"/>
    </row>
    <row r="33" ht="15.75" customHeight="1">
      <c r="A33" s="518"/>
      <c r="B33" s="518"/>
      <c r="C33" s="449"/>
      <c r="D33" s="458"/>
      <c r="E33" s="458"/>
      <c r="F33" s="458"/>
      <c r="G33" s="458"/>
      <c r="H33" s="458"/>
      <c r="I33" s="458"/>
      <c r="J33" s="458"/>
      <c r="K33" s="458"/>
      <c r="L33" s="458"/>
      <c r="M33" s="458"/>
      <c r="N33" s="458"/>
      <c r="O33" s="458"/>
      <c r="P33" s="458"/>
      <c r="Q33" s="458"/>
      <c r="R33" s="458"/>
      <c r="S33" s="458"/>
      <c r="T33" s="458"/>
      <c r="U33" s="458"/>
      <c r="V33" s="458"/>
      <c r="W33" s="458"/>
    </row>
    <row r="34" ht="15.75" customHeight="1">
      <c r="A34" s="518"/>
      <c r="B34" s="518"/>
      <c r="C34" s="449"/>
      <c r="D34" s="458"/>
      <c r="E34" s="458"/>
      <c r="F34" s="458"/>
      <c r="G34" s="458"/>
      <c r="H34" s="458"/>
      <c r="I34" s="458"/>
      <c r="J34" s="458"/>
      <c r="K34" s="458"/>
      <c r="L34" s="458"/>
      <c r="M34" s="458"/>
      <c r="N34" s="458"/>
      <c r="O34" s="458"/>
      <c r="P34" s="458"/>
      <c r="Q34" s="458"/>
      <c r="R34" s="458"/>
      <c r="S34" s="458"/>
      <c r="T34" s="458"/>
      <c r="U34" s="458"/>
      <c r="V34" s="458"/>
      <c r="W34" s="458"/>
    </row>
    <row r="35" ht="15.75" customHeight="1">
      <c r="A35" s="518"/>
      <c r="B35" s="518"/>
      <c r="C35" s="449"/>
      <c r="D35" s="458"/>
      <c r="E35" s="458"/>
      <c r="F35" s="458"/>
      <c r="G35" s="458"/>
      <c r="H35" s="458"/>
      <c r="I35" s="458"/>
      <c r="J35" s="458"/>
      <c r="K35" s="458"/>
      <c r="L35" s="458"/>
      <c r="M35" s="458"/>
      <c r="N35" s="458"/>
      <c r="O35" s="458"/>
      <c r="P35" s="458"/>
      <c r="Q35" s="458"/>
      <c r="R35" s="458"/>
      <c r="S35" s="458"/>
      <c r="T35" s="458"/>
      <c r="U35" s="458"/>
      <c r="V35" s="458"/>
      <c r="W35" s="458"/>
    </row>
    <row r="36" ht="15.75" customHeight="1">
      <c r="A36" s="518"/>
      <c r="B36" s="518"/>
      <c r="C36" s="449"/>
      <c r="D36" s="458"/>
      <c r="E36" s="458"/>
      <c r="F36" s="458"/>
      <c r="G36" s="458"/>
      <c r="H36" s="458"/>
      <c r="I36" s="458"/>
      <c r="J36" s="458"/>
      <c r="K36" s="458"/>
      <c r="L36" s="458"/>
      <c r="M36" s="458"/>
      <c r="N36" s="458"/>
      <c r="O36" s="458"/>
      <c r="P36" s="458"/>
      <c r="Q36" s="458"/>
      <c r="R36" s="458"/>
      <c r="S36" s="458"/>
      <c r="T36" s="458"/>
      <c r="U36" s="458"/>
      <c r="V36" s="458"/>
      <c r="W36" s="458"/>
    </row>
    <row r="37" ht="15.75" customHeight="1">
      <c r="A37" s="518"/>
      <c r="B37" s="518"/>
      <c r="C37" s="449"/>
      <c r="D37" s="458"/>
      <c r="E37" s="458"/>
      <c r="F37" s="458"/>
      <c r="G37" s="458"/>
      <c r="H37" s="458"/>
      <c r="I37" s="458"/>
      <c r="J37" s="458"/>
      <c r="K37" s="458"/>
      <c r="L37" s="458"/>
      <c r="M37" s="458"/>
      <c r="N37" s="458"/>
      <c r="O37" s="458"/>
      <c r="P37" s="458"/>
      <c r="Q37" s="458"/>
      <c r="R37" s="458"/>
      <c r="S37" s="458"/>
      <c r="T37" s="458"/>
      <c r="U37" s="458"/>
      <c r="V37" s="458"/>
      <c r="W37" s="458"/>
    </row>
    <row r="38" ht="15.75" customHeight="1">
      <c r="A38" s="518"/>
      <c r="B38" s="518"/>
      <c r="C38" s="449"/>
      <c r="D38" s="458"/>
      <c r="E38" s="458"/>
      <c r="F38" s="458"/>
      <c r="G38" s="458"/>
      <c r="H38" s="458"/>
      <c r="I38" s="458"/>
      <c r="J38" s="458"/>
      <c r="K38" s="458"/>
      <c r="L38" s="458"/>
      <c r="M38" s="458"/>
      <c r="N38" s="458"/>
      <c r="O38" s="458"/>
      <c r="P38" s="458"/>
      <c r="Q38" s="458"/>
      <c r="R38" s="458"/>
      <c r="S38" s="458"/>
      <c r="T38" s="458"/>
      <c r="U38" s="458"/>
      <c r="V38" s="458"/>
      <c r="W38" s="458"/>
    </row>
    <row r="39" ht="15.75" customHeight="1">
      <c r="A39" s="518"/>
      <c r="B39" s="518"/>
      <c r="C39" s="449"/>
      <c r="D39" s="458"/>
      <c r="E39" s="458"/>
      <c r="F39" s="458"/>
      <c r="G39" s="458"/>
      <c r="H39" s="458"/>
      <c r="I39" s="458"/>
      <c r="J39" s="458"/>
      <c r="K39" s="458"/>
      <c r="L39" s="458"/>
      <c r="M39" s="458"/>
      <c r="N39" s="458"/>
      <c r="O39" s="458"/>
      <c r="P39" s="458"/>
      <c r="Q39" s="458"/>
      <c r="R39" s="458"/>
      <c r="S39" s="458"/>
      <c r="T39" s="458"/>
      <c r="U39" s="458"/>
      <c r="V39" s="458"/>
      <c r="W39" s="458"/>
    </row>
    <row r="40" ht="15.75" customHeight="1">
      <c r="A40" s="518"/>
      <c r="B40" s="518"/>
      <c r="C40" s="449"/>
      <c r="D40" s="458"/>
      <c r="E40" s="458"/>
      <c r="F40" s="458"/>
      <c r="G40" s="458"/>
      <c r="H40" s="458"/>
      <c r="I40" s="458"/>
      <c r="J40" s="458"/>
      <c r="K40" s="458"/>
      <c r="L40" s="458"/>
      <c r="M40" s="458"/>
      <c r="N40" s="458"/>
      <c r="O40" s="458"/>
      <c r="P40" s="458"/>
      <c r="Q40" s="458"/>
      <c r="R40" s="458"/>
      <c r="S40" s="458"/>
      <c r="T40" s="458"/>
      <c r="U40" s="458"/>
      <c r="V40" s="458"/>
      <c r="W40" s="458"/>
    </row>
    <row r="41" ht="15.75" customHeight="1">
      <c r="A41" s="518"/>
      <c r="B41" s="518"/>
      <c r="C41" s="449"/>
      <c r="D41" s="458"/>
      <c r="E41" s="458"/>
      <c r="F41" s="458"/>
      <c r="G41" s="458"/>
      <c r="H41" s="458"/>
      <c r="I41" s="458"/>
      <c r="J41" s="458"/>
      <c r="K41" s="458"/>
      <c r="L41" s="458"/>
      <c r="M41" s="458"/>
      <c r="N41" s="458"/>
      <c r="O41" s="458"/>
      <c r="P41" s="458"/>
      <c r="Q41" s="458"/>
      <c r="R41" s="458"/>
      <c r="S41" s="458"/>
      <c r="T41" s="458"/>
      <c r="U41" s="458"/>
      <c r="V41" s="458"/>
      <c r="W41" s="458"/>
    </row>
    <row r="42" ht="15.75" customHeight="1">
      <c r="A42" s="518"/>
      <c r="B42" s="518"/>
      <c r="C42" s="449"/>
      <c r="D42" s="458"/>
      <c r="E42" s="458"/>
      <c r="F42" s="458"/>
      <c r="G42" s="458"/>
      <c r="H42" s="458"/>
      <c r="I42" s="458"/>
      <c r="J42" s="458"/>
      <c r="K42" s="458"/>
      <c r="L42" s="458"/>
      <c r="M42" s="458"/>
      <c r="N42" s="458"/>
      <c r="O42" s="458"/>
      <c r="P42" s="458"/>
      <c r="Q42" s="458"/>
      <c r="R42" s="458"/>
      <c r="S42" s="458"/>
      <c r="T42" s="458"/>
      <c r="U42" s="458"/>
      <c r="V42" s="458"/>
      <c r="W42" s="458"/>
    </row>
    <row r="43" ht="15.75" customHeight="1">
      <c r="A43" s="518"/>
      <c r="B43" s="518"/>
      <c r="C43" s="449"/>
      <c r="D43" s="458"/>
      <c r="E43" s="458"/>
      <c r="F43" s="458"/>
      <c r="G43" s="458"/>
      <c r="H43" s="458"/>
      <c r="I43" s="458"/>
      <c r="J43" s="458"/>
      <c r="K43" s="458"/>
      <c r="L43" s="458"/>
      <c r="M43" s="458"/>
      <c r="N43" s="458"/>
      <c r="O43" s="458"/>
      <c r="P43" s="458"/>
      <c r="Q43" s="458"/>
      <c r="R43" s="458"/>
      <c r="S43" s="458"/>
      <c r="T43" s="458"/>
      <c r="U43" s="458"/>
      <c r="V43" s="458"/>
      <c r="W43" s="458"/>
    </row>
    <row r="44" ht="15.75" customHeight="1">
      <c r="A44" s="518"/>
      <c r="B44" s="518"/>
      <c r="C44" s="449"/>
      <c r="D44" s="458"/>
      <c r="E44" s="458"/>
      <c r="F44" s="458"/>
      <c r="G44" s="458"/>
      <c r="H44" s="458"/>
      <c r="I44" s="458"/>
      <c r="J44" s="458"/>
      <c r="K44" s="458"/>
      <c r="L44" s="458"/>
      <c r="M44" s="458"/>
      <c r="N44" s="458"/>
      <c r="O44" s="458"/>
      <c r="P44" s="458"/>
      <c r="Q44" s="458"/>
      <c r="R44" s="458"/>
      <c r="S44" s="458"/>
      <c r="T44" s="458"/>
      <c r="U44" s="458"/>
      <c r="V44" s="458"/>
      <c r="W44" s="458"/>
    </row>
    <row r="45" ht="15.75" customHeight="1">
      <c r="A45" s="518"/>
      <c r="B45" s="518"/>
      <c r="C45" s="449"/>
      <c r="D45" s="458"/>
      <c r="E45" s="458"/>
      <c r="F45" s="458"/>
      <c r="G45" s="458"/>
      <c r="H45" s="458"/>
      <c r="I45" s="458"/>
      <c r="J45" s="458"/>
      <c r="K45" s="458"/>
      <c r="L45" s="458"/>
      <c r="M45" s="458"/>
      <c r="N45" s="458"/>
      <c r="O45" s="458"/>
      <c r="P45" s="458"/>
      <c r="Q45" s="458"/>
      <c r="R45" s="458"/>
      <c r="S45" s="458"/>
      <c r="T45" s="458"/>
      <c r="U45" s="458"/>
      <c r="V45" s="458"/>
      <c r="W45" s="458"/>
    </row>
    <row r="46" ht="15.75" customHeight="1">
      <c r="A46" s="518"/>
      <c r="B46" s="518"/>
      <c r="C46" s="449"/>
      <c r="D46" s="458"/>
      <c r="E46" s="458"/>
      <c r="F46" s="458"/>
      <c r="G46" s="458"/>
      <c r="H46" s="458"/>
      <c r="I46" s="458"/>
      <c r="J46" s="458"/>
      <c r="K46" s="458"/>
      <c r="L46" s="458"/>
      <c r="M46" s="458"/>
      <c r="N46" s="458"/>
      <c r="O46" s="458"/>
      <c r="P46" s="458"/>
      <c r="Q46" s="458"/>
      <c r="R46" s="458"/>
      <c r="S46" s="458"/>
      <c r="T46" s="458"/>
      <c r="U46" s="458"/>
      <c r="V46" s="458"/>
      <c r="W46" s="458"/>
    </row>
    <row r="47" ht="15.75" customHeight="1">
      <c r="A47" s="518"/>
      <c r="B47" s="518"/>
      <c r="C47" s="449"/>
      <c r="D47" s="458"/>
      <c r="E47" s="458"/>
      <c r="F47" s="458"/>
      <c r="G47" s="458"/>
      <c r="H47" s="458"/>
      <c r="I47" s="458"/>
      <c r="J47" s="458"/>
      <c r="K47" s="458"/>
      <c r="L47" s="458"/>
      <c r="M47" s="458"/>
      <c r="N47" s="458"/>
      <c r="O47" s="458"/>
      <c r="P47" s="458"/>
      <c r="Q47" s="458"/>
      <c r="R47" s="458"/>
      <c r="S47" s="458"/>
      <c r="T47" s="458"/>
      <c r="U47" s="458"/>
      <c r="V47" s="458"/>
      <c r="W47" s="458"/>
    </row>
    <row r="48" ht="15.75" customHeight="1">
      <c r="A48" s="518"/>
      <c r="B48" s="518"/>
      <c r="C48" s="449"/>
      <c r="D48" s="458"/>
      <c r="E48" s="458"/>
      <c r="F48" s="458"/>
      <c r="G48" s="458"/>
      <c r="H48" s="458"/>
      <c r="I48" s="458"/>
      <c r="J48" s="458"/>
      <c r="K48" s="458"/>
      <c r="L48" s="458"/>
      <c r="M48" s="458"/>
      <c r="N48" s="458"/>
      <c r="O48" s="458"/>
      <c r="P48" s="458"/>
      <c r="Q48" s="458"/>
      <c r="R48" s="458"/>
      <c r="S48" s="458"/>
      <c r="T48" s="458"/>
      <c r="U48" s="458"/>
      <c r="V48" s="458"/>
      <c r="W48" s="458"/>
    </row>
    <row r="49" ht="15.75" customHeight="1">
      <c r="A49" s="518"/>
      <c r="B49" s="518"/>
      <c r="C49" s="449"/>
      <c r="D49" s="458"/>
      <c r="E49" s="458"/>
      <c r="F49" s="458"/>
      <c r="G49" s="458"/>
      <c r="H49" s="458"/>
      <c r="I49" s="458"/>
      <c r="J49" s="458"/>
      <c r="K49" s="458"/>
      <c r="L49" s="458"/>
      <c r="M49" s="458"/>
      <c r="N49" s="458"/>
      <c r="O49" s="458"/>
      <c r="P49" s="458"/>
      <c r="Q49" s="458"/>
      <c r="R49" s="458"/>
      <c r="S49" s="458"/>
      <c r="T49" s="458"/>
      <c r="U49" s="458"/>
      <c r="V49" s="458"/>
      <c r="W49" s="458"/>
    </row>
    <row r="50" ht="15.75" customHeight="1">
      <c r="A50" s="518"/>
      <c r="B50" s="518"/>
      <c r="C50" s="449"/>
      <c r="D50" s="458"/>
      <c r="E50" s="458"/>
      <c r="F50" s="458"/>
      <c r="G50" s="458"/>
      <c r="H50" s="458"/>
      <c r="I50" s="458"/>
      <c r="J50" s="458"/>
      <c r="K50" s="458"/>
      <c r="L50" s="458"/>
      <c r="M50" s="458"/>
      <c r="N50" s="458"/>
      <c r="O50" s="458"/>
      <c r="P50" s="458"/>
      <c r="Q50" s="458"/>
      <c r="R50" s="458"/>
      <c r="S50" s="458"/>
      <c r="T50" s="458"/>
      <c r="U50" s="458"/>
      <c r="V50" s="458"/>
      <c r="W50" s="458"/>
    </row>
    <row r="51" ht="15.75" customHeight="1">
      <c r="A51" s="518"/>
      <c r="B51" s="518"/>
      <c r="C51" s="449"/>
      <c r="D51" s="458"/>
      <c r="E51" s="458"/>
      <c r="F51" s="458"/>
      <c r="G51" s="458"/>
      <c r="H51" s="458"/>
      <c r="I51" s="458"/>
      <c r="J51" s="458"/>
      <c r="K51" s="458"/>
      <c r="L51" s="458"/>
      <c r="M51" s="458"/>
      <c r="N51" s="458"/>
      <c r="O51" s="458"/>
      <c r="P51" s="458"/>
      <c r="Q51" s="458"/>
      <c r="R51" s="458"/>
      <c r="S51" s="458"/>
      <c r="T51" s="458"/>
      <c r="U51" s="458"/>
      <c r="V51" s="458"/>
      <c r="W51" s="458"/>
    </row>
    <row r="52" ht="15.75" customHeight="1">
      <c r="A52" s="518"/>
      <c r="B52" s="518"/>
      <c r="C52" s="449"/>
      <c r="D52" s="458"/>
      <c r="E52" s="458"/>
      <c r="F52" s="458"/>
      <c r="G52" s="458"/>
      <c r="H52" s="458"/>
      <c r="I52" s="458"/>
      <c r="J52" s="458"/>
      <c r="K52" s="458"/>
      <c r="L52" s="458"/>
      <c r="M52" s="458"/>
      <c r="N52" s="458"/>
      <c r="O52" s="458"/>
      <c r="P52" s="458"/>
      <c r="Q52" s="458"/>
      <c r="R52" s="458"/>
      <c r="S52" s="458"/>
      <c r="T52" s="458"/>
      <c r="U52" s="458"/>
      <c r="V52" s="458"/>
      <c r="W52" s="458"/>
    </row>
    <row r="53" ht="15.75" customHeight="1">
      <c r="A53" s="518"/>
      <c r="B53" s="518"/>
      <c r="C53" s="449"/>
      <c r="D53" s="458"/>
      <c r="E53" s="458"/>
      <c r="F53" s="458"/>
      <c r="G53" s="458"/>
      <c r="H53" s="458"/>
      <c r="I53" s="458"/>
      <c r="J53" s="458"/>
      <c r="K53" s="458"/>
      <c r="L53" s="458"/>
      <c r="M53" s="458"/>
      <c r="N53" s="458"/>
      <c r="O53" s="458"/>
      <c r="P53" s="458"/>
      <c r="Q53" s="458"/>
      <c r="R53" s="458"/>
      <c r="S53" s="458"/>
      <c r="T53" s="458"/>
      <c r="U53" s="458"/>
      <c r="V53" s="458"/>
      <c r="W53" s="458"/>
    </row>
    <row r="54" ht="15.75" customHeight="1">
      <c r="A54" s="518"/>
      <c r="B54" s="518"/>
      <c r="C54" s="449"/>
      <c r="D54" s="458"/>
      <c r="E54" s="458"/>
      <c r="F54" s="458"/>
      <c r="G54" s="458"/>
      <c r="H54" s="458"/>
      <c r="I54" s="458"/>
      <c r="J54" s="458"/>
      <c r="K54" s="458"/>
      <c r="L54" s="458"/>
      <c r="M54" s="458"/>
      <c r="N54" s="458"/>
      <c r="O54" s="458"/>
      <c r="P54" s="458"/>
      <c r="Q54" s="458"/>
      <c r="R54" s="458"/>
      <c r="S54" s="458"/>
      <c r="T54" s="458"/>
      <c r="U54" s="458"/>
      <c r="V54" s="458"/>
      <c r="W54" s="458"/>
    </row>
    <row r="55" ht="15.75" customHeight="1">
      <c r="A55" s="518"/>
      <c r="B55" s="518"/>
      <c r="C55" s="449"/>
      <c r="D55" s="458"/>
      <c r="E55" s="458"/>
      <c r="F55" s="458"/>
      <c r="G55" s="458"/>
      <c r="H55" s="458"/>
      <c r="I55" s="458"/>
      <c r="J55" s="458"/>
      <c r="K55" s="458"/>
      <c r="L55" s="458"/>
      <c r="M55" s="458"/>
      <c r="N55" s="458"/>
      <c r="O55" s="458"/>
      <c r="P55" s="458"/>
      <c r="Q55" s="458"/>
      <c r="R55" s="458"/>
      <c r="S55" s="458"/>
      <c r="T55" s="458"/>
      <c r="U55" s="458"/>
      <c r="V55" s="458"/>
      <c r="W55" s="458"/>
    </row>
    <row r="56" ht="15.75" customHeight="1">
      <c r="A56" s="518"/>
      <c r="B56" s="518"/>
      <c r="C56" s="449"/>
      <c r="D56" s="458"/>
      <c r="E56" s="458"/>
      <c r="F56" s="458"/>
      <c r="G56" s="458"/>
      <c r="H56" s="458"/>
      <c r="I56" s="458"/>
      <c r="J56" s="458"/>
      <c r="K56" s="458"/>
      <c r="L56" s="458"/>
      <c r="M56" s="458"/>
      <c r="N56" s="458"/>
      <c r="O56" s="458"/>
      <c r="P56" s="458"/>
      <c r="Q56" s="458"/>
      <c r="R56" s="458"/>
      <c r="S56" s="458"/>
      <c r="T56" s="458"/>
      <c r="U56" s="458"/>
      <c r="V56" s="458"/>
      <c r="W56" s="458"/>
    </row>
    <row r="57" ht="15.75" customHeight="1">
      <c r="A57" s="518"/>
      <c r="B57" s="518"/>
      <c r="C57" s="449"/>
      <c r="D57" s="458"/>
      <c r="E57" s="458"/>
      <c r="F57" s="458"/>
      <c r="G57" s="458"/>
      <c r="H57" s="458"/>
      <c r="I57" s="458"/>
      <c r="J57" s="458"/>
      <c r="K57" s="458"/>
      <c r="L57" s="458"/>
      <c r="M57" s="458"/>
      <c r="N57" s="458"/>
      <c r="O57" s="458"/>
      <c r="P57" s="458"/>
      <c r="Q57" s="458"/>
      <c r="R57" s="458"/>
      <c r="S57" s="458"/>
      <c r="T57" s="458"/>
      <c r="U57" s="458"/>
      <c r="V57" s="458"/>
      <c r="W57" s="458"/>
    </row>
    <row r="58" ht="15.75" customHeight="1">
      <c r="A58" s="518"/>
      <c r="B58" s="518"/>
      <c r="C58" s="449"/>
      <c r="D58" s="458"/>
      <c r="E58" s="458"/>
      <c r="F58" s="458"/>
      <c r="G58" s="458"/>
      <c r="H58" s="458"/>
      <c r="I58" s="458"/>
      <c r="J58" s="458"/>
      <c r="K58" s="458"/>
      <c r="L58" s="458"/>
      <c r="M58" s="458"/>
      <c r="N58" s="458"/>
      <c r="O58" s="458"/>
      <c r="P58" s="458"/>
      <c r="Q58" s="458"/>
      <c r="R58" s="458"/>
      <c r="S58" s="458"/>
      <c r="T58" s="458"/>
      <c r="U58" s="458"/>
      <c r="V58" s="458"/>
      <c r="W58" s="458"/>
    </row>
    <row r="59" ht="15.75" customHeight="1">
      <c r="A59" s="518"/>
      <c r="B59" s="518"/>
      <c r="C59" s="449"/>
      <c r="D59" s="458"/>
      <c r="E59" s="458"/>
      <c r="F59" s="458"/>
      <c r="G59" s="458"/>
      <c r="H59" s="458"/>
      <c r="I59" s="458"/>
      <c r="J59" s="458"/>
      <c r="K59" s="458"/>
      <c r="L59" s="458"/>
      <c r="M59" s="458"/>
      <c r="N59" s="458"/>
      <c r="O59" s="458"/>
      <c r="P59" s="458"/>
      <c r="Q59" s="458"/>
      <c r="R59" s="458"/>
      <c r="S59" s="458"/>
      <c r="T59" s="458"/>
      <c r="U59" s="458"/>
      <c r="V59" s="458"/>
      <c r="W59" s="458"/>
    </row>
    <row r="60" ht="15.75" customHeight="1">
      <c r="A60" s="518"/>
      <c r="B60" s="518"/>
      <c r="C60" s="449"/>
      <c r="D60" s="458"/>
      <c r="E60" s="458"/>
      <c r="F60" s="458"/>
      <c r="G60" s="458"/>
      <c r="H60" s="458"/>
      <c r="I60" s="458"/>
      <c r="J60" s="458"/>
      <c r="K60" s="458"/>
      <c r="L60" s="458"/>
      <c r="M60" s="458"/>
      <c r="N60" s="458"/>
      <c r="O60" s="458"/>
      <c r="P60" s="458"/>
      <c r="Q60" s="458"/>
      <c r="R60" s="458"/>
      <c r="S60" s="458"/>
      <c r="T60" s="458"/>
      <c r="U60" s="458"/>
      <c r="V60" s="458"/>
      <c r="W60" s="458"/>
    </row>
    <row r="61" ht="15.75" customHeight="1">
      <c r="A61" s="518"/>
      <c r="B61" s="518"/>
      <c r="C61" s="449"/>
      <c r="D61" s="458"/>
      <c r="E61" s="458"/>
      <c r="F61" s="458"/>
      <c r="G61" s="458"/>
      <c r="H61" s="458"/>
      <c r="I61" s="458"/>
      <c r="J61" s="458"/>
      <c r="K61" s="458"/>
      <c r="L61" s="458"/>
      <c r="M61" s="458"/>
      <c r="N61" s="458"/>
      <c r="O61" s="458"/>
      <c r="P61" s="458"/>
      <c r="Q61" s="458"/>
      <c r="R61" s="458"/>
      <c r="S61" s="458"/>
      <c r="T61" s="458"/>
      <c r="U61" s="458"/>
      <c r="V61" s="458"/>
      <c r="W61" s="458"/>
    </row>
    <row r="62" ht="15.75" customHeight="1">
      <c r="A62" s="518"/>
      <c r="B62" s="518"/>
      <c r="C62" s="449"/>
      <c r="D62" s="458"/>
      <c r="E62" s="458"/>
      <c r="F62" s="458"/>
      <c r="G62" s="458"/>
      <c r="H62" s="458"/>
      <c r="I62" s="458"/>
      <c r="J62" s="458"/>
      <c r="K62" s="458"/>
      <c r="L62" s="458"/>
      <c r="M62" s="458"/>
      <c r="N62" s="458"/>
      <c r="O62" s="458"/>
      <c r="P62" s="458"/>
      <c r="Q62" s="458"/>
      <c r="R62" s="458"/>
      <c r="S62" s="458"/>
      <c r="T62" s="458"/>
      <c r="U62" s="458"/>
      <c r="V62" s="458"/>
      <c r="W62" s="458"/>
    </row>
    <row r="63" ht="15.75" customHeight="1">
      <c r="A63" s="518"/>
      <c r="B63" s="518"/>
      <c r="C63" s="449"/>
      <c r="D63" s="458"/>
      <c r="E63" s="458"/>
      <c r="F63" s="458"/>
      <c r="G63" s="458"/>
      <c r="H63" s="458"/>
      <c r="I63" s="458"/>
      <c r="J63" s="458"/>
      <c r="K63" s="458"/>
      <c r="L63" s="458"/>
      <c r="M63" s="458"/>
      <c r="N63" s="458"/>
      <c r="O63" s="458"/>
      <c r="P63" s="458"/>
      <c r="Q63" s="458"/>
      <c r="R63" s="458"/>
      <c r="S63" s="458"/>
      <c r="T63" s="458"/>
      <c r="U63" s="458"/>
      <c r="V63" s="458"/>
      <c r="W63" s="458"/>
    </row>
    <row r="64" ht="15.75" customHeight="1">
      <c r="A64" s="518"/>
      <c r="B64" s="518"/>
      <c r="C64" s="449"/>
      <c r="D64" s="458"/>
      <c r="E64" s="458"/>
      <c r="F64" s="458"/>
      <c r="G64" s="458"/>
      <c r="H64" s="458"/>
      <c r="I64" s="458"/>
      <c r="J64" s="458"/>
      <c r="K64" s="458"/>
      <c r="L64" s="458"/>
      <c r="M64" s="458"/>
      <c r="N64" s="458"/>
      <c r="O64" s="458"/>
      <c r="P64" s="458"/>
      <c r="Q64" s="458"/>
      <c r="R64" s="458"/>
      <c r="S64" s="458"/>
      <c r="T64" s="458"/>
      <c r="U64" s="458"/>
      <c r="V64" s="458"/>
      <c r="W64" s="458"/>
    </row>
    <row r="65" ht="15.75" customHeight="1">
      <c r="A65" s="518"/>
      <c r="B65" s="518"/>
      <c r="C65" s="449"/>
      <c r="D65" s="458"/>
      <c r="E65" s="458"/>
      <c r="F65" s="458"/>
      <c r="G65" s="458"/>
      <c r="H65" s="458"/>
      <c r="I65" s="458"/>
      <c r="J65" s="458"/>
      <c r="K65" s="458"/>
      <c r="L65" s="458"/>
      <c r="M65" s="458"/>
      <c r="N65" s="458"/>
      <c r="O65" s="458"/>
      <c r="P65" s="458"/>
      <c r="Q65" s="458"/>
      <c r="R65" s="458"/>
      <c r="S65" s="458"/>
      <c r="T65" s="458"/>
      <c r="U65" s="458"/>
      <c r="V65" s="458"/>
      <c r="W65" s="458"/>
    </row>
    <row r="66" ht="15.75" customHeight="1">
      <c r="A66" s="518"/>
      <c r="B66" s="518"/>
      <c r="C66" s="449"/>
      <c r="D66" s="458"/>
      <c r="E66" s="458"/>
      <c r="F66" s="458"/>
      <c r="G66" s="458"/>
      <c r="H66" s="458"/>
      <c r="I66" s="458"/>
      <c r="J66" s="458"/>
      <c r="K66" s="458"/>
      <c r="L66" s="458"/>
      <c r="M66" s="458"/>
      <c r="N66" s="458"/>
      <c r="O66" s="458"/>
      <c r="P66" s="458"/>
      <c r="Q66" s="458"/>
      <c r="R66" s="458"/>
      <c r="S66" s="458"/>
      <c r="T66" s="458"/>
      <c r="U66" s="458"/>
      <c r="V66" s="458"/>
      <c r="W66" s="458"/>
    </row>
    <row r="67" ht="15.75" customHeight="1">
      <c r="A67" s="518"/>
      <c r="B67" s="518"/>
      <c r="C67" s="449"/>
      <c r="D67" s="458"/>
      <c r="E67" s="458"/>
      <c r="F67" s="458"/>
      <c r="G67" s="458"/>
      <c r="H67" s="458"/>
      <c r="I67" s="458"/>
      <c r="J67" s="458"/>
      <c r="K67" s="458"/>
      <c r="L67" s="458"/>
      <c r="M67" s="458"/>
      <c r="N67" s="458"/>
      <c r="O67" s="458"/>
      <c r="P67" s="458"/>
      <c r="Q67" s="458"/>
      <c r="R67" s="458"/>
      <c r="S67" s="458"/>
      <c r="T67" s="458"/>
      <c r="U67" s="458"/>
      <c r="V67" s="458"/>
      <c r="W67" s="458"/>
    </row>
    <row r="68" ht="15.75" customHeight="1">
      <c r="A68" s="518"/>
      <c r="B68" s="518"/>
      <c r="C68" s="449"/>
      <c r="D68" s="458"/>
      <c r="E68" s="458"/>
      <c r="F68" s="458"/>
      <c r="G68" s="458"/>
      <c r="H68" s="458"/>
      <c r="I68" s="458"/>
      <c r="J68" s="458"/>
      <c r="K68" s="458"/>
      <c r="L68" s="458"/>
      <c r="M68" s="458"/>
      <c r="N68" s="458"/>
      <c r="O68" s="458"/>
      <c r="P68" s="458"/>
      <c r="Q68" s="458"/>
      <c r="R68" s="458"/>
      <c r="S68" s="458"/>
      <c r="T68" s="458"/>
      <c r="U68" s="458"/>
      <c r="V68" s="458"/>
      <c r="W68" s="458"/>
    </row>
    <row r="69" ht="15.75" customHeight="1">
      <c r="A69" s="518"/>
      <c r="B69" s="518"/>
      <c r="C69" s="449"/>
      <c r="D69" s="458"/>
      <c r="E69" s="458"/>
      <c r="F69" s="458"/>
      <c r="G69" s="458"/>
      <c r="H69" s="458"/>
      <c r="I69" s="458"/>
      <c r="J69" s="458"/>
      <c r="K69" s="458"/>
      <c r="L69" s="458"/>
      <c r="M69" s="458"/>
      <c r="N69" s="458"/>
      <c r="O69" s="458"/>
      <c r="P69" s="458"/>
      <c r="Q69" s="458"/>
      <c r="R69" s="458"/>
      <c r="S69" s="458"/>
      <c r="T69" s="458"/>
      <c r="U69" s="458"/>
      <c r="V69" s="458"/>
      <c r="W69" s="458"/>
    </row>
    <row r="70" ht="15.75" customHeight="1">
      <c r="A70" s="518"/>
      <c r="B70" s="518"/>
      <c r="C70" s="449"/>
      <c r="D70" s="458"/>
      <c r="E70" s="458"/>
      <c r="F70" s="458"/>
      <c r="G70" s="458"/>
      <c r="H70" s="458"/>
      <c r="I70" s="458"/>
      <c r="J70" s="458"/>
      <c r="K70" s="458"/>
      <c r="L70" s="458"/>
      <c r="M70" s="458"/>
      <c r="N70" s="458"/>
      <c r="O70" s="458"/>
      <c r="P70" s="458"/>
      <c r="Q70" s="458"/>
      <c r="R70" s="458"/>
      <c r="S70" s="458"/>
      <c r="T70" s="458"/>
      <c r="U70" s="458"/>
      <c r="V70" s="458"/>
      <c r="W70" s="458"/>
    </row>
    <row r="71" ht="15.75" customHeight="1">
      <c r="A71" s="518"/>
      <c r="B71" s="518"/>
      <c r="C71" s="449"/>
      <c r="D71" s="458"/>
      <c r="E71" s="458"/>
      <c r="F71" s="458"/>
      <c r="G71" s="458"/>
      <c r="H71" s="458"/>
      <c r="I71" s="458"/>
      <c r="J71" s="458"/>
      <c r="K71" s="458"/>
      <c r="L71" s="458"/>
      <c r="M71" s="458"/>
      <c r="N71" s="458"/>
      <c r="O71" s="458"/>
      <c r="P71" s="458"/>
      <c r="Q71" s="458"/>
      <c r="R71" s="458"/>
      <c r="S71" s="458"/>
      <c r="T71" s="458"/>
      <c r="U71" s="458"/>
      <c r="V71" s="458"/>
      <c r="W71" s="458"/>
    </row>
    <row r="72" ht="15.75" customHeight="1">
      <c r="A72" s="518"/>
      <c r="B72" s="518"/>
      <c r="C72" s="449"/>
      <c r="D72" s="458"/>
      <c r="E72" s="458"/>
      <c r="F72" s="458"/>
      <c r="G72" s="458"/>
      <c r="H72" s="458"/>
      <c r="I72" s="458"/>
      <c r="J72" s="458"/>
      <c r="K72" s="458"/>
      <c r="L72" s="458"/>
      <c r="M72" s="458"/>
      <c r="N72" s="458"/>
      <c r="O72" s="458"/>
      <c r="P72" s="458"/>
      <c r="Q72" s="458"/>
      <c r="R72" s="458"/>
      <c r="S72" s="458"/>
      <c r="T72" s="458"/>
      <c r="U72" s="458"/>
      <c r="V72" s="458"/>
      <c r="W72" s="458"/>
    </row>
    <row r="73" ht="15.75" customHeight="1">
      <c r="A73" s="518"/>
      <c r="B73" s="518"/>
      <c r="C73" s="449"/>
      <c r="D73" s="458"/>
      <c r="E73" s="458"/>
      <c r="F73" s="458"/>
      <c r="G73" s="458"/>
      <c r="H73" s="458"/>
      <c r="I73" s="458"/>
      <c r="J73" s="458"/>
      <c r="K73" s="458"/>
      <c r="L73" s="458"/>
      <c r="M73" s="458"/>
      <c r="N73" s="458"/>
      <c r="O73" s="458"/>
      <c r="P73" s="458"/>
      <c r="Q73" s="458"/>
      <c r="R73" s="458"/>
      <c r="S73" s="458"/>
      <c r="T73" s="458"/>
      <c r="U73" s="458"/>
      <c r="V73" s="458"/>
      <c r="W73" s="458"/>
    </row>
    <row r="74" ht="15.75" customHeight="1">
      <c r="A74" s="518"/>
      <c r="B74" s="518"/>
      <c r="C74" s="449"/>
      <c r="D74" s="458"/>
      <c r="E74" s="458"/>
      <c r="F74" s="458"/>
      <c r="G74" s="458"/>
      <c r="H74" s="458"/>
      <c r="I74" s="458"/>
      <c r="J74" s="458"/>
      <c r="K74" s="458"/>
      <c r="L74" s="458"/>
      <c r="M74" s="458"/>
      <c r="N74" s="458"/>
      <c r="O74" s="458"/>
      <c r="P74" s="458"/>
      <c r="Q74" s="458"/>
      <c r="R74" s="458"/>
      <c r="S74" s="458"/>
      <c r="T74" s="458"/>
      <c r="U74" s="458"/>
      <c r="V74" s="458"/>
      <c r="W74" s="458"/>
    </row>
    <row r="75" ht="15.75" customHeight="1">
      <c r="A75" s="518"/>
      <c r="B75" s="518"/>
      <c r="C75" s="449"/>
      <c r="D75" s="458"/>
      <c r="E75" s="458"/>
      <c r="F75" s="458"/>
      <c r="G75" s="458"/>
      <c r="H75" s="458"/>
      <c r="I75" s="458"/>
      <c r="J75" s="458"/>
      <c r="K75" s="458"/>
      <c r="L75" s="458"/>
      <c r="M75" s="458"/>
      <c r="N75" s="458"/>
      <c r="O75" s="458"/>
      <c r="P75" s="458"/>
      <c r="Q75" s="458"/>
      <c r="R75" s="458"/>
      <c r="S75" s="458"/>
      <c r="T75" s="458"/>
      <c r="U75" s="458"/>
      <c r="V75" s="458"/>
      <c r="W75" s="458"/>
    </row>
    <row r="76" ht="15.75" customHeight="1">
      <c r="A76" s="518"/>
      <c r="B76" s="518"/>
      <c r="C76" s="449"/>
      <c r="D76" s="458"/>
      <c r="E76" s="458"/>
      <c r="F76" s="458"/>
      <c r="G76" s="458"/>
      <c r="H76" s="458"/>
      <c r="I76" s="458"/>
      <c r="J76" s="458"/>
      <c r="K76" s="458"/>
      <c r="L76" s="458"/>
      <c r="M76" s="458"/>
      <c r="N76" s="458"/>
      <c r="O76" s="458"/>
      <c r="P76" s="458"/>
      <c r="Q76" s="458"/>
      <c r="R76" s="458"/>
      <c r="S76" s="458"/>
      <c r="T76" s="458"/>
      <c r="U76" s="458"/>
      <c r="V76" s="458"/>
      <c r="W76" s="458"/>
    </row>
    <row r="77" ht="15.75" customHeight="1">
      <c r="A77" s="518"/>
      <c r="B77" s="518"/>
      <c r="C77" s="449"/>
      <c r="D77" s="458"/>
      <c r="E77" s="458"/>
      <c r="F77" s="458"/>
      <c r="G77" s="458"/>
      <c r="H77" s="458"/>
      <c r="I77" s="458"/>
      <c r="J77" s="458"/>
      <c r="K77" s="458"/>
      <c r="L77" s="458"/>
      <c r="M77" s="458"/>
      <c r="N77" s="458"/>
      <c r="O77" s="458"/>
      <c r="P77" s="458"/>
      <c r="Q77" s="458"/>
      <c r="R77" s="458"/>
      <c r="S77" s="458"/>
      <c r="T77" s="458"/>
      <c r="U77" s="458"/>
      <c r="V77" s="458"/>
      <c r="W77" s="458"/>
    </row>
    <row r="78" ht="15.75" customHeight="1">
      <c r="A78" s="518"/>
      <c r="B78" s="518"/>
      <c r="C78" s="449"/>
      <c r="D78" s="458"/>
      <c r="E78" s="458"/>
      <c r="F78" s="458"/>
      <c r="G78" s="458"/>
      <c r="H78" s="458"/>
      <c r="I78" s="458"/>
      <c r="J78" s="458"/>
      <c r="K78" s="458"/>
      <c r="L78" s="458"/>
      <c r="M78" s="458"/>
      <c r="N78" s="458"/>
      <c r="O78" s="458"/>
      <c r="P78" s="458"/>
      <c r="Q78" s="458"/>
      <c r="R78" s="458"/>
      <c r="S78" s="458"/>
      <c r="T78" s="458"/>
      <c r="U78" s="458"/>
      <c r="V78" s="458"/>
      <c r="W78" s="458"/>
    </row>
    <row r="79" ht="15.75" customHeight="1">
      <c r="A79" s="518"/>
      <c r="B79" s="518"/>
      <c r="C79" s="449"/>
      <c r="D79" s="458"/>
      <c r="E79" s="458"/>
      <c r="F79" s="458"/>
      <c r="G79" s="458"/>
      <c r="H79" s="458"/>
      <c r="I79" s="458"/>
      <c r="J79" s="458"/>
      <c r="K79" s="458"/>
      <c r="L79" s="458"/>
      <c r="M79" s="458"/>
      <c r="N79" s="458"/>
      <c r="O79" s="458"/>
      <c r="P79" s="458"/>
      <c r="Q79" s="458"/>
      <c r="R79" s="458"/>
      <c r="S79" s="458"/>
      <c r="T79" s="458"/>
      <c r="U79" s="458"/>
      <c r="V79" s="458"/>
      <c r="W79" s="458"/>
    </row>
    <row r="80" ht="15.75" customHeight="1">
      <c r="A80" s="518"/>
      <c r="B80" s="518"/>
      <c r="C80" s="449"/>
      <c r="D80" s="458"/>
      <c r="E80" s="458"/>
      <c r="F80" s="458"/>
      <c r="G80" s="458"/>
      <c r="H80" s="458"/>
      <c r="I80" s="458"/>
      <c r="J80" s="458"/>
      <c r="K80" s="458"/>
      <c r="L80" s="458"/>
      <c r="M80" s="458"/>
      <c r="N80" s="458"/>
      <c r="O80" s="458"/>
      <c r="P80" s="458"/>
      <c r="Q80" s="458"/>
      <c r="R80" s="458"/>
      <c r="S80" s="458"/>
      <c r="T80" s="458"/>
      <c r="U80" s="458"/>
      <c r="V80" s="458"/>
      <c r="W80" s="458"/>
    </row>
    <row r="81" ht="15.75" customHeight="1">
      <c r="A81" s="518"/>
      <c r="B81" s="518"/>
      <c r="C81" s="449"/>
      <c r="D81" s="458"/>
      <c r="E81" s="458"/>
      <c r="F81" s="458"/>
      <c r="G81" s="458"/>
      <c r="H81" s="458"/>
      <c r="I81" s="458"/>
      <c r="J81" s="458"/>
      <c r="K81" s="458"/>
      <c r="L81" s="458"/>
      <c r="M81" s="458"/>
      <c r="N81" s="458"/>
      <c r="O81" s="458"/>
      <c r="P81" s="458"/>
      <c r="Q81" s="458"/>
      <c r="R81" s="458"/>
      <c r="S81" s="458"/>
      <c r="T81" s="458"/>
      <c r="U81" s="458"/>
      <c r="V81" s="458"/>
      <c r="W81" s="458"/>
    </row>
    <row r="82" ht="15.75" customHeight="1">
      <c r="A82" s="518"/>
      <c r="B82" s="518"/>
      <c r="C82" s="449"/>
      <c r="D82" s="458"/>
      <c r="E82" s="458"/>
      <c r="F82" s="458"/>
      <c r="G82" s="458"/>
      <c r="H82" s="458"/>
      <c r="I82" s="458"/>
      <c r="J82" s="458"/>
      <c r="K82" s="458"/>
      <c r="L82" s="458"/>
      <c r="M82" s="458"/>
      <c r="N82" s="458"/>
      <c r="O82" s="458"/>
      <c r="P82" s="458"/>
      <c r="Q82" s="458"/>
      <c r="R82" s="458"/>
      <c r="S82" s="458"/>
      <c r="T82" s="458"/>
      <c r="U82" s="458"/>
      <c r="V82" s="458"/>
      <c r="W82" s="458"/>
    </row>
    <row r="83" ht="15.75" customHeight="1">
      <c r="A83" s="518"/>
      <c r="B83" s="518"/>
      <c r="C83" s="449"/>
      <c r="D83" s="458"/>
      <c r="E83" s="458"/>
      <c r="F83" s="458"/>
      <c r="G83" s="458"/>
      <c r="H83" s="458"/>
      <c r="I83" s="458"/>
      <c r="J83" s="458"/>
      <c r="K83" s="458"/>
      <c r="L83" s="458"/>
      <c r="M83" s="458"/>
      <c r="N83" s="458"/>
      <c r="O83" s="458"/>
      <c r="P83" s="458"/>
      <c r="Q83" s="458"/>
      <c r="R83" s="458"/>
      <c r="S83" s="458"/>
      <c r="T83" s="458"/>
      <c r="U83" s="458"/>
      <c r="V83" s="458"/>
      <c r="W83" s="458"/>
    </row>
    <row r="84" ht="15.75" customHeight="1">
      <c r="A84" s="518"/>
      <c r="B84" s="518"/>
      <c r="C84" s="449"/>
      <c r="D84" s="458"/>
      <c r="E84" s="458"/>
      <c r="F84" s="458"/>
      <c r="G84" s="458"/>
      <c r="H84" s="458"/>
      <c r="I84" s="458"/>
      <c r="J84" s="458"/>
      <c r="K84" s="458"/>
      <c r="L84" s="458"/>
      <c r="M84" s="458"/>
      <c r="N84" s="458"/>
      <c r="O84" s="458"/>
      <c r="P84" s="458"/>
      <c r="Q84" s="458"/>
      <c r="R84" s="458"/>
      <c r="S84" s="458"/>
      <c r="T84" s="458"/>
      <c r="U84" s="458"/>
      <c r="V84" s="458"/>
      <c r="W84" s="458"/>
    </row>
    <row r="85" ht="15.75" customHeight="1">
      <c r="A85" s="518"/>
      <c r="B85" s="518"/>
      <c r="C85" s="449"/>
      <c r="D85" s="458"/>
      <c r="E85" s="458"/>
      <c r="F85" s="458"/>
      <c r="G85" s="458"/>
      <c r="H85" s="458"/>
      <c r="I85" s="458"/>
      <c r="J85" s="458"/>
      <c r="K85" s="458"/>
      <c r="L85" s="458"/>
      <c r="M85" s="458"/>
      <c r="N85" s="458"/>
      <c r="O85" s="458"/>
      <c r="P85" s="458"/>
      <c r="Q85" s="458"/>
      <c r="R85" s="458"/>
      <c r="S85" s="458"/>
      <c r="T85" s="458"/>
      <c r="U85" s="458"/>
      <c r="V85" s="458"/>
      <c r="W85" s="458"/>
    </row>
    <row r="86" ht="15.75" customHeight="1">
      <c r="A86" s="518"/>
      <c r="B86" s="518"/>
      <c r="C86" s="449"/>
      <c r="D86" s="458"/>
      <c r="E86" s="458"/>
      <c r="F86" s="458"/>
      <c r="G86" s="458"/>
      <c r="H86" s="458"/>
      <c r="I86" s="458"/>
      <c r="J86" s="458"/>
      <c r="K86" s="458"/>
      <c r="L86" s="458"/>
      <c r="M86" s="458"/>
      <c r="N86" s="458"/>
      <c r="O86" s="458"/>
      <c r="P86" s="458"/>
      <c r="Q86" s="458"/>
      <c r="R86" s="458"/>
      <c r="S86" s="458"/>
      <c r="T86" s="458"/>
      <c r="U86" s="458"/>
      <c r="V86" s="458"/>
      <c r="W86" s="458"/>
    </row>
    <row r="87" ht="15.75" customHeight="1">
      <c r="A87" s="518"/>
      <c r="B87" s="518"/>
      <c r="C87" s="449"/>
      <c r="D87" s="458"/>
      <c r="E87" s="458"/>
      <c r="F87" s="458"/>
      <c r="G87" s="458"/>
      <c r="H87" s="458"/>
      <c r="I87" s="458"/>
      <c r="J87" s="458"/>
      <c r="K87" s="458"/>
      <c r="L87" s="458"/>
      <c r="M87" s="458"/>
      <c r="N87" s="458"/>
      <c r="O87" s="458"/>
      <c r="P87" s="458"/>
      <c r="Q87" s="458"/>
      <c r="R87" s="458"/>
      <c r="S87" s="458"/>
      <c r="T87" s="458"/>
      <c r="U87" s="458"/>
      <c r="V87" s="458"/>
      <c r="W87" s="458"/>
    </row>
    <row r="88" ht="15.75" customHeight="1">
      <c r="A88" s="518"/>
      <c r="B88" s="518"/>
      <c r="C88" s="449"/>
      <c r="D88" s="458"/>
      <c r="E88" s="458"/>
      <c r="F88" s="458"/>
      <c r="G88" s="458"/>
      <c r="H88" s="458"/>
      <c r="I88" s="458"/>
      <c r="J88" s="458"/>
      <c r="K88" s="458"/>
      <c r="L88" s="458"/>
      <c r="M88" s="458"/>
      <c r="N88" s="458"/>
      <c r="O88" s="458"/>
      <c r="P88" s="458"/>
      <c r="Q88" s="458"/>
      <c r="R88" s="458"/>
      <c r="S88" s="458"/>
      <c r="T88" s="458"/>
      <c r="U88" s="458"/>
      <c r="V88" s="458"/>
      <c r="W88" s="458"/>
    </row>
    <row r="89" ht="15.75" customHeight="1">
      <c r="A89" s="518"/>
      <c r="B89" s="518"/>
      <c r="C89" s="449"/>
      <c r="D89" s="458"/>
      <c r="E89" s="458"/>
      <c r="F89" s="458"/>
      <c r="G89" s="458"/>
      <c r="H89" s="458"/>
      <c r="I89" s="458"/>
      <c r="J89" s="458"/>
      <c r="K89" s="458"/>
      <c r="L89" s="458"/>
      <c r="M89" s="458"/>
      <c r="N89" s="458"/>
      <c r="O89" s="458"/>
      <c r="P89" s="458"/>
      <c r="Q89" s="458"/>
      <c r="R89" s="458"/>
      <c r="S89" s="458"/>
      <c r="T89" s="458"/>
      <c r="U89" s="458"/>
      <c r="V89" s="458"/>
      <c r="W89" s="458"/>
    </row>
    <row r="90" ht="15.75" customHeight="1">
      <c r="A90" s="518"/>
      <c r="B90" s="518"/>
      <c r="C90" s="449"/>
      <c r="D90" s="458"/>
      <c r="E90" s="458"/>
      <c r="F90" s="458"/>
      <c r="G90" s="458"/>
      <c r="H90" s="458"/>
      <c r="I90" s="458"/>
      <c r="J90" s="458"/>
      <c r="K90" s="458"/>
      <c r="L90" s="458"/>
      <c r="M90" s="458"/>
      <c r="N90" s="458"/>
      <c r="O90" s="458"/>
      <c r="P90" s="458"/>
      <c r="Q90" s="458"/>
      <c r="R90" s="458"/>
      <c r="S90" s="458"/>
      <c r="T90" s="458"/>
      <c r="U90" s="458"/>
      <c r="V90" s="458"/>
      <c r="W90" s="458"/>
    </row>
    <row r="91" ht="15.75" customHeight="1">
      <c r="A91" s="518"/>
      <c r="B91" s="518"/>
      <c r="C91" s="449"/>
      <c r="D91" s="458"/>
      <c r="E91" s="458"/>
      <c r="F91" s="458"/>
      <c r="G91" s="458"/>
      <c r="H91" s="458"/>
      <c r="I91" s="458"/>
      <c r="J91" s="458"/>
      <c r="K91" s="458"/>
      <c r="L91" s="458"/>
      <c r="M91" s="458"/>
      <c r="N91" s="458"/>
      <c r="O91" s="458"/>
      <c r="P91" s="458"/>
      <c r="Q91" s="458"/>
      <c r="R91" s="458"/>
      <c r="S91" s="458"/>
      <c r="T91" s="458"/>
      <c r="U91" s="458"/>
      <c r="V91" s="458"/>
      <c r="W91" s="458"/>
    </row>
    <row r="92" ht="15.75" customHeight="1">
      <c r="A92" s="518"/>
      <c r="B92" s="518"/>
      <c r="C92" s="449"/>
      <c r="D92" s="458"/>
      <c r="E92" s="458"/>
      <c r="F92" s="458"/>
      <c r="G92" s="458"/>
      <c r="H92" s="458"/>
      <c r="I92" s="458"/>
      <c r="J92" s="458"/>
      <c r="K92" s="458"/>
      <c r="L92" s="458"/>
      <c r="M92" s="458"/>
      <c r="N92" s="458"/>
      <c r="O92" s="458"/>
      <c r="P92" s="458"/>
      <c r="Q92" s="458"/>
      <c r="R92" s="458"/>
      <c r="S92" s="458"/>
      <c r="T92" s="458"/>
      <c r="U92" s="458"/>
      <c r="V92" s="458"/>
      <c r="W92" s="458"/>
    </row>
    <row r="93" ht="15.75" customHeight="1">
      <c r="A93" s="518"/>
      <c r="B93" s="518"/>
      <c r="C93" s="449"/>
      <c r="D93" s="458"/>
      <c r="E93" s="458"/>
      <c r="F93" s="458"/>
      <c r="G93" s="458"/>
      <c r="H93" s="458"/>
      <c r="I93" s="458"/>
      <c r="J93" s="458"/>
      <c r="K93" s="458"/>
      <c r="L93" s="458"/>
      <c r="M93" s="458"/>
      <c r="N93" s="458"/>
      <c r="O93" s="458"/>
      <c r="P93" s="458"/>
      <c r="Q93" s="458"/>
      <c r="R93" s="458"/>
      <c r="S93" s="458"/>
      <c r="T93" s="458"/>
      <c r="U93" s="458"/>
      <c r="V93" s="458"/>
      <c r="W93" s="458"/>
    </row>
    <row r="94" ht="15.75" customHeight="1">
      <c r="A94" s="518"/>
      <c r="B94" s="518"/>
      <c r="C94" s="449"/>
      <c r="D94" s="458"/>
      <c r="E94" s="458"/>
      <c r="F94" s="458"/>
      <c r="G94" s="458"/>
      <c r="H94" s="458"/>
      <c r="I94" s="458"/>
      <c r="J94" s="458"/>
      <c r="K94" s="458"/>
      <c r="L94" s="458"/>
      <c r="M94" s="458"/>
      <c r="N94" s="458"/>
      <c r="O94" s="458"/>
      <c r="P94" s="458"/>
      <c r="Q94" s="458"/>
      <c r="R94" s="458"/>
      <c r="S94" s="458"/>
      <c r="T94" s="458"/>
      <c r="U94" s="458"/>
      <c r="V94" s="458"/>
      <c r="W94" s="458"/>
    </row>
    <row r="95" ht="15.75" customHeight="1">
      <c r="A95" s="518"/>
      <c r="B95" s="518"/>
      <c r="C95" s="449"/>
      <c r="D95" s="458"/>
      <c r="E95" s="458"/>
      <c r="F95" s="458"/>
      <c r="G95" s="458"/>
      <c r="H95" s="458"/>
      <c r="I95" s="458"/>
      <c r="J95" s="458"/>
      <c r="K95" s="458"/>
      <c r="L95" s="458"/>
      <c r="M95" s="458"/>
      <c r="N95" s="458"/>
      <c r="O95" s="458"/>
      <c r="P95" s="458"/>
      <c r="Q95" s="458"/>
      <c r="R95" s="458"/>
      <c r="S95" s="458"/>
      <c r="T95" s="458"/>
      <c r="U95" s="458"/>
      <c r="V95" s="458"/>
      <c r="W95" s="458"/>
    </row>
    <row r="96" ht="15.75" customHeight="1">
      <c r="A96" s="518"/>
      <c r="B96" s="518"/>
      <c r="C96" s="449"/>
      <c r="D96" s="458"/>
      <c r="E96" s="458"/>
      <c r="F96" s="458"/>
      <c r="G96" s="458"/>
      <c r="H96" s="458"/>
      <c r="I96" s="458"/>
      <c r="J96" s="458"/>
      <c r="K96" s="458"/>
      <c r="L96" s="458"/>
      <c r="M96" s="458"/>
      <c r="N96" s="458"/>
      <c r="O96" s="458"/>
      <c r="P96" s="458"/>
      <c r="Q96" s="458"/>
      <c r="R96" s="458"/>
      <c r="S96" s="458"/>
      <c r="T96" s="458"/>
      <c r="U96" s="458"/>
      <c r="V96" s="458"/>
      <c r="W96" s="458"/>
    </row>
    <row r="97" ht="15.75" customHeight="1">
      <c r="A97" s="518"/>
      <c r="B97" s="518"/>
      <c r="C97" s="449"/>
      <c r="D97" s="458"/>
      <c r="E97" s="458"/>
      <c r="F97" s="458"/>
      <c r="G97" s="458"/>
      <c r="H97" s="458"/>
      <c r="I97" s="458"/>
      <c r="J97" s="458"/>
      <c r="K97" s="458"/>
      <c r="L97" s="458"/>
      <c r="M97" s="458"/>
      <c r="N97" s="458"/>
      <c r="O97" s="458"/>
      <c r="P97" s="458"/>
      <c r="Q97" s="458"/>
      <c r="R97" s="458"/>
      <c r="S97" s="458"/>
      <c r="T97" s="458"/>
      <c r="U97" s="458"/>
      <c r="V97" s="458"/>
      <c r="W97" s="458"/>
    </row>
    <row r="98" ht="15.75" customHeight="1">
      <c r="A98" s="518"/>
      <c r="B98" s="518"/>
      <c r="C98" s="449"/>
      <c r="D98" s="458"/>
      <c r="E98" s="458"/>
      <c r="F98" s="458"/>
      <c r="G98" s="458"/>
      <c r="H98" s="458"/>
      <c r="I98" s="458"/>
      <c r="J98" s="458"/>
      <c r="K98" s="458"/>
      <c r="L98" s="458"/>
      <c r="M98" s="458"/>
      <c r="N98" s="458"/>
      <c r="O98" s="458"/>
      <c r="P98" s="458"/>
      <c r="Q98" s="458"/>
      <c r="R98" s="458"/>
      <c r="S98" s="458"/>
      <c r="T98" s="458"/>
      <c r="U98" s="458"/>
      <c r="V98" s="458"/>
      <c r="W98" s="458"/>
    </row>
    <row r="99" ht="15.75" customHeight="1">
      <c r="A99" s="518"/>
      <c r="B99" s="518"/>
      <c r="C99" s="449"/>
      <c r="D99" s="458"/>
      <c r="E99" s="458"/>
      <c r="F99" s="458"/>
      <c r="G99" s="458"/>
      <c r="H99" s="458"/>
      <c r="I99" s="458"/>
      <c r="J99" s="458"/>
      <c r="K99" s="458"/>
      <c r="L99" s="458"/>
      <c r="M99" s="458"/>
      <c r="N99" s="458"/>
      <c r="O99" s="458"/>
      <c r="P99" s="458"/>
      <c r="Q99" s="458"/>
      <c r="R99" s="458"/>
      <c r="S99" s="458"/>
      <c r="T99" s="458"/>
      <c r="U99" s="458"/>
      <c r="V99" s="458"/>
      <c r="W99" s="458"/>
    </row>
    <row r="100" ht="15.75" customHeight="1">
      <c r="A100" s="518"/>
      <c r="B100" s="518"/>
      <c r="C100" s="449"/>
      <c r="D100" s="458"/>
      <c r="E100" s="458"/>
      <c r="F100" s="458"/>
      <c r="G100" s="458"/>
      <c r="H100" s="458"/>
      <c r="I100" s="458"/>
      <c r="J100" s="458"/>
      <c r="K100" s="458"/>
      <c r="L100" s="458"/>
      <c r="M100" s="458"/>
      <c r="N100" s="458"/>
      <c r="O100" s="458"/>
      <c r="P100" s="458"/>
      <c r="Q100" s="458"/>
      <c r="R100" s="458"/>
      <c r="S100" s="458"/>
      <c r="T100" s="458"/>
      <c r="U100" s="458"/>
      <c r="V100" s="458"/>
      <c r="W100" s="458"/>
    </row>
    <row r="101" ht="15.75" customHeight="1">
      <c r="A101" s="518"/>
      <c r="B101" s="518"/>
      <c r="C101" s="449"/>
      <c r="D101" s="458"/>
      <c r="E101" s="458"/>
      <c r="F101" s="458"/>
      <c r="G101" s="458"/>
      <c r="H101" s="458"/>
      <c r="I101" s="458"/>
      <c r="J101" s="458"/>
      <c r="K101" s="458"/>
      <c r="L101" s="458"/>
      <c r="M101" s="458"/>
      <c r="N101" s="458"/>
      <c r="O101" s="458"/>
      <c r="P101" s="458"/>
      <c r="Q101" s="458"/>
      <c r="R101" s="458"/>
      <c r="S101" s="458"/>
      <c r="T101" s="458"/>
      <c r="U101" s="458"/>
      <c r="V101" s="458"/>
      <c r="W101" s="458"/>
    </row>
    <row r="102" ht="15.75" customHeight="1">
      <c r="A102" s="518"/>
      <c r="B102" s="518"/>
      <c r="C102" s="449"/>
      <c r="D102" s="458"/>
      <c r="E102" s="458"/>
      <c r="F102" s="458"/>
      <c r="G102" s="458"/>
      <c r="H102" s="458"/>
      <c r="I102" s="458"/>
      <c r="J102" s="458"/>
      <c r="K102" s="458"/>
      <c r="L102" s="458"/>
      <c r="M102" s="458"/>
      <c r="N102" s="458"/>
      <c r="O102" s="458"/>
      <c r="P102" s="458"/>
      <c r="Q102" s="458"/>
      <c r="R102" s="458"/>
      <c r="S102" s="458"/>
      <c r="T102" s="458"/>
      <c r="U102" s="458"/>
      <c r="V102" s="458"/>
      <c r="W102" s="458"/>
    </row>
    <row r="103" ht="15.75" customHeight="1">
      <c r="A103" s="518"/>
      <c r="B103" s="518"/>
      <c r="C103" s="449"/>
      <c r="D103" s="458"/>
      <c r="E103" s="458"/>
      <c r="F103" s="458"/>
      <c r="G103" s="458"/>
      <c r="H103" s="458"/>
      <c r="I103" s="458"/>
      <c r="J103" s="458"/>
      <c r="K103" s="458"/>
      <c r="L103" s="458"/>
      <c r="M103" s="458"/>
      <c r="N103" s="458"/>
      <c r="O103" s="458"/>
      <c r="P103" s="458"/>
      <c r="Q103" s="458"/>
      <c r="R103" s="458"/>
      <c r="S103" s="458"/>
      <c r="T103" s="458"/>
      <c r="U103" s="458"/>
      <c r="V103" s="458"/>
      <c r="W103" s="458"/>
    </row>
    <row r="104" ht="15.75" customHeight="1">
      <c r="A104" s="518"/>
      <c r="B104" s="518"/>
      <c r="C104" s="449"/>
      <c r="D104" s="458"/>
      <c r="E104" s="458"/>
      <c r="F104" s="458"/>
      <c r="G104" s="458"/>
      <c r="H104" s="458"/>
      <c r="I104" s="458"/>
      <c r="J104" s="458"/>
      <c r="K104" s="458"/>
      <c r="L104" s="458"/>
      <c r="M104" s="458"/>
      <c r="N104" s="458"/>
      <c r="O104" s="458"/>
      <c r="P104" s="458"/>
      <c r="Q104" s="458"/>
      <c r="R104" s="458"/>
      <c r="S104" s="458"/>
      <c r="T104" s="458"/>
      <c r="U104" s="458"/>
      <c r="V104" s="458"/>
      <c r="W104" s="458"/>
    </row>
    <row r="105" ht="15.75" customHeight="1">
      <c r="A105" s="518"/>
      <c r="B105" s="518"/>
      <c r="C105" s="449"/>
      <c r="D105" s="458"/>
      <c r="E105" s="458"/>
      <c r="F105" s="458"/>
      <c r="G105" s="458"/>
      <c r="H105" s="458"/>
      <c r="I105" s="458"/>
      <c r="J105" s="458"/>
      <c r="K105" s="458"/>
      <c r="L105" s="458"/>
      <c r="M105" s="458"/>
      <c r="N105" s="458"/>
      <c r="O105" s="458"/>
      <c r="P105" s="458"/>
      <c r="Q105" s="458"/>
      <c r="R105" s="458"/>
      <c r="S105" s="458"/>
      <c r="T105" s="458"/>
      <c r="U105" s="458"/>
      <c r="V105" s="458"/>
      <c r="W105" s="458"/>
    </row>
    <row r="106" ht="15.75" customHeight="1">
      <c r="A106" s="518"/>
      <c r="B106" s="518"/>
      <c r="C106" s="449"/>
      <c r="D106" s="458"/>
      <c r="E106" s="458"/>
      <c r="F106" s="458"/>
      <c r="G106" s="458"/>
      <c r="H106" s="458"/>
      <c r="I106" s="458"/>
      <c r="J106" s="458"/>
      <c r="K106" s="458"/>
      <c r="L106" s="458"/>
      <c r="M106" s="458"/>
      <c r="N106" s="458"/>
      <c r="O106" s="458"/>
      <c r="P106" s="458"/>
      <c r="Q106" s="458"/>
      <c r="R106" s="458"/>
      <c r="S106" s="458"/>
      <c r="T106" s="458"/>
      <c r="U106" s="458"/>
      <c r="V106" s="458"/>
      <c r="W106" s="458"/>
    </row>
    <row r="107" ht="15.75" customHeight="1">
      <c r="A107" s="518"/>
      <c r="B107" s="518"/>
      <c r="C107" s="449"/>
      <c r="D107" s="458"/>
      <c r="E107" s="458"/>
      <c r="F107" s="458"/>
      <c r="G107" s="458"/>
      <c r="H107" s="458"/>
      <c r="I107" s="458"/>
      <c r="J107" s="458"/>
      <c r="K107" s="458"/>
      <c r="L107" s="458"/>
      <c r="M107" s="458"/>
      <c r="N107" s="458"/>
      <c r="O107" s="458"/>
      <c r="P107" s="458"/>
      <c r="Q107" s="458"/>
      <c r="R107" s="458"/>
      <c r="S107" s="458"/>
      <c r="T107" s="458"/>
      <c r="U107" s="458"/>
      <c r="V107" s="458"/>
      <c r="W107" s="458"/>
    </row>
    <row r="108" ht="15.75" customHeight="1">
      <c r="A108" s="518"/>
      <c r="B108" s="518"/>
      <c r="C108" s="449"/>
      <c r="D108" s="458"/>
      <c r="E108" s="458"/>
      <c r="F108" s="458"/>
      <c r="G108" s="458"/>
      <c r="H108" s="458"/>
      <c r="I108" s="458"/>
      <c r="J108" s="458"/>
      <c r="K108" s="458"/>
      <c r="L108" s="458"/>
      <c r="M108" s="458"/>
      <c r="N108" s="458"/>
      <c r="O108" s="458"/>
      <c r="P108" s="458"/>
      <c r="Q108" s="458"/>
      <c r="R108" s="458"/>
      <c r="S108" s="458"/>
      <c r="T108" s="458"/>
      <c r="U108" s="458"/>
      <c r="V108" s="458"/>
      <c r="W108" s="458"/>
    </row>
    <row r="109" ht="15.75" customHeight="1">
      <c r="A109" s="518"/>
      <c r="B109" s="518"/>
      <c r="C109" s="449"/>
      <c r="D109" s="458"/>
      <c r="E109" s="458"/>
      <c r="F109" s="458"/>
      <c r="G109" s="458"/>
      <c r="H109" s="458"/>
      <c r="I109" s="458"/>
      <c r="J109" s="458"/>
      <c r="K109" s="458"/>
      <c r="L109" s="458"/>
      <c r="M109" s="458"/>
      <c r="N109" s="458"/>
      <c r="O109" s="458"/>
      <c r="P109" s="458"/>
      <c r="Q109" s="458"/>
      <c r="R109" s="458"/>
      <c r="S109" s="458"/>
      <c r="T109" s="458"/>
      <c r="U109" s="458"/>
      <c r="V109" s="458"/>
      <c r="W109" s="458"/>
    </row>
    <row r="110" ht="15.75" customHeight="1">
      <c r="A110" s="518"/>
      <c r="B110" s="518"/>
      <c r="C110" s="449"/>
      <c r="D110" s="458"/>
      <c r="E110" s="458"/>
      <c r="F110" s="458"/>
      <c r="G110" s="458"/>
      <c r="H110" s="458"/>
      <c r="I110" s="458"/>
      <c r="J110" s="458"/>
      <c r="K110" s="458"/>
      <c r="L110" s="458"/>
      <c r="M110" s="458"/>
      <c r="N110" s="458"/>
      <c r="O110" s="458"/>
      <c r="P110" s="458"/>
      <c r="Q110" s="458"/>
      <c r="R110" s="458"/>
      <c r="S110" s="458"/>
      <c r="T110" s="458"/>
      <c r="U110" s="458"/>
      <c r="V110" s="458"/>
      <c r="W110" s="458"/>
    </row>
    <row r="111" ht="15.75" customHeight="1">
      <c r="A111" s="518"/>
      <c r="B111" s="518"/>
      <c r="C111" s="449"/>
      <c r="D111" s="458"/>
      <c r="E111" s="458"/>
      <c r="F111" s="458"/>
      <c r="G111" s="458"/>
      <c r="H111" s="458"/>
      <c r="I111" s="458"/>
      <c r="J111" s="458"/>
      <c r="K111" s="458"/>
      <c r="L111" s="458"/>
      <c r="M111" s="458"/>
      <c r="N111" s="458"/>
      <c r="O111" s="458"/>
      <c r="P111" s="458"/>
      <c r="Q111" s="458"/>
      <c r="R111" s="458"/>
      <c r="S111" s="458"/>
      <c r="T111" s="458"/>
      <c r="U111" s="458"/>
      <c r="V111" s="458"/>
      <c r="W111" s="458"/>
    </row>
    <row r="112" ht="15.75" customHeight="1">
      <c r="A112" s="518"/>
      <c r="B112" s="518"/>
      <c r="C112" s="449"/>
      <c r="D112" s="458"/>
      <c r="E112" s="458"/>
      <c r="F112" s="458"/>
      <c r="G112" s="458"/>
      <c r="H112" s="458"/>
      <c r="I112" s="458"/>
      <c r="J112" s="458"/>
      <c r="K112" s="458"/>
      <c r="L112" s="458"/>
      <c r="M112" s="458"/>
      <c r="N112" s="458"/>
      <c r="O112" s="458"/>
      <c r="P112" s="458"/>
      <c r="Q112" s="458"/>
      <c r="R112" s="458"/>
      <c r="S112" s="458"/>
      <c r="T112" s="458"/>
      <c r="U112" s="458"/>
      <c r="V112" s="458"/>
      <c r="W112" s="458"/>
    </row>
    <row r="113" ht="15.75" customHeight="1">
      <c r="A113" s="518"/>
      <c r="B113" s="518"/>
      <c r="C113" s="449"/>
      <c r="D113" s="458"/>
      <c r="E113" s="458"/>
      <c r="F113" s="458"/>
      <c r="G113" s="458"/>
      <c r="H113" s="458"/>
      <c r="I113" s="458"/>
      <c r="J113" s="458"/>
      <c r="K113" s="458"/>
      <c r="L113" s="458"/>
      <c r="M113" s="458"/>
      <c r="N113" s="458"/>
      <c r="O113" s="458"/>
      <c r="P113" s="458"/>
      <c r="Q113" s="458"/>
      <c r="R113" s="458"/>
      <c r="S113" s="458"/>
      <c r="T113" s="458"/>
      <c r="U113" s="458"/>
      <c r="V113" s="458"/>
      <c r="W113" s="458"/>
    </row>
    <row r="114" ht="15.75" customHeight="1">
      <c r="A114" s="518"/>
      <c r="B114" s="518"/>
      <c r="C114" s="449"/>
      <c r="D114" s="458"/>
      <c r="E114" s="458"/>
      <c r="F114" s="458"/>
      <c r="G114" s="458"/>
      <c r="H114" s="458"/>
      <c r="I114" s="458"/>
      <c r="J114" s="458"/>
      <c r="K114" s="458"/>
      <c r="L114" s="458"/>
      <c r="M114" s="458"/>
      <c r="N114" s="458"/>
      <c r="O114" s="458"/>
      <c r="P114" s="458"/>
      <c r="Q114" s="458"/>
      <c r="R114" s="458"/>
      <c r="S114" s="458"/>
      <c r="T114" s="458"/>
      <c r="U114" s="458"/>
      <c r="V114" s="458"/>
      <c r="W114" s="458"/>
    </row>
    <row r="115" ht="15.75" customHeight="1">
      <c r="A115" s="518"/>
      <c r="B115" s="518"/>
      <c r="C115" s="449"/>
      <c r="D115" s="458"/>
      <c r="E115" s="458"/>
      <c r="F115" s="458"/>
      <c r="G115" s="458"/>
      <c r="H115" s="458"/>
      <c r="I115" s="458"/>
      <c r="J115" s="458"/>
      <c r="K115" s="458"/>
      <c r="L115" s="458"/>
      <c r="M115" s="458"/>
      <c r="N115" s="458"/>
      <c r="O115" s="458"/>
      <c r="P115" s="458"/>
      <c r="Q115" s="458"/>
      <c r="R115" s="458"/>
      <c r="S115" s="458"/>
      <c r="T115" s="458"/>
      <c r="U115" s="458"/>
      <c r="V115" s="458"/>
      <c r="W115" s="458"/>
    </row>
    <row r="116" ht="15.75" customHeight="1">
      <c r="A116" s="518"/>
      <c r="B116" s="518"/>
      <c r="C116" s="449"/>
      <c r="D116" s="458"/>
      <c r="E116" s="458"/>
      <c r="F116" s="458"/>
      <c r="G116" s="458"/>
      <c r="H116" s="458"/>
      <c r="I116" s="458"/>
      <c r="J116" s="458"/>
      <c r="K116" s="458"/>
      <c r="L116" s="458"/>
      <c r="M116" s="458"/>
      <c r="N116" s="458"/>
      <c r="O116" s="458"/>
      <c r="P116" s="458"/>
      <c r="Q116" s="458"/>
      <c r="R116" s="458"/>
      <c r="S116" s="458"/>
      <c r="T116" s="458"/>
      <c r="U116" s="458"/>
      <c r="V116" s="458"/>
      <c r="W116" s="458"/>
    </row>
    <row r="117" ht="15.75" customHeight="1">
      <c r="A117" s="518"/>
      <c r="B117" s="518"/>
      <c r="C117" s="449"/>
      <c r="D117" s="458"/>
      <c r="E117" s="458"/>
      <c r="F117" s="458"/>
      <c r="G117" s="458"/>
      <c r="H117" s="458"/>
      <c r="I117" s="458"/>
      <c r="J117" s="458"/>
      <c r="K117" s="458"/>
      <c r="L117" s="458"/>
      <c r="M117" s="458"/>
      <c r="N117" s="458"/>
      <c r="O117" s="458"/>
      <c r="P117" s="458"/>
      <c r="Q117" s="458"/>
      <c r="R117" s="458"/>
      <c r="S117" s="458"/>
      <c r="T117" s="458"/>
      <c r="U117" s="458"/>
      <c r="V117" s="458"/>
      <c r="W117" s="458"/>
    </row>
    <row r="118" ht="15.75" customHeight="1">
      <c r="A118" s="518"/>
      <c r="B118" s="518"/>
      <c r="C118" s="449"/>
      <c r="D118" s="458"/>
      <c r="E118" s="458"/>
      <c r="F118" s="458"/>
      <c r="G118" s="458"/>
      <c r="H118" s="458"/>
      <c r="I118" s="458"/>
      <c r="J118" s="458"/>
      <c r="K118" s="458"/>
      <c r="L118" s="458"/>
      <c r="M118" s="458"/>
      <c r="N118" s="458"/>
      <c r="O118" s="458"/>
      <c r="P118" s="458"/>
      <c r="Q118" s="458"/>
      <c r="R118" s="458"/>
      <c r="S118" s="458"/>
      <c r="T118" s="458"/>
      <c r="U118" s="458"/>
      <c r="V118" s="458"/>
      <c r="W118" s="458"/>
    </row>
    <row r="119" ht="15.75" customHeight="1">
      <c r="A119" s="518"/>
      <c r="B119" s="518"/>
      <c r="C119" s="449"/>
      <c r="D119" s="458"/>
      <c r="E119" s="458"/>
      <c r="F119" s="458"/>
      <c r="G119" s="458"/>
      <c r="H119" s="458"/>
      <c r="I119" s="458"/>
      <c r="J119" s="458"/>
      <c r="K119" s="458"/>
      <c r="L119" s="458"/>
      <c r="M119" s="458"/>
      <c r="N119" s="458"/>
      <c r="O119" s="458"/>
      <c r="P119" s="458"/>
      <c r="Q119" s="458"/>
      <c r="R119" s="458"/>
      <c r="S119" s="458"/>
      <c r="T119" s="458"/>
      <c r="U119" s="458"/>
      <c r="V119" s="458"/>
      <c r="W119" s="458"/>
    </row>
    <row r="120" ht="15.75" customHeight="1">
      <c r="A120" s="518"/>
      <c r="B120" s="518"/>
      <c r="C120" s="449"/>
      <c r="D120" s="458"/>
      <c r="E120" s="458"/>
      <c r="F120" s="458"/>
      <c r="G120" s="458"/>
      <c r="H120" s="458"/>
      <c r="I120" s="458"/>
      <c r="J120" s="458"/>
      <c r="K120" s="458"/>
      <c r="L120" s="458"/>
      <c r="M120" s="458"/>
      <c r="N120" s="458"/>
      <c r="O120" s="458"/>
      <c r="P120" s="458"/>
      <c r="Q120" s="458"/>
      <c r="R120" s="458"/>
      <c r="S120" s="458"/>
      <c r="T120" s="458"/>
      <c r="U120" s="458"/>
      <c r="V120" s="458"/>
      <c r="W120" s="458"/>
    </row>
    <row r="121" ht="15.75" customHeight="1">
      <c r="A121" s="518"/>
      <c r="B121" s="518"/>
      <c r="C121" s="449"/>
      <c r="D121" s="458"/>
      <c r="E121" s="458"/>
      <c r="F121" s="458"/>
      <c r="G121" s="458"/>
      <c r="H121" s="458"/>
      <c r="I121" s="458"/>
      <c r="J121" s="458"/>
      <c r="K121" s="458"/>
      <c r="L121" s="458"/>
      <c r="M121" s="458"/>
      <c r="N121" s="458"/>
      <c r="O121" s="458"/>
      <c r="P121" s="458"/>
      <c r="Q121" s="458"/>
      <c r="R121" s="458"/>
      <c r="S121" s="458"/>
      <c r="T121" s="458"/>
      <c r="U121" s="458"/>
      <c r="V121" s="458"/>
      <c r="W121" s="458"/>
    </row>
    <row r="122" ht="15.75" customHeight="1">
      <c r="A122" s="518"/>
      <c r="B122" s="518"/>
      <c r="C122" s="449"/>
      <c r="D122" s="458"/>
      <c r="E122" s="458"/>
      <c r="F122" s="458"/>
      <c r="G122" s="458"/>
      <c r="H122" s="458"/>
      <c r="I122" s="458"/>
      <c r="J122" s="458"/>
      <c r="K122" s="458"/>
      <c r="L122" s="458"/>
      <c r="M122" s="458"/>
      <c r="N122" s="458"/>
      <c r="O122" s="458"/>
      <c r="P122" s="458"/>
      <c r="Q122" s="458"/>
      <c r="R122" s="458"/>
      <c r="S122" s="458"/>
      <c r="T122" s="458"/>
      <c r="U122" s="458"/>
      <c r="V122" s="458"/>
      <c r="W122" s="458"/>
    </row>
    <row r="123" ht="15.75" customHeight="1">
      <c r="A123" s="518"/>
      <c r="B123" s="518"/>
      <c r="C123" s="449"/>
      <c r="D123" s="458"/>
      <c r="E123" s="458"/>
      <c r="F123" s="458"/>
      <c r="G123" s="458"/>
      <c r="H123" s="458"/>
      <c r="I123" s="458"/>
      <c r="J123" s="458"/>
      <c r="K123" s="458"/>
      <c r="L123" s="458"/>
      <c r="M123" s="458"/>
      <c r="N123" s="458"/>
      <c r="O123" s="458"/>
      <c r="P123" s="458"/>
      <c r="Q123" s="458"/>
      <c r="R123" s="458"/>
      <c r="S123" s="458"/>
      <c r="T123" s="458"/>
      <c r="U123" s="458"/>
      <c r="V123" s="458"/>
      <c r="W123" s="458"/>
    </row>
    <row r="124" ht="15.75" customHeight="1">
      <c r="A124" s="518"/>
      <c r="B124" s="518"/>
      <c r="C124" s="449"/>
      <c r="D124" s="458"/>
      <c r="E124" s="458"/>
      <c r="F124" s="458"/>
      <c r="G124" s="458"/>
      <c r="H124" s="458"/>
      <c r="I124" s="458"/>
      <c r="J124" s="458"/>
      <c r="K124" s="458"/>
      <c r="L124" s="458"/>
      <c r="M124" s="458"/>
      <c r="N124" s="458"/>
      <c r="O124" s="458"/>
      <c r="P124" s="458"/>
      <c r="Q124" s="458"/>
      <c r="R124" s="458"/>
      <c r="S124" s="458"/>
      <c r="T124" s="458"/>
      <c r="U124" s="458"/>
      <c r="V124" s="458"/>
      <c r="W124" s="458"/>
    </row>
    <row r="125" ht="15.75" customHeight="1">
      <c r="A125" s="518"/>
      <c r="B125" s="518"/>
      <c r="C125" s="449"/>
      <c r="D125" s="458"/>
      <c r="E125" s="458"/>
      <c r="F125" s="458"/>
      <c r="G125" s="458"/>
      <c r="H125" s="458"/>
      <c r="I125" s="458"/>
      <c r="J125" s="458"/>
      <c r="K125" s="458"/>
      <c r="L125" s="458"/>
      <c r="M125" s="458"/>
      <c r="N125" s="458"/>
      <c r="O125" s="458"/>
      <c r="P125" s="458"/>
      <c r="Q125" s="458"/>
      <c r="R125" s="458"/>
      <c r="S125" s="458"/>
      <c r="T125" s="458"/>
      <c r="U125" s="458"/>
      <c r="V125" s="458"/>
      <c r="W125" s="458"/>
    </row>
    <row r="126" ht="15.75" customHeight="1">
      <c r="A126" s="518"/>
      <c r="B126" s="518"/>
      <c r="C126" s="449"/>
      <c r="D126" s="458"/>
      <c r="E126" s="458"/>
      <c r="F126" s="458"/>
      <c r="G126" s="458"/>
      <c r="H126" s="458"/>
      <c r="I126" s="458"/>
      <c r="J126" s="458"/>
      <c r="K126" s="458"/>
      <c r="L126" s="458"/>
      <c r="M126" s="458"/>
      <c r="N126" s="458"/>
      <c r="O126" s="458"/>
      <c r="P126" s="458"/>
      <c r="Q126" s="458"/>
      <c r="R126" s="458"/>
      <c r="S126" s="458"/>
      <c r="T126" s="458"/>
      <c r="U126" s="458"/>
      <c r="V126" s="458"/>
      <c r="W126" s="458"/>
    </row>
    <row r="127" ht="15.75" customHeight="1">
      <c r="A127" s="518"/>
      <c r="B127" s="518"/>
      <c r="C127" s="449"/>
      <c r="D127" s="458"/>
      <c r="E127" s="458"/>
      <c r="F127" s="458"/>
      <c r="G127" s="458"/>
      <c r="H127" s="458"/>
      <c r="I127" s="458"/>
      <c r="J127" s="458"/>
      <c r="K127" s="458"/>
      <c r="L127" s="458"/>
      <c r="M127" s="458"/>
      <c r="N127" s="458"/>
      <c r="O127" s="458"/>
      <c r="P127" s="458"/>
      <c r="Q127" s="458"/>
      <c r="R127" s="458"/>
      <c r="S127" s="458"/>
      <c r="T127" s="458"/>
      <c r="U127" s="458"/>
      <c r="V127" s="458"/>
      <c r="W127" s="458"/>
    </row>
    <row r="128" ht="15.75" customHeight="1">
      <c r="A128" s="518"/>
      <c r="B128" s="518"/>
      <c r="C128" s="449"/>
      <c r="D128" s="458"/>
      <c r="E128" s="458"/>
      <c r="F128" s="458"/>
      <c r="G128" s="458"/>
      <c r="H128" s="458"/>
      <c r="I128" s="458"/>
      <c r="J128" s="458"/>
      <c r="K128" s="458"/>
      <c r="L128" s="458"/>
      <c r="M128" s="458"/>
      <c r="N128" s="458"/>
      <c r="O128" s="458"/>
      <c r="P128" s="458"/>
      <c r="Q128" s="458"/>
      <c r="R128" s="458"/>
      <c r="S128" s="458"/>
      <c r="T128" s="458"/>
      <c r="U128" s="458"/>
      <c r="V128" s="458"/>
      <c r="W128" s="458"/>
    </row>
    <row r="129" ht="15.75" customHeight="1">
      <c r="A129" s="518"/>
      <c r="B129" s="518"/>
      <c r="C129" s="449"/>
      <c r="D129" s="458"/>
      <c r="E129" s="458"/>
      <c r="F129" s="458"/>
      <c r="G129" s="458"/>
      <c r="H129" s="458"/>
      <c r="I129" s="458"/>
      <c r="J129" s="458"/>
      <c r="K129" s="458"/>
      <c r="L129" s="458"/>
      <c r="M129" s="458"/>
      <c r="N129" s="458"/>
      <c r="O129" s="458"/>
      <c r="P129" s="458"/>
      <c r="Q129" s="458"/>
      <c r="R129" s="458"/>
      <c r="S129" s="458"/>
      <c r="T129" s="458"/>
      <c r="U129" s="458"/>
      <c r="V129" s="458"/>
      <c r="W129" s="458"/>
    </row>
    <row r="130" ht="15.75" customHeight="1">
      <c r="A130" s="518"/>
      <c r="B130" s="518"/>
      <c r="C130" s="449"/>
      <c r="D130" s="458"/>
      <c r="E130" s="458"/>
      <c r="F130" s="458"/>
      <c r="G130" s="458"/>
      <c r="H130" s="458"/>
      <c r="I130" s="458"/>
      <c r="J130" s="458"/>
      <c r="K130" s="458"/>
      <c r="L130" s="458"/>
      <c r="M130" s="458"/>
      <c r="N130" s="458"/>
      <c r="O130" s="458"/>
      <c r="P130" s="458"/>
      <c r="Q130" s="458"/>
      <c r="R130" s="458"/>
      <c r="S130" s="458"/>
      <c r="T130" s="458"/>
      <c r="U130" s="458"/>
      <c r="V130" s="458"/>
      <c r="W130" s="458"/>
    </row>
    <row r="131" ht="15.75" customHeight="1">
      <c r="A131" s="518"/>
      <c r="B131" s="518"/>
      <c r="C131" s="449"/>
      <c r="D131" s="458"/>
      <c r="E131" s="458"/>
      <c r="F131" s="458"/>
      <c r="G131" s="458"/>
      <c r="H131" s="458"/>
      <c r="I131" s="458"/>
      <c r="J131" s="458"/>
      <c r="K131" s="458"/>
      <c r="L131" s="458"/>
      <c r="M131" s="458"/>
      <c r="N131" s="458"/>
      <c r="O131" s="458"/>
      <c r="P131" s="458"/>
      <c r="Q131" s="458"/>
      <c r="R131" s="458"/>
      <c r="S131" s="458"/>
      <c r="T131" s="458"/>
      <c r="U131" s="458"/>
      <c r="V131" s="458"/>
      <c r="W131" s="458"/>
    </row>
    <row r="132" ht="15.75" customHeight="1">
      <c r="A132" s="518"/>
      <c r="B132" s="518"/>
      <c r="C132" s="449"/>
      <c r="D132" s="458"/>
      <c r="E132" s="458"/>
      <c r="F132" s="458"/>
      <c r="G132" s="458"/>
      <c r="H132" s="458"/>
      <c r="I132" s="458"/>
      <c r="J132" s="458"/>
      <c r="K132" s="458"/>
      <c r="L132" s="458"/>
      <c r="M132" s="458"/>
      <c r="N132" s="458"/>
      <c r="O132" s="458"/>
      <c r="P132" s="458"/>
      <c r="Q132" s="458"/>
      <c r="R132" s="458"/>
      <c r="S132" s="458"/>
      <c r="T132" s="458"/>
      <c r="U132" s="458"/>
      <c r="V132" s="458"/>
      <c r="W132" s="458"/>
    </row>
    <row r="133" ht="15.75" customHeight="1">
      <c r="A133" s="518"/>
      <c r="B133" s="518"/>
      <c r="C133" s="449"/>
      <c r="D133" s="458"/>
      <c r="E133" s="458"/>
      <c r="F133" s="458"/>
      <c r="G133" s="458"/>
      <c r="H133" s="458"/>
      <c r="I133" s="458"/>
      <c r="J133" s="458"/>
      <c r="K133" s="458"/>
      <c r="L133" s="458"/>
      <c r="M133" s="458"/>
      <c r="N133" s="458"/>
      <c r="O133" s="458"/>
      <c r="P133" s="458"/>
      <c r="Q133" s="458"/>
      <c r="R133" s="458"/>
      <c r="S133" s="458"/>
      <c r="T133" s="458"/>
      <c r="U133" s="458"/>
      <c r="V133" s="458"/>
      <c r="W133" s="458"/>
    </row>
    <row r="134" ht="15.75" customHeight="1">
      <c r="A134" s="518"/>
      <c r="B134" s="518"/>
      <c r="C134" s="449"/>
      <c r="D134" s="458"/>
      <c r="E134" s="458"/>
      <c r="F134" s="458"/>
      <c r="G134" s="458"/>
      <c r="H134" s="458"/>
      <c r="I134" s="458"/>
      <c r="J134" s="458"/>
      <c r="K134" s="458"/>
      <c r="L134" s="458"/>
      <c r="M134" s="458"/>
      <c r="N134" s="458"/>
      <c r="O134" s="458"/>
      <c r="P134" s="458"/>
      <c r="Q134" s="458"/>
      <c r="R134" s="458"/>
      <c r="S134" s="458"/>
      <c r="T134" s="458"/>
      <c r="U134" s="458"/>
      <c r="V134" s="458"/>
      <c r="W134" s="458"/>
    </row>
    <row r="135" ht="15.75" customHeight="1">
      <c r="A135" s="518"/>
      <c r="B135" s="518"/>
      <c r="C135" s="449"/>
      <c r="D135" s="458"/>
      <c r="E135" s="458"/>
      <c r="F135" s="458"/>
      <c r="G135" s="458"/>
      <c r="H135" s="458"/>
      <c r="I135" s="458"/>
      <c r="J135" s="458"/>
      <c r="K135" s="458"/>
      <c r="L135" s="458"/>
      <c r="M135" s="458"/>
      <c r="N135" s="458"/>
      <c r="O135" s="458"/>
      <c r="P135" s="458"/>
      <c r="Q135" s="458"/>
      <c r="R135" s="458"/>
      <c r="S135" s="458"/>
      <c r="T135" s="458"/>
      <c r="U135" s="458"/>
      <c r="V135" s="458"/>
      <c r="W135" s="458"/>
    </row>
    <row r="136" ht="15.75" customHeight="1">
      <c r="A136" s="518"/>
      <c r="B136" s="518"/>
      <c r="C136" s="449"/>
      <c r="D136" s="458"/>
      <c r="E136" s="458"/>
      <c r="F136" s="458"/>
      <c r="G136" s="458"/>
      <c r="H136" s="458"/>
      <c r="I136" s="458"/>
      <c r="J136" s="458"/>
      <c r="K136" s="458"/>
      <c r="L136" s="458"/>
      <c r="M136" s="458"/>
      <c r="N136" s="458"/>
      <c r="O136" s="458"/>
      <c r="P136" s="458"/>
      <c r="Q136" s="458"/>
      <c r="R136" s="458"/>
      <c r="S136" s="458"/>
      <c r="T136" s="458"/>
      <c r="U136" s="458"/>
      <c r="V136" s="458"/>
      <c r="W136" s="458"/>
    </row>
    <row r="137" ht="15.75" customHeight="1">
      <c r="A137" s="518"/>
      <c r="B137" s="518"/>
      <c r="C137" s="449"/>
      <c r="D137" s="458"/>
      <c r="E137" s="458"/>
      <c r="F137" s="458"/>
      <c r="G137" s="458"/>
      <c r="H137" s="458"/>
      <c r="I137" s="458"/>
      <c r="J137" s="458"/>
      <c r="K137" s="458"/>
      <c r="L137" s="458"/>
      <c r="M137" s="458"/>
      <c r="N137" s="458"/>
      <c r="O137" s="458"/>
      <c r="P137" s="458"/>
      <c r="Q137" s="458"/>
      <c r="R137" s="458"/>
      <c r="S137" s="458"/>
      <c r="T137" s="458"/>
      <c r="U137" s="458"/>
      <c r="V137" s="458"/>
      <c r="W137" s="458"/>
    </row>
    <row r="138" ht="15.75" customHeight="1">
      <c r="A138" s="518"/>
      <c r="B138" s="518"/>
      <c r="C138" s="449"/>
      <c r="D138" s="458"/>
      <c r="E138" s="458"/>
      <c r="F138" s="458"/>
      <c r="G138" s="458"/>
      <c r="H138" s="458"/>
      <c r="I138" s="458"/>
      <c r="J138" s="458"/>
      <c r="K138" s="458"/>
      <c r="L138" s="458"/>
      <c r="M138" s="458"/>
      <c r="N138" s="458"/>
      <c r="O138" s="458"/>
      <c r="P138" s="458"/>
      <c r="Q138" s="458"/>
      <c r="R138" s="458"/>
      <c r="S138" s="458"/>
      <c r="T138" s="458"/>
      <c r="U138" s="458"/>
      <c r="V138" s="458"/>
      <c r="W138" s="458"/>
    </row>
    <row r="139" ht="15.75" customHeight="1">
      <c r="A139" s="518"/>
      <c r="B139" s="518"/>
      <c r="C139" s="449"/>
      <c r="D139" s="458"/>
      <c r="E139" s="458"/>
      <c r="F139" s="458"/>
      <c r="G139" s="458"/>
      <c r="H139" s="458"/>
      <c r="I139" s="458"/>
      <c r="J139" s="458"/>
      <c r="K139" s="458"/>
      <c r="L139" s="458"/>
      <c r="M139" s="458"/>
      <c r="N139" s="458"/>
      <c r="O139" s="458"/>
      <c r="P139" s="458"/>
      <c r="Q139" s="458"/>
      <c r="R139" s="458"/>
      <c r="S139" s="458"/>
      <c r="T139" s="458"/>
      <c r="U139" s="458"/>
      <c r="V139" s="458"/>
      <c r="W139" s="458"/>
    </row>
    <row r="140" ht="15.75" customHeight="1">
      <c r="A140" s="518"/>
      <c r="B140" s="518"/>
      <c r="C140" s="449"/>
      <c r="D140" s="458"/>
      <c r="E140" s="458"/>
      <c r="F140" s="458"/>
      <c r="G140" s="458"/>
      <c r="H140" s="458"/>
      <c r="I140" s="458"/>
      <c r="J140" s="458"/>
      <c r="K140" s="458"/>
      <c r="L140" s="458"/>
      <c r="M140" s="458"/>
      <c r="N140" s="458"/>
      <c r="O140" s="458"/>
      <c r="P140" s="458"/>
      <c r="Q140" s="458"/>
      <c r="R140" s="458"/>
      <c r="S140" s="458"/>
      <c r="T140" s="458"/>
      <c r="U140" s="458"/>
      <c r="V140" s="458"/>
      <c r="W140" s="458"/>
    </row>
    <row r="141" ht="15.75" customHeight="1">
      <c r="A141" s="518"/>
      <c r="B141" s="518"/>
      <c r="C141" s="449"/>
      <c r="D141" s="458"/>
      <c r="E141" s="458"/>
      <c r="F141" s="458"/>
      <c r="G141" s="458"/>
      <c r="H141" s="458"/>
      <c r="I141" s="458"/>
      <c r="J141" s="458"/>
      <c r="K141" s="458"/>
      <c r="L141" s="458"/>
      <c r="M141" s="458"/>
      <c r="N141" s="458"/>
      <c r="O141" s="458"/>
      <c r="P141" s="458"/>
      <c r="Q141" s="458"/>
      <c r="R141" s="458"/>
      <c r="S141" s="458"/>
      <c r="T141" s="458"/>
      <c r="U141" s="458"/>
      <c r="V141" s="458"/>
      <c r="W141" s="458"/>
    </row>
    <row r="142" ht="15.75" customHeight="1">
      <c r="A142" s="518"/>
      <c r="B142" s="518"/>
      <c r="C142" s="449"/>
      <c r="D142" s="458"/>
      <c r="E142" s="458"/>
      <c r="F142" s="458"/>
      <c r="G142" s="458"/>
      <c r="H142" s="458"/>
      <c r="I142" s="458"/>
      <c r="J142" s="458"/>
      <c r="K142" s="458"/>
      <c r="L142" s="458"/>
      <c r="M142" s="458"/>
      <c r="N142" s="458"/>
      <c r="O142" s="458"/>
      <c r="P142" s="458"/>
      <c r="Q142" s="458"/>
      <c r="R142" s="458"/>
      <c r="S142" s="458"/>
      <c r="T142" s="458"/>
      <c r="U142" s="458"/>
      <c r="V142" s="458"/>
      <c r="W142" s="458"/>
    </row>
    <row r="143" ht="15.75" customHeight="1">
      <c r="A143" s="518"/>
      <c r="B143" s="518"/>
      <c r="C143" s="449"/>
      <c r="D143" s="458"/>
      <c r="E143" s="458"/>
      <c r="F143" s="458"/>
      <c r="G143" s="458"/>
      <c r="H143" s="458"/>
      <c r="I143" s="458"/>
      <c r="J143" s="458"/>
      <c r="K143" s="458"/>
      <c r="L143" s="458"/>
      <c r="M143" s="458"/>
      <c r="N143" s="458"/>
      <c r="O143" s="458"/>
      <c r="P143" s="458"/>
      <c r="Q143" s="458"/>
      <c r="R143" s="458"/>
      <c r="S143" s="458"/>
      <c r="T143" s="458"/>
      <c r="U143" s="458"/>
      <c r="V143" s="458"/>
      <c r="W143" s="458"/>
    </row>
    <row r="144" ht="15.75" customHeight="1">
      <c r="A144" s="518"/>
      <c r="B144" s="518"/>
      <c r="C144" s="449"/>
      <c r="D144" s="458"/>
      <c r="E144" s="458"/>
      <c r="F144" s="458"/>
      <c r="G144" s="458"/>
      <c r="H144" s="458"/>
      <c r="I144" s="458"/>
      <c r="J144" s="458"/>
      <c r="K144" s="458"/>
      <c r="L144" s="458"/>
      <c r="M144" s="458"/>
      <c r="N144" s="458"/>
      <c r="O144" s="458"/>
      <c r="P144" s="458"/>
      <c r="Q144" s="458"/>
      <c r="R144" s="458"/>
      <c r="S144" s="458"/>
      <c r="T144" s="458"/>
      <c r="U144" s="458"/>
      <c r="V144" s="458"/>
      <c r="W144" s="458"/>
    </row>
    <row r="145" ht="15.75" customHeight="1">
      <c r="A145" s="518"/>
      <c r="B145" s="518"/>
      <c r="C145" s="449"/>
      <c r="D145" s="458"/>
      <c r="E145" s="458"/>
      <c r="F145" s="458"/>
      <c r="G145" s="458"/>
      <c r="H145" s="458"/>
      <c r="I145" s="458"/>
      <c r="J145" s="458"/>
      <c r="K145" s="458"/>
      <c r="L145" s="458"/>
      <c r="M145" s="458"/>
      <c r="N145" s="458"/>
      <c r="O145" s="458"/>
      <c r="P145" s="458"/>
      <c r="Q145" s="458"/>
      <c r="R145" s="458"/>
      <c r="S145" s="458"/>
      <c r="T145" s="458"/>
      <c r="U145" s="458"/>
      <c r="V145" s="458"/>
      <c r="W145" s="458"/>
    </row>
    <row r="146" ht="15.75" customHeight="1">
      <c r="A146" s="518"/>
      <c r="B146" s="518"/>
      <c r="C146" s="449"/>
      <c r="D146" s="458"/>
      <c r="E146" s="458"/>
      <c r="F146" s="458"/>
      <c r="G146" s="458"/>
      <c r="H146" s="458"/>
      <c r="I146" s="458"/>
      <c r="J146" s="458"/>
      <c r="K146" s="458"/>
      <c r="L146" s="458"/>
      <c r="M146" s="458"/>
      <c r="N146" s="458"/>
      <c r="O146" s="458"/>
      <c r="P146" s="458"/>
      <c r="Q146" s="458"/>
      <c r="R146" s="458"/>
      <c r="S146" s="458"/>
      <c r="T146" s="458"/>
      <c r="U146" s="458"/>
      <c r="V146" s="458"/>
      <c r="W146" s="458"/>
    </row>
    <row r="147" ht="15.75" customHeight="1">
      <c r="A147" s="518"/>
      <c r="B147" s="518"/>
      <c r="C147" s="449"/>
      <c r="D147" s="458"/>
      <c r="E147" s="458"/>
      <c r="F147" s="458"/>
      <c r="G147" s="458"/>
      <c r="H147" s="458"/>
      <c r="I147" s="458"/>
      <c r="J147" s="458"/>
      <c r="K147" s="458"/>
      <c r="L147" s="458"/>
      <c r="M147" s="458"/>
      <c r="N147" s="458"/>
      <c r="O147" s="458"/>
      <c r="P147" s="458"/>
      <c r="Q147" s="458"/>
      <c r="R147" s="458"/>
      <c r="S147" s="458"/>
      <c r="T147" s="458"/>
      <c r="U147" s="458"/>
      <c r="V147" s="458"/>
      <c r="W147" s="458"/>
    </row>
    <row r="148" ht="15.75" customHeight="1">
      <c r="A148" s="518"/>
      <c r="B148" s="518"/>
      <c r="C148" s="449"/>
      <c r="D148" s="458"/>
      <c r="E148" s="458"/>
      <c r="F148" s="458"/>
      <c r="G148" s="458"/>
      <c r="H148" s="458"/>
      <c r="I148" s="458"/>
      <c r="J148" s="458"/>
      <c r="K148" s="458"/>
      <c r="L148" s="458"/>
      <c r="M148" s="458"/>
      <c r="N148" s="458"/>
      <c r="O148" s="458"/>
      <c r="P148" s="458"/>
      <c r="Q148" s="458"/>
      <c r="R148" s="458"/>
      <c r="S148" s="458"/>
      <c r="T148" s="458"/>
      <c r="U148" s="458"/>
      <c r="V148" s="458"/>
      <c r="W148" s="458"/>
    </row>
    <row r="149" ht="15.75" customHeight="1">
      <c r="A149" s="518"/>
      <c r="B149" s="518"/>
      <c r="C149" s="449"/>
      <c r="D149" s="458"/>
      <c r="E149" s="458"/>
      <c r="F149" s="458"/>
      <c r="G149" s="458"/>
      <c r="H149" s="458"/>
      <c r="I149" s="458"/>
      <c r="J149" s="458"/>
      <c r="K149" s="458"/>
      <c r="L149" s="458"/>
      <c r="M149" s="458"/>
      <c r="N149" s="458"/>
      <c r="O149" s="458"/>
      <c r="P149" s="458"/>
      <c r="Q149" s="458"/>
      <c r="R149" s="458"/>
      <c r="S149" s="458"/>
      <c r="T149" s="458"/>
      <c r="U149" s="458"/>
      <c r="V149" s="458"/>
      <c r="W149" s="458"/>
    </row>
    <row r="150" ht="15.75" customHeight="1">
      <c r="A150" s="518"/>
      <c r="B150" s="518"/>
      <c r="C150" s="449"/>
      <c r="D150" s="458"/>
      <c r="E150" s="458"/>
      <c r="F150" s="458"/>
      <c r="G150" s="458"/>
      <c r="H150" s="458"/>
      <c r="I150" s="458"/>
      <c r="J150" s="458"/>
      <c r="K150" s="458"/>
      <c r="L150" s="458"/>
      <c r="M150" s="458"/>
      <c r="N150" s="458"/>
      <c r="O150" s="458"/>
      <c r="P150" s="458"/>
      <c r="Q150" s="458"/>
      <c r="R150" s="458"/>
      <c r="S150" s="458"/>
      <c r="T150" s="458"/>
      <c r="U150" s="458"/>
      <c r="V150" s="458"/>
      <c r="W150" s="458"/>
    </row>
    <row r="151" ht="15.75" customHeight="1">
      <c r="A151" s="518"/>
      <c r="B151" s="518"/>
      <c r="C151" s="449"/>
      <c r="D151" s="458"/>
      <c r="E151" s="458"/>
      <c r="F151" s="458"/>
      <c r="G151" s="458"/>
      <c r="H151" s="458"/>
      <c r="I151" s="458"/>
      <c r="J151" s="458"/>
      <c r="K151" s="458"/>
      <c r="L151" s="458"/>
      <c r="M151" s="458"/>
      <c r="N151" s="458"/>
      <c r="O151" s="458"/>
      <c r="P151" s="458"/>
      <c r="Q151" s="458"/>
      <c r="R151" s="458"/>
      <c r="S151" s="458"/>
      <c r="T151" s="458"/>
      <c r="U151" s="458"/>
      <c r="V151" s="458"/>
      <c r="W151" s="458"/>
    </row>
    <row r="152" ht="15.75" customHeight="1">
      <c r="A152" s="518"/>
      <c r="B152" s="518"/>
      <c r="C152" s="449"/>
      <c r="D152" s="458"/>
      <c r="E152" s="458"/>
      <c r="F152" s="458"/>
      <c r="G152" s="458"/>
      <c r="H152" s="458"/>
      <c r="I152" s="458"/>
      <c r="J152" s="458"/>
      <c r="K152" s="458"/>
      <c r="L152" s="458"/>
      <c r="M152" s="458"/>
      <c r="N152" s="458"/>
      <c r="O152" s="458"/>
      <c r="P152" s="458"/>
      <c r="Q152" s="458"/>
      <c r="R152" s="458"/>
      <c r="S152" s="458"/>
      <c r="T152" s="458"/>
      <c r="U152" s="458"/>
      <c r="V152" s="458"/>
      <c r="W152" s="458"/>
    </row>
    <row r="153" ht="15.75" customHeight="1">
      <c r="A153" s="518"/>
      <c r="B153" s="518"/>
      <c r="C153" s="449"/>
      <c r="D153" s="458"/>
      <c r="E153" s="458"/>
      <c r="F153" s="458"/>
      <c r="G153" s="458"/>
      <c r="H153" s="458"/>
      <c r="I153" s="458"/>
      <c r="J153" s="458"/>
      <c r="K153" s="458"/>
      <c r="L153" s="458"/>
      <c r="M153" s="458"/>
      <c r="N153" s="458"/>
      <c r="O153" s="458"/>
      <c r="P153" s="458"/>
      <c r="Q153" s="458"/>
      <c r="R153" s="458"/>
      <c r="S153" s="458"/>
      <c r="T153" s="458"/>
      <c r="U153" s="458"/>
      <c r="V153" s="458"/>
      <c r="W153" s="458"/>
    </row>
    <row r="154" ht="15.75" customHeight="1">
      <c r="A154" s="518"/>
      <c r="B154" s="518"/>
      <c r="C154" s="449"/>
      <c r="D154" s="458"/>
      <c r="E154" s="458"/>
      <c r="F154" s="458"/>
      <c r="G154" s="458"/>
      <c r="H154" s="458"/>
      <c r="I154" s="458"/>
      <c r="J154" s="458"/>
      <c r="K154" s="458"/>
      <c r="L154" s="458"/>
      <c r="M154" s="458"/>
      <c r="N154" s="458"/>
      <c r="O154" s="458"/>
      <c r="P154" s="458"/>
      <c r="Q154" s="458"/>
      <c r="R154" s="458"/>
      <c r="S154" s="458"/>
      <c r="T154" s="458"/>
      <c r="U154" s="458"/>
      <c r="V154" s="458"/>
      <c r="W154" s="458"/>
    </row>
    <row r="155" ht="15.75" customHeight="1">
      <c r="A155" s="518"/>
      <c r="B155" s="518"/>
      <c r="C155" s="449"/>
      <c r="D155" s="458"/>
      <c r="E155" s="458"/>
      <c r="F155" s="458"/>
      <c r="G155" s="458"/>
      <c r="H155" s="458"/>
      <c r="I155" s="458"/>
      <c r="J155" s="458"/>
      <c r="K155" s="458"/>
      <c r="L155" s="458"/>
      <c r="M155" s="458"/>
      <c r="N155" s="458"/>
      <c r="O155" s="458"/>
      <c r="P155" s="458"/>
      <c r="Q155" s="458"/>
      <c r="R155" s="458"/>
      <c r="S155" s="458"/>
      <c r="T155" s="458"/>
      <c r="U155" s="458"/>
      <c r="V155" s="458"/>
      <c r="W155" s="458"/>
    </row>
    <row r="156" ht="15.75" customHeight="1">
      <c r="A156" s="518"/>
      <c r="B156" s="518"/>
      <c r="C156" s="449"/>
      <c r="D156" s="458"/>
      <c r="E156" s="458"/>
      <c r="F156" s="458"/>
      <c r="G156" s="458"/>
      <c r="H156" s="458"/>
      <c r="I156" s="458"/>
      <c r="J156" s="458"/>
      <c r="K156" s="458"/>
      <c r="L156" s="458"/>
      <c r="M156" s="458"/>
      <c r="N156" s="458"/>
      <c r="O156" s="458"/>
      <c r="P156" s="458"/>
      <c r="Q156" s="458"/>
      <c r="R156" s="458"/>
      <c r="S156" s="458"/>
      <c r="T156" s="458"/>
      <c r="U156" s="458"/>
      <c r="V156" s="458"/>
      <c r="W156" s="458"/>
    </row>
    <row r="157" ht="15.75" customHeight="1">
      <c r="A157" s="518"/>
      <c r="B157" s="518"/>
      <c r="C157" s="449"/>
      <c r="D157" s="458"/>
      <c r="E157" s="458"/>
      <c r="F157" s="458"/>
      <c r="G157" s="458"/>
      <c r="H157" s="458"/>
      <c r="I157" s="458"/>
      <c r="J157" s="458"/>
      <c r="K157" s="458"/>
      <c r="L157" s="458"/>
      <c r="M157" s="458"/>
      <c r="N157" s="458"/>
      <c r="O157" s="458"/>
      <c r="P157" s="458"/>
      <c r="Q157" s="458"/>
      <c r="R157" s="458"/>
      <c r="S157" s="458"/>
      <c r="T157" s="458"/>
      <c r="U157" s="458"/>
      <c r="V157" s="458"/>
      <c r="W157" s="458"/>
    </row>
    <row r="158" ht="15.75" customHeight="1">
      <c r="A158" s="518"/>
      <c r="B158" s="518"/>
      <c r="C158" s="449"/>
      <c r="D158" s="458"/>
      <c r="E158" s="458"/>
      <c r="F158" s="458"/>
      <c r="G158" s="458"/>
      <c r="H158" s="458"/>
      <c r="I158" s="458"/>
      <c r="J158" s="458"/>
      <c r="K158" s="458"/>
      <c r="L158" s="458"/>
      <c r="M158" s="458"/>
      <c r="N158" s="458"/>
      <c r="O158" s="458"/>
      <c r="P158" s="458"/>
      <c r="Q158" s="458"/>
      <c r="R158" s="458"/>
      <c r="S158" s="458"/>
      <c r="T158" s="458"/>
      <c r="U158" s="458"/>
      <c r="V158" s="458"/>
      <c r="W158" s="458"/>
    </row>
    <row r="159" ht="15.75" customHeight="1">
      <c r="A159" s="518"/>
      <c r="B159" s="518"/>
      <c r="C159" s="449"/>
      <c r="D159" s="458"/>
      <c r="E159" s="458"/>
      <c r="F159" s="458"/>
      <c r="G159" s="458"/>
      <c r="H159" s="458"/>
      <c r="I159" s="458"/>
      <c r="J159" s="458"/>
      <c r="K159" s="458"/>
      <c r="L159" s="458"/>
      <c r="M159" s="458"/>
      <c r="N159" s="458"/>
      <c r="O159" s="458"/>
      <c r="P159" s="458"/>
      <c r="Q159" s="458"/>
      <c r="R159" s="458"/>
      <c r="S159" s="458"/>
      <c r="T159" s="458"/>
      <c r="U159" s="458"/>
      <c r="V159" s="458"/>
      <c r="W159" s="458"/>
    </row>
    <row r="160" ht="15.75" customHeight="1">
      <c r="A160" s="518"/>
      <c r="B160" s="518"/>
      <c r="C160" s="449"/>
      <c r="D160" s="458"/>
      <c r="E160" s="458"/>
      <c r="F160" s="458"/>
      <c r="G160" s="458"/>
      <c r="H160" s="458"/>
      <c r="I160" s="458"/>
      <c r="J160" s="458"/>
      <c r="K160" s="458"/>
      <c r="L160" s="458"/>
      <c r="M160" s="458"/>
      <c r="N160" s="458"/>
      <c r="O160" s="458"/>
      <c r="P160" s="458"/>
      <c r="Q160" s="458"/>
      <c r="R160" s="458"/>
      <c r="S160" s="458"/>
      <c r="T160" s="458"/>
      <c r="U160" s="458"/>
      <c r="V160" s="458"/>
      <c r="W160" s="458"/>
    </row>
    <row r="161" ht="15.75" customHeight="1">
      <c r="A161" s="518"/>
      <c r="B161" s="518"/>
      <c r="C161" s="449"/>
      <c r="D161" s="458"/>
      <c r="E161" s="458"/>
      <c r="F161" s="458"/>
      <c r="G161" s="458"/>
      <c r="H161" s="458"/>
      <c r="I161" s="458"/>
      <c r="J161" s="458"/>
      <c r="K161" s="458"/>
      <c r="L161" s="458"/>
      <c r="M161" s="458"/>
      <c r="N161" s="458"/>
      <c r="O161" s="458"/>
      <c r="P161" s="458"/>
      <c r="Q161" s="458"/>
      <c r="R161" s="458"/>
      <c r="S161" s="458"/>
      <c r="T161" s="458"/>
      <c r="U161" s="458"/>
      <c r="V161" s="458"/>
      <c r="W161" s="458"/>
    </row>
    <row r="162" ht="15.75" customHeight="1">
      <c r="A162" s="518"/>
      <c r="B162" s="518"/>
      <c r="C162" s="449"/>
      <c r="D162" s="458"/>
      <c r="E162" s="458"/>
      <c r="F162" s="458"/>
      <c r="G162" s="458"/>
      <c r="H162" s="458"/>
      <c r="I162" s="458"/>
      <c r="J162" s="458"/>
      <c r="K162" s="458"/>
      <c r="L162" s="458"/>
      <c r="M162" s="458"/>
      <c r="N162" s="458"/>
      <c r="O162" s="458"/>
      <c r="P162" s="458"/>
      <c r="Q162" s="458"/>
      <c r="R162" s="458"/>
      <c r="S162" s="458"/>
      <c r="T162" s="458"/>
      <c r="U162" s="458"/>
      <c r="V162" s="458"/>
      <c r="W162" s="458"/>
    </row>
    <row r="163" ht="15.75" customHeight="1">
      <c r="A163" s="518"/>
      <c r="B163" s="518"/>
      <c r="C163" s="449"/>
      <c r="D163" s="458"/>
      <c r="E163" s="458"/>
      <c r="F163" s="458"/>
      <c r="G163" s="458"/>
      <c r="H163" s="458"/>
      <c r="I163" s="458"/>
      <c r="J163" s="458"/>
      <c r="K163" s="458"/>
      <c r="L163" s="458"/>
      <c r="M163" s="458"/>
      <c r="N163" s="458"/>
      <c r="O163" s="458"/>
      <c r="P163" s="458"/>
      <c r="Q163" s="458"/>
      <c r="R163" s="458"/>
      <c r="S163" s="458"/>
      <c r="T163" s="458"/>
      <c r="U163" s="458"/>
      <c r="V163" s="458"/>
      <c r="W163" s="458"/>
    </row>
    <row r="164" ht="15.75" customHeight="1">
      <c r="A164" s="518"/>
      <c r="B164" s="518"/>
      <c r="C164" s="449"/>
      <c r="D164" s="458"/>
      <c r="E164" s="458"/>
      <c r="F164" s="458"/>
      <c r="G164" s="458"/>
      <c r="H164" s="458"/>
      <c r="I164" s="458"/>
      <c r="J164" s="458"/>
      <c r="K164" s="458"/>
      <c r="L164" s="458"/>
      <c r="M164" s="458"/>
      <c r="N164" s="458"/>
      <c r="O164" s="458"/>
      <c r="P164" s="458"/>
      <c r="Q164" s="458"/>
      <c r="R164" s="458"/>
      <c r="S164" s="458"/>
      <c r="T164" s="458"/>
      <c r="U164" s="458"/>
      <c r="V164" s="458"/>
      <c r="W164" s="458"/>
    </row>
    <row r="165" ht="15.75" customHeight="1">
      <c r="A165" s="518"/>
      <c r="B165" s="518"/>
      <c r="C165" s="449"/>
      <c r="D165" s="458"/>
      <c r="E165" s="458"/>
      <c r="F165" s="458"/>
      <c r="G165" s="458"/>
      <c r="H165" s="458"/>
      <c r="I165" s="458"/>
      <c r="J165" s="458"/>
      <c r="K165" s="458"/>
      <c r="L165" s="458"/>
      <c r="M165" s="458"/>
      <c r="N165" s="458"/>
      <c r="O165" s="458"/>
      <c r="P165" s="458"/>
      <c r="Q165" s="458"/>
      <c r="R165" s="458"/>
      <c r="S165" s="458"/>
      <c r="T165" s="458"/>
      <c r="U165" s="458"/>
      <c r="V165" s="458"/>
      <c r="W165" s="458"/>
    </row>
    <row r="166" ht="15.75" customHeight="1">
      <c r="A166" s="518"/>
      <c r="B166" s="518"/>
      <c r="C166" s="449"/>
      <c r="D166" s="458"/>
      <c r="E166" s="458"/>
      <c r="F166" s="458"/>
      <c r="G166" s="458"/>
      <c r="H166" s="458"/>
      <c r="I166" s="458"/>
      <c r="J166" s="458"/>
      <c r="K166" s="458"/>
      <c r="L166" s="458"/>
      <c r="M166" s="458"/>
      <c r="N166" s="458"/>
      <c r="O166" s="458"/>
      <c r="P166" s="458"/>
      <c r="Q166" s="458"/>
      <c r="R166" s="458"/>
      <c r="S166" s="458"/>
      <c r="T166" s="458"/>
      <c r="U166" s="458"/>
      <c r="V166" s="458"/>
      <c r="W166" s="458"/>
    </row>
    <row r="167" ht="15.75" customHeight="1">
      <c r="A167" s="518"/>
      <c r="B167" s="518"/>
      <c r="C167" s="449"/>
      <c r="D167" s="458"/>
      <c r="E167" s="458"/>
      <c r="F167" s="458"/>
      <c r="G167" s="458"/>
      <c r="H167" s="458"/>
      <c r="I167" s="458"/>
      <c r="J167" s="458"/>
      <c r="K167" s="458"/>
      <c r="L167" s="458"/>
      <c r="M167" s="458"/>
      <c r="N167" s="458"/>
      <c r="O167" s="458"/>
      <c r="P167" s="458"/>
      <c r="Q167" s="458"/>
      <c r="R167" s="458"/>
      <c r="S167" s="458"/>
      <c r="T167" s="458"/>
      <c r="U167" s="458"/>
      <c r="V167" s="458"/>
      <c r="W167" s="458"/>
    </row>
    <row r="168" ht="15.75" customHeight="1">
      <c r="A168" s="518"/>
      <c r="B168" s="518"/>
      <c r="C168" s="449"/>
      <c r="D168" s="458"/>
      <c r="E168" s="458"/>
      <c r="F168" s="458"/>
      <c r="G168" s="458"/>
      <c r="H168" s="458"/>
      <c r="I168" s="458"/>
      <c r="J168" s="458"/>
      <c r="K168" s="458"/>
      <c r="L168" s="458"/>
      <c r="M168" s="458"/>
      <c r="N168" s="458"/>
      <c r="O168" s="458"/>
      <c r="P168" s="458"/>
      <c r="Q168" s="458"/>
      <c r="R168" s="458"/>
      <c r="S168" s="458"/>
      <c r="T168" s="458"/>
      <c r="U168" s="458"/>
      <c r="V168" s="458"/>
      <c r="W168" s="458"/>
    </row>
    <row r="169" ht="15.75" customHeight="1">
      <c r="A169" s="518"/>
      <c r="B169" s="518"/>
      <c r="C169" s="449"/>
      <c r="D169" s="458"/>
      <c r="E169" s="458"/>
      <c r="F169" s="458"/>
      <c r="G169" s="458"/>
      <c r="H169" s="458"/>
      <c r="I169" s="458"/>
      <c r="J169" s="458"/>
      <c r="K169" s="458"/>
      <c r="L169" s="458"/>
      <c r="M169" s="458"/>
      <c r="N169" s="458"/>
      <c r="O169" s="458"/>
      <c r="P169" s="458"/>
      <c r="Q169" s="458"/>
      <c r="R169" s="458"/>
      <c r="S169" s="458"/>
      <c r="T169" s="458"/>
      <c r="U169" s="458"/>
      <c r="V169" s="458"/>
      <c r="W169" s="458"/>
    </row>
    <row r="170" ht="15.75" customHeight="1">
      <c r="A170" s="518"/>
      <c r="B170" s="518"/>
      <c r="C170" s="449"/>
      <c r="D170" s="458"/>
      <c r="E170" s="458"/>
      <c r="F170" s="458"/>
      <c r="G170" s="458"/>
      <c r="H170" s="458"/>
      <c r="I170" s="458"/>
      <c r="J170" s="458"/>
      <c r="K170" s="458"/>
      <c r="L170" s="458"/>
      <c r="M170" s="458"/>
      <c r="N170" s="458"/>
      <c r="O170" s="458"/>
      <c r="P170" s="458"/>
      <c r="Q170" s="458"/>
      <c r="R170" s="458"/>
      <c r="S170" s="458"/>
      <c r="T170" s="458"/>
      <c r="U170" s="458"/>
      <c r="V170" s="458"/>
      <c r="W170" s="458"/>
    </row>
    <row r="171" ht="15.75" customHeight="1">
      <c r="A171" s="518"/>
      <c r="B171" s="518"/>
      <c r="C171" s="449"/>
      <c r="D171" s="458"/>
      <c r="E171" s="458"/>
      <c r="F171" s="458"/>
      <c r="G171" s="458"/>
      <c r="H171" s="458"/>
      <c r="I171" s="458"/>
      <c r="J171" s="458"/>
      <c r="K171" s="458"/>
      <c r="L171" s="458"/>
      <c r="M171" s="458"/>
      <c r="N171" s="458"/>
      <c r="O171" s="458"/>
      <c r="P171" s="458"/>
      <c r="Q171" s="458"/>
      <c r="R171" s="458"/>
      <c r="S171" s="458"/>
      <c r="T171" s="458"/>
      <c r="U171" s="458"/>
      <c r="V171" s="458"/>
      <c r="W171" s="458"/>
    </row>
    <row r="172" ht="15.75" customHeight="1">
      <c r="A172" s="518"/>
      <c r="B172" s="518"/>
      <c r="C172" s="449"/>
      <c r="D172" s="458"/>
      <c r="E172" s="458"/>
      <c r="F172" s="458"/>
      <c r="G172" s="458"/>
      <c r="H172" s="458"/>
      <c r="I172" s="458"/>
      <c r="J172" s="458"/>
      <c r="K172" s="458"/>
      <c r="L172" s="458"/>
      <c r="M172" s="458"/>
      <c r="N172" s="458"/>
      <c r="O172" s="458"/>
      <c r="P172" s="458"/>
      <c r="Q172" s="458"/>
      <c r="R172" s="458"/>
      <c r="S172" s="458"/>
      <c r="T172" s="458"/>
      <c r="U172" s="458"/>
      <c r="V172" s="458"/>
      <c r="W172" s="458"/>
    </row>
    <row r="173" ht="15.75" customHeight="1">
      <c r="A173" s="518"/>
      <c r="B173" s="518"/>
      <c r="C173" s="449"/>
      <c r="D173" s="458"/>
      <c r="E173" s="458"/>
      <c r="F173" s="458"/>
      <c r="G173" s="458"/>
      <c r="H173" s="458"/>
      <c r="I173" s="458"/>
      <c r="J173" s="458"/>
      <c r="K173" s="458"/>
      <c r="L173" s="458"/>
      <c r="M173" s="458"/>
      <c r="N173" s="458"/>
      <c r="O173" s="458"/>
      <c r="P173" s="458"/>
      <c r="Q173" s="458"/>
      <c r="R173" s="458"/>
      <c r="S173" s="458"/>
      <c r="T173" s="458"/>
      <c r="U173" s="458"/>
      <c r="V173" s="458"/>
      <c r="W173" s="458"/>
    </row>
    <row r="174" ht="15.75" customHeight="1">
      <c r="A174" s="518"/>
      <c r="B174" s="518"/>
      <c r="C174" s="449"/>
      <c r="D174" s="458"/>
      <c r="E174" s="458"/>
      <c r="F174" s="458"/>
      <c r="G174" s="458"/>
      <c r="H174" s="458"/>
      <c r="I174" s="458"/>
      <c r="J174" s="458"/>
      <c r="K174" s="458"/>
      <c r="L174" s="458"/>
      <c r="M174" s="458"/>
      <c r="N174" s="458"/>
      <c r="O174" s="458"/>
      <c r="P174" s="458"/>
      <c r="Q174" s="458"/>
      <c r="R174" s="458"/>
      <c r="S174" s="458"/>
      <c r="T174" s="458"/>
      <c r="U174" s="458"/>
      <c r="V174" s="458"/>
      <c r="W174" s="458"/>
    </row>
    <row r="175" ht="15.75" customHeight="1">
      <c r="A175" s="518"/>
      <c r="B175" s="518"/>
      <c r="C175" s="449"/>
      <c r="D175" s="458"/>
      <c r="E175" s="458"/>
      <c r="F175" s="458"/>
      <c r="G175" s="458"/>
      <c r="H175" s="458"/>
      <c r="I175" s="458"/>
      <c r="J175" s="458"/>
      <c r="K175" s="458"/>
      <c r="L175" s="458"/>
      <c r="M175" s="458"/>
      <c r="N175" s="458"/>
      <c r="O175" s="458"/>
      <c r="P175" s="458"/>
      <c r="Q175" s="458"/>
      <c r="R175" s="458"/>
      <c r="S175" s="458"/>
      <c r="T175" s="458"/>
      <c r="U175" s="458"/>
      <c r="V175" s="458"/>
      <c r="W175" s="458"/>
    </row>
    <row r="176" ht="15.75" customHeight="1">
      <c r="A176" s="518"/>
      <c r="B176" s="518"/>
      <c r="C176" s="449"/>
      <c r="D176" s="458"/>
      <c r="E176" s="458"/>
      <c r="F176" s="458"/>
      <c r="G176" s="458"/>
      <c r="H176" s="458"/>
      <c r="I176" s="458"/>
      <c r="J176" s="458"/>
      <c r="K176" s="458"/>
      <c r="L176" s="458"/>
      <c r="M176" s="458"/>
      <c r="N176" s="458"/>
      <c r="O176" s="458"/>
      <c r="P176" s="458"/>
      <c r="Q176" s="458"/>
      <c r="R176" s="458"/>
      <c r="S176" s="458"/>
      <c r="T176" s="458"/>
      <c r="U176" s="458"/>
      <c r="V176" s="458"/>
      <c r="W176" s="458"/>
    </row>
    <row r="177" ht="15.75" customHeight="1">
      <c r="A177" s="518"/>
      <c r="B177" s="518"/>
      <c r="C177" s="449"/>
      <c r="D177" s="458"/>
      <c r="E177" s="458"/>
      <c r="F177" s="458"/>
      <c r="G177" s="458"/>
      <c r="H177" s="458"/>
      <c r="I177" s="458"/>
      <c r="J177" s="458"/>
      <c r="K177" s="458"/>
      <c r="L177" s="458"/>
      <c r="M177" s="458"/>
      <c r="N177" s="458"/>
      <c r="O177" s="458"/>
      <c r="P177" s="458"/>
      <c r="Q177" s="458"/>
      <c r="R177" s="458"/>
      <c r="S177" s="458"/>
      <c r="T177" s="458"/>
      <c r="U177" s="458"/>
      <c r="V177" s="458"/>
      <c r="W177" s="458"/>
    </row>
    <row r="178" ht="15.75" customHeight="1">
      <c r="A178" s="518"/>
      <c r="B178" s="518"/>
      <c r="C178" s="449"/>
      <c r="D178" s="458"/>
      <c r="E178" s="458"/>
      <c r="F178" s="458"/>
      <c r="G178" s="458"/>
      <c r="H178" s="458"/>
      <c r="I178" s="458"/>
      <c r="J178" s="458"/>
      <c r="K178" s="458"/>
      <c r="L178" s="458"/>
      <c r="M178" s="458"/>
      <c r="N178" s="458"/>
      <c r="O178" s="458"/>
      <c r="P178" s="458"/>
      <c r="Q178" s="458"/>
      <c r="R178" s="458"/>
      <c r="S178" s="458"/>
      <c r="T178" s="458"/>
      <c r="U178" s="458"/>
      <c r="V178" s="458"/>
      <c r="W178" s="458"/>
    </row>
    <row r="179" ht="15.75" customHeight="1">
      <c r="A179" s="518"/>
      <c r="B179" s="518"/>
      <c r="C179" s="449"/>
      <c r="D179" s="458"/>
      <c r="E179" s="458"/>
      <c r="F179" s="458"/>
      <c r="G179" s="458"/>
      <c r="H179" s="458"/>
      <c r="I179" s="458"/>
      <c r="J179" s="458"/>
      <c r="K179" s="458"/>
      <c r="L179" s="458"/>
      <c r="M179" s="458"/>
      <c r="N179" s="458"/>
      <c r="O179" s="458"/>
      <c r="P179" s="458"/>
      <c r="Q179" s="458"/>
      <c r="R179" s="458"/>
      <c r="S179" s="458"/>
      <c r="T179" s="458"/>
      <c r="U179" s="458"/>
      <c r="V179" s="458"/>
      <c r="W179" s="458"/>
    </row>
    <row r="180" ht="15.75" customHeight="1">
      <c r="A180" s="518"/>
      <c r="B180" s="518"/>
      <c r="C180" s="449"/>
      <c r="D180" s="458"/>
      <c r="E180" s="458"/>
      <c r="F180" s="458"/>
      <c r="G180" s="458"/>
      <c r="H180" s="458"/>
      <c r="I180" s="458"/>
      <c r="J180" s="458"/>
      <c r="K180" s="458"/>
      <c r="L180" s="458"/>
      <c r="M180" s="458"/>
      <c r="N180" s="458"/>
      <c r="O180" s="458"/>
      <c r="P180" s="458"/>
      <c r="Q180" s="458"/>
      <c r="R180" s="458"/>
      <c r="S180" s="458"/>
      <c r="T180" s="458"/>
      <c r="U180" s="458"/>
      <c r="V180" s="458"/>
      <c r="W180" s="458"/>
    </row>
    <row r="181" ht="15.75" customHeight="1">
      <c r="A181" s="518"/>
      <c r="B181" s="518"/>
      <c r="C181" s="449"/>
      <c r="D181" s="458"/>
      <c r="E181" s="458"/>
      <c r="F181" s="458"/>
      <c r="G181" s="458"/>
      <c r="H181" s="458"/>
      <c r="I181" s="458"/>
      <c r="J181" s="458"/>
      <c r="K181" s="458"/>
      <c r="L181" s="458"/>
      <c r="M181" s="458"/>
      <c r="N181" s="458"/>
      <c r="O181" s="458"/>
      <c r="P181" s="458"/>
      <c r="Q181" s="458"/>
      <c r="R181" s="458"/>
      <c r="S181" s="458"/>
      <c r="T181" s="458"/>
      <c r="U181" s="458"/>
      <c r="V181" s="458"/>
      <c r="W181" s="458"/>
    </row>
    <row r="182" ht="15.75" customHeight="1">
      <c r="A182" s="518"/>
      <c r="B182" s="518"/>
      <c r="C182" s="449"/>
      <c r="D182" s="458"/>
      <c r="E182" s="458"/>
      <c r="F182" s="458"/>
      <c r="G182" s="458"/>
      <c r="H182" s="458"/>
      <c r="I182" s="458"/>
      <c r="J182" s="458"/>
      <c r="K182" s="458"/>
      <c r="L182" s="458"/>
      <c r="M182" s="458"/>
      <c r="N182" s="458"/>
      <c r="O182" s="458"/>
      <c r="P182" s="458"/>
      <c r="Q182" s="458"/>
      <c r="R182" s="458"/>
      <c r="S182" s="458"/>
      <c r="T182" s="458"/>
      <c r="U182" s="458"/>
      <c r="V182" s="458"/>
      <c r="W182" s="458"/>
    </row>
    <row r="183" ht="15.75" customHeight="1">
      <c r="A183" s="518"/>
      <c r="B183" s="518"/>
      <c r="C183" s="449"/>
      <c r="D183" s="458"/>
      <c r="E183" s="458"/>
      <c r="F183" s="458"/>
      <c r="G183" s="458"/>
      <c r="H183" s="458"/>
      <c r="I183" s="458"/>
      <c r="J183" s="458"/>
      <c r="K183" s="458"/>
      <c r="L183" s="458"/>
      <c r="M183" s="458"/>
      <c r="N183" s="458"/>
      <c r="O183" s="458"/>
      <c r="P183" s="458"/>
      <c r="Q183" s="458"/>
      <c r="R183" s="458"/>
      <c r="S183" s="458"/>
      <c r="T183" s="458"/>
      <c r="U183" s="458"/>
      <c r="V183" s="458"/>
      <c r="W183" s="458"/>
    </row>
    <row r="184" ht="15.75" customHeight="1">
      <c r="A184" s="518"/>
      <c r="B184" s="518"/>
      <c r="C184" s="449"/>
      <c r="D184" s="458"/>
      <c r="E184" s="458"/>
      <c r="F184" s="458"/>
      <c r="G184" s="458"/>
      <c r="H184" s="458"/>
      <c r="I184" s="458"/>
      <c r="J184" s="458"/>
      <c r="K184" s="458"/>
      <c r="L184" s="458"/>
      <c r="M184" s="458"/>
      <c r="N184" s="458"/>
      <c r="O184" s="458"/>
      <c r="P184" s="458"/>
      <c r="Q184" s="458"/>
      <c r="R184" s="458"/>
      <c r="S184" s="458"/>
      <c r="T184" s="458"/>
      <c r="U184" s="458"/>
      <c r="V184" s="458"/>
      <c r="W184" s="458"/>
    </row>
    <row r="185" ht="15.75" customHeight="1">
      <c r="A185" s="518"/>
      <c r="B185" s="518"/>
      <c r="C185" s="449"/>
      <c r="D185" s="458"/>
      <c r="E185" s="458"/>
      <c r="F185" s="458"/>
      <c r="G185" s="458"/>
      <c r="H185" s="458"/>
      <c r="I185" s="458"/>
      <c r="J185" s="458"/>
      <c r="K185" s="458"/>
      <c r="L185" s="458"/>
      <c r="M185" s="458"/>
      <c r="N185" s="458"/>
      <c r="O185" s="458"/>
      <c r="P185" s="458"/>
      <c r="Q185" s="458"/>
      <c r="R185" s="458"/>
      <c r="S185" s="458"/>
      <c r="T185" s="458"/>
      <c r="U185" s="458"/>
      <c r="V185" s="458"/>
      <c r="W185" s="458"/>
    </row>
    <row r="186" ht="15.75" customHeight="1">
      <c r="A186" s="518"/>
      <c r="B186" s="518"/>
      <c r="C186" s="449"/>
      <c r="D186" s="458"/>
      <c r="E186" s="458"/>
      <c r="F186" s="458"/>
      <c r="G186" s="458"/>
      <c r="H186" s="458"/>
      <c r="I186" s="458"/>
      <c r="J186" s="458"/>
      <c r="K186" s="458"/>
      <c r="L186" s="458"/>
      <c r="M186" s="458"/>
      <c r="N186" s="458"/>
      <c r="O186" s="458"/>
      <c r="P186" s="458"/>
      <c r="Q186" s="458"/>
      <c r="R186" s="458"/>
      <c r="S186" s="458"/>
      <c r="T186" s="458"/>
      <c r="U186" s="458"/>
      <c r="V186" s="458"/>
      <c r="W186" s="458"/>
    </row>
    <row r="187" ht="15.75" customHeight="1">
      <c r="A187" s="518"/>
      <c r="B187" s="518"/>
      <c r="C187" s="449"/>
      <c r="D187" s="458"/>
      <c r="E187" s="458"/>
      <c r="F187" s="458"/>
      <c r="G187" s="458"/>
      <c r="H187" s="458"/>
      <c r="I187" s="458"/>
      <c r="J187" s="458"/>
      <c r="K187" s="458"/>
      <c r="L187" s="458"/>
      <c r="M187" s="458"/>
      <c r="N187" s="458"/>
      <c r="O187" s="458"/>
      <c r="P187" s="458"/>
      <c r="Q187" s="458"/>
      <c r="R187" s="458"/>
      <c r="S187" s="458"/>
      <c r="T187" s="458"/>
      <c r="U187" s="458"/>
      <c r="V187" s="458"/>
      <c r="W187" s="458"/>
    </row>
    <row r="188" ht="15.75" customHeight="1">
      <c r="A188" s="518"/>
      <c r="B188" s="518"/>
      <c r="C188" s="449"/>
      <c r="D188" s="458"/>
      <c r="E188" s="458"/>
      <c r="F188" s="458"/>
      <c r="G188" s="458"/>
      <c r="H188" s="458"/>
      <c r="I188" s="458"/>
      <c r="J188" s="458"/>
      <c r="K188" s="458"/>
      <c r="L188" s="458"/>
      <c r="M188" s="458"/>
      <c r="N188" s="458"/>
      <c r="O188" s="458"/>
      <c r="P188" s="458"/>
      <c r="Q188" s="458"/>
      <c r="R188" s="458"/>
      <c r="S188" s="458"/>
      <c r="T188" s="458"/>
      <c r="U188" s="458"/>
      <c r="V188" s="458"/>
      <c r="W188" s="458"/>
    </row>
    <row r="189" ht="15.75" customHeight="1">
      <c r="A189" s="518"/>
      <c r="B189" s="518"/>
      <c r="C189" s="449"/>
      <c r="D189" s="458"/>
      <c r="E189" s="458"/>
      <c r="F189" s="458"/>
      <c r="G189" s="458"/>
      <c r="H189" s="458"/>
      <c r="I189" s="458"/>
      <c r="J189" s="458"/>
      <c r="K189" s="458"/>
      <c r="L189" s="458"/>
      <c r="M189" s="458"/>
      <c r="N189" s="458"/>
      <c r="O189" s="458"/>
      <c r="P189" s="458"/>
      <c r="Q189" s="458"/>
      <c r="R189" s="458"/>
      <c r="S189" s="458"/>
      <c r="T189" s="458"/>
      <c r="U189" s="458"/>
      <c r="V189" s="458"/>
      <c r="W189" s="458"/>
    </row>
    <row r="190" ht="15.75" customHeight="1">
      <c r="A190" s="518"/>
      <c r="B190" s="518"/>
      <c r="C190" s="449"/>
      <c r="D190" s="458"/>
      <c r="E190" s="458"/>
      <c r="F190" s="458"/>
      <c r="G190" s="458"/>
      <c r="H190" s="458"/>
      <c r="I190" s="458"/>
      <c r="J190" s="458"/>
      <c r="K190" s="458"/>
      <c r="L190" s="458"/>
      <c r="M190" s="458"/>
      <c r="N190" s="458"/>
      <c r="O190" s="458"/>
      <c r="P190" s="458"/>
      <c r="Q190" s="458"/>
      <c r="R190" s="458"/>
      <c r="S190" s="458"/>
      <c r="T190" s="458"/>
      <c r="U190" s="458"/>
      <c r="V190" s="458"/>
      <c r="W190" s="458"/>
    </row>
    <row r="191" ht="15.75" customHeight="1">
      <c r="A191" s="518"/>
      <c r="B191" s="518"/>
      <c r="C191" s="449"/>
      <c r="D191" s="458"/>
      <c r="E191" s="458"/>
      <c r="F191" s="458"/>
      <c r="G191" s="458"/>
      <c r="H191" s="458"/>
      <c r="I191" s="458"/>
      <c r="J191" s="458"/>
      <c r="K191" s="458"/>
      <c r="L191" s="458"/>
      <c r="M191" s="458"/>
      <c r="N191" s="458"/>
      <c r="O191" s="458"/>
      <c r="P191" s="458"/>
      <c r="Q191" s="458"/>
      <c r="R191" s="458"/>
      <c r="S191" s="458"/>
      <c r="T191" s="458"/>
      <c r="U191" s="458"/>
      <c r="V191" s="458"/>
      <c r="W191" s="458"/>
    </row>
    <row r="192" ht="15.75" customHeight="1">
      <c r="A192" s="518"/>
      <c r="B192" s="518"/>
      <c r="C192" s="449"/>
      <c r="D192" s="458"/>
      <c r="E192" s="458"/>
      <c r="F192" s="458"/>
      <c r="G192" s="458"/>
      <c r="H192" s="458"/>
      <c r="I192" s="458"/>
      <c r="J192" s="458"/>
      <c r="K192" s="458"/>
      <c r="L192" s="458"/>
      <c r="M192" s="458"/>
      <c r="N192" s="458"/>
      <c r="O192" s="458"/>
      <c r="P192" s="458"/>
      <c r="Q192" s="458"/>
      <c r="R192" s="458"/>
      <c r="S192" s="458"/>
      <c r="T192" s="458"/>
      <c r="U192" s="458"/>
      <c r="V192" s="458"/>
      <c r="W192" s="458"/>
    </row>
    <row r="193" ht="15.75" customHeight="1">
      <c r="A193" s="518"/>
      <c r="B193" s="518"/>
      <c r="C193" s="449"/>
      <c r="D193" s="458"/>
      <c r="E193" s="458"/>
      <c r="F193" s="458"/>
      <c r="G193" s="458"/>
      <c r="H193" s="458"/>
      <c r="I193" s="458"/>
      <c r="J193" s="458"/>
      <c r="K193" s="458"/>
      <c r="L193" s="458"/>
      <c r="M193" s="458"/>
      <c r="N193" s="458"/>
      <c r="O193" s="458"/>
      <c r="P193" s="458"/>
      <c r="Q193" s="458"/>
      <c r="R193" s="458"/>
      <c r="S193" s="458"/>
      <c r="T193" s="458"/>
      <c r="U193" s="458"/>
      <c r="V193" s="458"/>
      <c r="W193" s="458"/>
    </row>
    <row r="194" ht="15.75" customHeight="1">
      <c r="A194" s="518"/>
      <c r="B194" s="518"/>
      <c r="C194" s="449"/>
      <c r="D194" s="458"/>
      <c r="E194" s="458"/>
      <c r="F194" s="458"/>
      <c r="G194" s="458"/>
      <c r="H194" s="458"/>
      <c r="I194" s="458"/>
      <c r="J194" s="458"/>
      <c r="K194" s="458"/>
      <c r="L194" s="458"/>
      <c r="M194" s="458"/>
      <c r="N194" s="458"/>
      <c r="O194" s="458"/>
      <c r="P194" s="458"/>
      <c r="Q194" s="458"/>
      <c r="R194" s="458"/>
      <c r="S194" s="458"/>
      <c r="T194" s="458"/>
      <c r="U194" s="458"/>
      <c r="V194" s="458"/>
      <c r="W194" s="458"/>
    </row>
    <row r="195" ht="15.75" customHeight="1">
      <c r="A195" s="518"/>
      <c r="B195" s="518"/>
      <c r="C195" s="449"/>
      <c r="D195" s="458"/>
      <c r="E195" s="458"/>
      <c r="F195" s="458"/>
      <c r="G195" s="458"/>
      <c r="H195" s="458"/>
      <c r="I195" s="458"/>
      <c r="J195" s="458"/>
      <c r="K195" s="458"/>
      <c r="L195" s="458"/>
      <c r="M195" s="458"/>
      <c r="N195" s="458"/>
      <c r="O195" s="458"/>
      <c r="P195" s="458"/>
      <c r="Q195" s="458"/>
      <c r="R195" s="458"/>
      <c r="S195" s="458"/>
      <c r="T195" s="458"/>
      <c r="U195" s="458"/>
      <c r="V195" s="458"/>
      <c r="W195" s="458"/>
    </row>
    <row r="196" ht="15.75" customHeight="1">
      <c r="A196" s="518"/>
      <c r="B196" s="518"/>
      <c r="C196" s="449"/>
      <c r="D196" s="458"/>
      <c r="E196" s="458"/>
      <c r="F196" s="458"/>
      <c r="G196" s="458"/>
      <c r="H196" s="458"/>
      <c r="I196" s="458"/>
      <c r="J196" s="458"/>
      <c r="K196" s="458"/>
      <c r="L196" s="458"/>
      <c r="M196" s="458"/>
      <c r="N196" s="458"/>
      <c r="O196" s="458"/>
      <c r="P196" s="458"/>
      <c r="Q196" s="458"/>
      <c r="R196" s="458"/>
      <c r="S196" s="458"/>
      <c r="T196" s="458"/>
      <c r="U196" s="458"/>
      <c r="V196" s="458"/>
      <c r="W196" s="458"/>
    </row>
    <row r="197" ht="15.75" customHeight="1">
      <c r="A197" s="518"/>
      <c r="B197" s="518"/>
      <c r="C197" s="449"/>
      <c r="D197" s="458"/>
      <c r="E197" s="458"/>
      <c r="F197" s="458"/>
      <c r="G197" s="458"/>
      <c r="H197" s="458"/>
      <c r="I197" s="458"/>
      <c r="J197" s="458"/>
      <c r="K197" s="458"/>
      <c r="L197" s="458"/>
      <c r="M197" s="458"/>
      <c r="N197" s="458"/>
      <c r="O197" s="458"/>
      <c r="P197" s="458"/>
      <c r="Q197" s="458"/>
      <c r="R197" s="458"/>
      <c r="S197" s="458"/>
      <c r="T197" s="458"/>
      <c r="U197" s="458"/>
      <c r="V197" s="458"/>
      <c r="W197" s="458"/>
    </row>
    <row r="198" ht="15.75" customHeight="1">
      <c r="A198" s="518"/>
      <c r="B198" s="518"/>
      <c r="C198" s="449"/>
      <c r="D198" s="458"/>
      <c r="E198" s="458"/>
      <c r="F198" s="458"/>
      <c r="G198" s="458"/>
      <c r="H198" s="458"/>
      <c r="I198" s="458"/>
      <c r="J198" s="458"/>
      <c r="K198" s="458"/>
      <c r="L198" s="458"/>
      <c r="M198" s="458"/>
      <c r="N198" s="458"/>
      <c r="O198" s="458"/>
      <c r="P198" s="458"/>
      <c r="Q198" s="458"/>
      <c r="R198" s="458"/>
      <c r="S198" s="458"/>
      <c r="T198" s="458"/>
      <c r="U198" s="458"/>
      <c r="V198" s="458"/>
      <c r="W198" s="458"/>
    </row>
    <row r="199" ht="15.75" customHeight="1">
      <c r="A199" s="518"/>
      <c r="B199" s="518"/>
      <c r="C199" s="449"/>
      <c r="D199" s="458"/>
      <c r="E199" s="458"/>
      <c r="F199" s="458"/>
      <c r="G199" s="458"/>
      <c r="H199" s="458"/>
      <c r="I199" s="458"/>
      <c r="J199" s="458"/>
      <c r="K199" s="458"/>
      <c r="L199" s="458"/>
      <c r="M199" s="458"/>
      <c r="N199" s="458"/>
      <c r="O199" s="458"/>
      <c r="P199" s="458"/>
      <c r="Q199" s="458"/>
      <c r="R199" s="458"/>
      <c r="S199" s="458"/>
      <c r="T199" s="458"/>
      <c r="U199" s="458"/>
      <c r="V199" s="458"/>
      <c r="W199" s="458"/>
    </row>
    <row r="200" ht="15.75" customHeight="1">
      <c r="A200" s="518"/>
      <c r="B200" s="518"/>
      <c r="C200" s="449"/>
      <c r="D200" s="458"/>
      <c r="E200" s="458"/>
      <c r="F200" s="458"/>
      <c r="G200" s="458"/>
      <c r="H200" s="458"/>
      <c r="I200" s="458"/>
      <c r="J200" s="458"/>
      <c r="K200" s="458"/>
      <c r="L200" s="458"/>
      <c r="M200" s="458"/>
      <c r="N200" s="458"/>
      <c r="O200" s="458"/>
      <c r="P200" s="458"/>
      <c r="Q200" s="458"/>
      <c r="R200" s="458"/>
      <c r="S200" s="458"/>
      <c r="T200" s="458"/>
      <c r="U200" s="458"/>
      <c r="V200" s="458"/>
      <c r="W200" s="458"/>
    </row>
    <row r="201" ht="15.75" customHeight="1">
      <c r="A201" s="518"/>
      <c r="B201" s="518"/>
      <c r="C201" s="449"/>
      <c r="D201" s="458"/>
      <c r="E201" s="458"/>
      <c r="F201" s="458"/>
      <c r="G201" s="458"/>
      <c r="H201" s="458"/>
      <c r="I201" s="458"/>
      <c r="J201" s="458"/>
      <c r="K201" s="458"/>
      <c r="L201" s="458"/>
      <c r="M201" s="458"/>
      <c r="N201" s="458"/>
      <c r="O201" s="458"/>
      <c r="P201" s="458"/>
      <c r="Q201" s="458"/>
      <c r="R201" s="458"/>
      <c r="S201" s="458"/>
      <c r="T201" s="458"/>
      <c r="U201" s="458"/>
      <c r="V201" s="458"/>
      <c r="W201" s="458"/>
    </row>
    <row r="202" ht="15.75" customHeight="1">
      <c r="A202" s="518"/>
      <c r="B202" s="518"/>
      <c r="C202" s="449"/>
      <c r="D202" s="458"/>
      <c r="E202" s="458"/>
      <c r="F202" s="458"/>
      <c r="G202" s="458"/>
      <c r="H202" s="458"/>
      <c r="I202" s="458"/>
      <c r="J202" s="458"/>
      <c r="K202" s="458"/>
      <c r="L202" s="458"/>
      <c r="M202" s="458"/>
      <c r="N202" s="458"/>
      <c r="O202" s="458"/>
      <c r="P202" s="458"/>
      <c r="Q202" s="458"/>
      <c r="R202" s="458"/>
      <c r="S202" s="458"/>
      <c r="T202" s="458"/>
      <c r="U202" s="458"/>
      <c r="V202" s="458"/>
      <c r="W202" s="458"/>
    </row>
    <row r="203" ht="15.75" customHeight="1">
      <c r="A203" s="518"/>
      <c r="B203" s="518"/>
      <c r="C203" s="449"/>
      <c r="D203" s="458"/>
      <c r="E203" s="458"/>
      <c r="F203" s="458"/>
      <c r="G203" s="458"/>
      <c r="H203" s="458"/>
      <c r="I203" s="458"/>
      <c r="J203" s="458"/>
      <c r="K203" s="458"/>
      <c r="L203" s="458"/>
      <c r="M203" s="458"/>
      <c r="N203" s="458"/>
      <c r="O203" s="458"/>
      <c r="P203" s="458"/>
      <c r="Q203" s="458"/>
      <c r="R203" s="458"/>
      <c r="S203" s="458"/>
      <c r="T203" s="458"/>
      <c r="U203" s="458"/>
      <c r="V203" s="458"/>
      <c r="W203" s="458"/>
    </row>
    <row r="204" ht="15.75" customHeight="1">
      <c r="A204" s="518"/>
      <c r="B204" s="518"/>
      <c r="C204" s="449"/>
      <c r="D204" s="458"/>
      <c r="E204" s="458"/>
      <c r="F204" s="458"/>
      <c r="G204" s="458"/>
      <c r="H204" s="458"/>
      <c r="I204" s="458"/>
      <c r="J204" s="458"/>
      <c r="K204" s="458"/>
      <c r="L204" s="458"/>
      <c r="M204" s="458"/>
      <c r="N204" s="458"/>
      <c r="O204" s="458"/>
      <c r="P204" s="458"/>
      <c r="Q204" s="458"/>
      <c r="R204" s="458"/>
      <c r="S204" s="458"/>
      <c r="T204" s="458"/>
      <c r="U204" s="458"/>
      <c r="V204" s="458"/>
      <c r="W204" s="458"/>
    </row>
    <row r="205" ht="15.75" customHeight="1">
      <c r="A205" s="518"/>
      <c r="B205" s="518"/>
      <c r="C205" s="449"/>
      <c r="D205" s="458"/>
      <c r="E205" s="458"/>
      <c r="F205" s="458"/>
      <c r="G205" s="458"/>
      <c r="H205" s="458"/>
      <c r="I205" s="458"/>
      <c r="J205" s="458"/>
      <c r="K205" s="458"/>
      <c r="L205" s="458"/>
      <c r="M205" s="458"/>
      <c r="N205" s="458"/>
      <c r="O205" s="458"/>
      <c r="P205" s="458"/>
      <c r="Q205" s="458"/>
      <c r="R205" s="458"/>
      <c r="S205" s="458"/>
      <c r="T205" s="458"/>
      <c r="U205" s="458"/>
      <c r="V205" s="458"/>
      <c r="W205" s="458"/>
    </row>
    <row r="206" ht="15.75" customHeight="1">
      <c r="A206" s="518"/>
      <c r="B206" s="518"/>
      <c r="C206" s="449"/>
      <c r="D206" s="458"/>
      <c r="E206" s="458"/>
      <c r="F206" s="458"/>
      <c r="G206" s="458"/>
      <c r="H206" s="458"/>
      <c r="I206" s="458"/>
      <c r="J206" s="458"/>
      <c r="K206" s="458"/>
      <c r="L206" s="458"/>
      <c r="M206" s="458"/>
      <c r="N206" s="458"/>
      <c r="O206" s="458"/>
      <c r="P206" s="458"/>
      <c r="Q206" s="458"/>
      <c r="R206" s="458"/>
      <c r="S206" s="458"/>
      <c r="T206" s="458"/>
      <c r="U206" s="458"/>
      <c r="V206" s="458"/>
      <c r="W206" s="458"/>
    </row>
    <row r="207" ht="15.75" customHeight="1">
      <c r="A207" s="518"/>
      <c r="B207" s="518"/>
      <c r="C207" s="449"/>
      <c r="D207" s="458"/>
      <c r="E207" s="458"/>
      <c r="F207" s="458"/>
      <c r="G207" s="458"/>
      <c r="H207" s="458"/>
      <c r="I207" s="458"/>
      <c r="J207" s="458"/>
      <c r="K207" s="458"/>
      <c r="L207" s="458"/>
      <c r="M207" s="458"/>
      <c r="N207" s="458"/>
      <c r="O207" s="458"/>
      <c r="P207" s="458"/>
      <c r="Q207" s="458"/>
      <c r="R207" s="458"/>
      <c r="S207" s="458"/>
      <c r="T207" s="458"/>
      <c r="U207" s="458"/>
      <c r="V207" s="458"/>
      <c r="W207" s="458"/>
    </row>
    <row r="208" ht="15.75" customHeight="1">
      <c r="A208" s="518"/>
      <c r="B208" s="518"/>
      <c r="C208" s="449"/>
      <c r="D208" s="458"/>
      <c r="E208" s="458"/>
      <c r="F208" s="458"/>
      <c r="G208" s="458"/>
      <c r="H208" s="458"/>
      <c r="I208" s="458"/>
      <c r="J208" s="458"/>
      <c r="K208" s="458"/>
      <c r="L208" s="458"/>
      <c r="M208" s="458"/>
      <c r="N208" s="458"/>
      <c r="O208" s="458"/>
      <c r="P208" s="458"/>
      <c r="Q208" s="458"/>
      <c r="R208" s="458"/>
      <c r="S208" s="458"/>
      <c r="T208" s="458"/>
      <c r="U208" s="458"/>
      <c r="V208" s="458"/>
      <c r="W208" s="458"/>
    </row>
    <row r="209" ht="15.75" customHeight="1">
      <c r="A209" s="518"/>
      <c r="B209" s="518"/>
      <c r="C209" s="449"/>
      <c r="D209" s="458"/>
      <c r="E209" s="458"/>
      <c r="F209" s="458"/>
      <c r="G209" s="458"/>
      <c r="H209" s="458"/>
      <c r="I209" s="458"/>
      <c r="J209" s="458"/>
      <c r="K209" s="458"/>
      <c r="L209" s="458"/>
      <c r="M209" s="458"/>
      <c r="N209" s="458"/>
      <c r="O209" s="458"/>
      <c r="P209" s="458"/>
      <c r="Q209" s="458"/>
      <c r="R209" s="458"/>
      <c r="S209" s="458"/>
      <c r="T209" s="458"/>
      <c r="U209" s="458"/>
      <c r="V209" s="458"/>
      <c r="W209" s="458"/>
    </row>
    <row r="210" ht="15.75" customHeight="1">
      <c r="A210" s="518"/>
      <c r="B210" s="518"/>
      <c r="C210" s="449"/>
      <c r="D210" s="458"/>
      <c r="E210" s="458"/>
      <c r="F210" s="458"/>
      <c r="G210" s="458"/>
      <c r="H210" s="458"/>
      <c r="I210" s="458"/>
      <c r="J210" s="458"/>
      <c r="K210" s="458"/>
      <c r="L210" s="458"/>
      <c r="M210" s="458"/>
      <c r="N210" s="458"/>
      <c r="O210" s="458"/>
      <c r="P210" s="458"/>
      <c r="Q210" s="458"/>
      <c r="R210" s="458"/>
      <c r="S210" s="458"/>
      <c r="T210" s="458"/>
      <c r="U210" s="458"/>
      <c r="V210" s="458"/>
      <c r="W210" s="458"/>
    </row>
    <row r="211" ht="15.75" customHeight="1">
      <c r="A211" s="518"/>
      <c r="B211" s="518"/>
      <c r="C211" s="449"/>
      <c r="D211" s="458"/>
      <c r="E211" s="458"/>
      <c r="F211" s="458"/>
      <c r="G211" s="458"/>
      <c r="H211" s="458"/>
      <c r="I211" s="458"/>
      <c r="J211" s="458"/>
      <c r="K211" s="458"/>
      <c r="L211" s="458"/>
      <c r="M211" s="458"/>
      <c r="N211" s="458"/>
      <c r="O211" s="458"/>
      <c r="P211" s="458"/>
      <c r="Q211" s="458"/>
      <c r="R211" s="458"/>
      <c r="S211" s="458"/>
      <c r="T211" s="458"/>
      <c r="U211" s="458"/>
      <c r="V211" s="458"/>
      <c r="W211" s="458"/>
    </row>
    <row r="212" ht="15.75" customHeight="1">
      <c r="A212" s="518"/>
      <c r="B212" s="518"/>
      <c r="C212" s="449"/>
      <c r="D212" s="458"/>
      <c r="E212" s="458"/>
      <c r="F212" s="458"/>
      <c r="G212" s="458"/>
      <c r="H212" s="458"/>
      <c r="I212" s="458"/>
      <c r="J212" s="458"/>
      <c r="K212" s="458"/>
      <c r="L212" s="458"/>
      <c r="M212" s="458"/>
      <c r="N212" s="458"/>
      <c r="O212" s="458"/>
      <c r="P212" s="458"/>
      <c r="Q212" s="458"/>
      <c r="R212" s="458"/>
      <c r="S212" s="458"/>
      <c r="T212" s="458"/>
      <c r="U212" s="458"/>
      <c r="V212" s="458"/>
      <c r="W212" s="458"/>
    </row>
    <row r="213" ht="15.75" customHeight="1">
      <c r="A213" s="518"/>
      <c r="B213" s="518"/>
      <c r="C213" s="449"/>
      <c r="D213" s="458"/>
      <c r="E213" s="458"/>
      <c r="F213" s="458"/>
      <c r="G213" s="458"/>
      <c r="H213" s="458"/>
      <c r="I213" s="458"/>
      <c r="J213" s="458"/>
      <c r="K213" s="458"/>
      <c r="L213" s="458"/>
      <c r="M213" s="458"/>
      <c r="N213" s="458"/>
      <c r="O213" s="458"/>
      <c r="P213" s="458"/>
      <c r="Q213" s="458"/>
      <c r="R213" s="458"/>
      <c r="S213" s="458"/>
      <c r="T213" s="458"/>
      <c r="U213" s="458"/>
      <c r="V213" s="458"/>
      <c r="W213" s="458"/>
    </row>
    <row r="214" ht="15.75" customHeight="1">
      <c r="A214" s="518"/>
      <c r="B214" s="518"/>
      <c r="C214" s="449"/>
      <c r="D214" s="458"/>
      <c r="E214" s="458"/>
      <c r="F214" s="458"/>
      <c r="G214" s="458"/>
      <c r="H214" s="458"/>
      <c r="I214" s="458"/>
      <c r="J214" s="458"/>
      <c r="K214" s="458"/>
      <c r="L214" s="458"/>
      <c r="M214" s="458"/>
      <c r="N214" s="458"/>
      <c r="O214" s="458"/>
      <c r="P214" s="458"/>
      <c r="Q214" s="458"/>
      <c r="R214" s="458"/>
      <c r="S214" s="458"/>
      <c r="T214" s="458"/>
      <c r="U214" s="458"/>
      <c r="V214" s="458"/>
      <c r="W214" s="458"/>
    </row>
    <row r="215" ht="15.75" customHeight="1">
      <c r="A215" s="518"/>
      <c r="B215" s="518"/>
      <c r="C215" s="449"/>
      <c r="D215" s="458"/>
      <c r="E215" s="458"/>
      <c r="F215" s="458"/>
      <c r="G215" s="458"/>
      <c r="H215" s="458"/>
      <c r="I215" s="458"/>
      <c r="J215" s="458"/>
      <c r="K215" s="458"/>
      <c r="L215" s="458"/>
      <c r="M215" s="458"/>
      <c r="N215" s="458"/>
      <c r="O215" s="458"/>
      <c r="P215" s="458"/>
      <c r="Q215" s="458"/>
      <c r="R215" s="458"/>
      <c r="S215" s="458"/>
      <c r="T215" s="458"/>
      <c r="U215" s="458"/>
      <c r="V215" s="458"/>
      <c r="W215" s="458"/>
    </row>
    <row r="216" ht="15.75" customHeight="1">
      <c r="A216" s="518"/>
      <c r="B216" s="518"/>
      <c r="C216" s="449"/>
      <c r="D216" s="458"/>
      <c r="E216" s="458"/>
      <c r="F216" s="458"/>
      <c r="G216" s="458"/>
      <c r="H216" s="458"/>
      <c r="I216" s="458"/>
      <c r="J216" s="458"/>
      <c r="K216" s="458"/>
      <c r="L216" s="458"/>
      <c r="M216" s="458"/>
      <c r="N216" s="458"/>
      <c r="O216" s="458"/>
      <c r="P216" s="458"/>
      <c r="Q216" s="458"/>
      <c r="R216" s="458"/>
      <c r="S216" s="458"/>
      <c r="T216" s="458"/>
      <c r="U216" s="458"/>
      <c r="V216" s="458"/>
      <c r="W216" s="458"/>
    </row>
    <row r="217" ht="15.75" customHeight="1">
      <c r="A217" s="518"/>
      <c r="B217" s="518"/>
      <c r="C217" s="449"/>
      <c r="D217" s="458"/>
      <c r="E217" s="458"/>
      <c r="F217" s="458"/>
      <c r="G217" s="458"/>
      <c r="H217" s="458"/>
      <c r="I217" s="458"/>
      <c r="J217" s="458"/>
      <c r="K217" s="458"/>
      <c r="L217" s="458"/>
      <c r="M217" s="458"/>
      <c r="N217" s="458"/>
      <c r="O217" s="458"/>
      <c r="P217" s="458"/>
      <c r="Q217" s="458"/>
      <c r="R217" s="458"/>
      <c r="S217" s="458"/>
      <c r="T217" s="458"/>
      <c r="U217" s="458"/>
      <c r="V217" s="458"/>
      <c r="W217" s="458"/>
    </row>
    <row r="218" ht="15.75" customHeight="1">
      <c r="A218" s="518"/>
      <c r="B218" s="518"/>
      <c r="C218" s="449"/>
      <c r="D218" s="458"/>
      <c r="E218" s="458"/>
      <c r="F218" s="458"/>
      <c r="G218" s="458"/>
      <c r="H218" s="458"/>
      <c r="I218" s="458"/>
      <c r="J218" s="458"/>
      <c r="K218" s="458"/>
      <c r="L218" s="458"/>
      <c r="M218" s="458"/>
      <c r="N218" s="458"/>
      <c r="O218" s="458"/>
      <c r="P218" s="458"/>
      <c r="Q218" s="458"/>
      <c r="R218" s="458"/>
      <c r="S218" s="458"/>
      <c r="T218" s="458"/>
      <c r="U218" s="458"/>
      <c r="V218" s="458"/>
      <c r="W218" s="458"/>
    </row>
    <row r="219" ht="15.75" customHeight="1">
      <c r="A219" s="518"/>
      <c r="B219" s="518"/>
      <c r="C219" s="449"/>
      <c r="D219" s="458"/>
      <c r="E219" s="458"/>
      <c r="F219" s="458"/>
      <c r="G219" s="458"/>
      <c r="H219" s="458"/>
      <c r="I219" s="458"/>
      <c r="J219" s="458"/>
      <c r="K219" s="458"/>
      <c r="L219" s="458"/>
      <c r="M219" s="458"/>
      <c r="N219" s="458"/>
      <c r="O219" s="458"/>
      <c r="P219" s="458"/>
      <c r="Q219" s="458"/>
      <c r="R219" s="458"/>
      <c r="S219" s="458"/>
      <c r="T219" s="458"/>
      <c r="U219" s="458"/>
      <c r="V219" s="458"/>
      <c r="W219" s="458"/>
    </row>
    <row r="220" ht="15.75" customHeight="1">
      <c r="A220" s="518"/>
      <c r="B220" s="518"/>
      <c r="C220" s="449"/>
      <c r="D220" s="458"/>
      <c r="E220" s="458"/>
      <c r="F220" s="458"/>
      <c r="G220" s="458"/>
      <c r="H220" s="458"/>
      <c r="I220" s="458"/>
      <c r="J220" s="458"/>
      <c r="K220" s="458"/>
      <c r="L220" s="458"/>
      <c r="M220" s="458"/>
      <c r="N220" s="458"/>
      <c r="O220" s="458"/>
      <c r="P220" s="458"/>
      <c r="Q220" s="458"/>
      <c r="R220" s="458"/>
      <c r="S220" s="458"/>
      <c r="T220" s="458"/>
      <c r="U220" s="458"/>
      <c r="V220" s="458"/>
      <c r="W220" s="458"/>
    </row>
    <row r="221" ht="15.75" customHeight="1">
      <c r="A221" s="518"/>
      <c r="B221" s="518"/>
      <c r="C221" s="449"/>
      <c r="D221" s="458"/>
      <c r="E221" s="458"/>
      <c r="F221" s="458"/>
      <c r="G221" s="458"/>
      <c r="H221" s="458"/>
      <c r="I221" s="458"/>
      <c r="J221" s="458"/>
      <c r="K221" s="458"/>
      <c r="L221" s="458"/>
      <c r="M221" s="458"/>
      <c r="N221" s="458"/>
      <c r="O221" s="458"/>
      <c r="P221" s="458"/>
      <c r="Q221" s="458"/>
      <c r="R221" s="458"/>
      <c r="S221" s="458"/>
      <c r="T221" s="458"/>
      <c r="U221" s="458"/>
      <c r="V221" s="458"/>
      <c r="W221" s="458"/>
    </row>
    <row r="222" ht="15.75" customHeight="1">
      <c r="A222" s="518"/>
      <c r="B222" s="518"/>
      <c r="C222" s="449"/>
      <c r="D222" s="458"/>
      <c r="E222" s="458"/>
      <c r="F222" s="458"/>
      <c r="G222" s="458"/>
      <c r="H222" s="458"/>
      <c r="I222" s="458"/>
      <c r="J222" s="458"/>
      <c r="K222" s="458"/>
      <c r="L222" s="458"/>
      <c r="M222" s="458"/>
      <c r="N222" s="458"/>
      <c r="O222" s="458"/>
      <c r="P222" s="458"/>
      <c r="Q222" s="458"/>
      <c r="R222" s="458"/>
      <c r="S222" s="458"/>
      <c r="T222" s="458"/>
      <c r="U222" s="458"/>
      <c r="V222" s="458"/>
      <c r="W222" s="458"/>
    </row>
    <row r="223" ht="15.75" customHeight="1">
      <c r="A223" s="518"/>
      <c r="B223" s="518"/>
      <c r="C223" s="449"/>
      <c r="D223" s="458"/>
      <c r="E223" s="458"/>
      <c r="F223" s="458"/>
      <c r="G223" s="458"/>
      <c r="H223" s="458"/>
      <c r="I223" s="458"/>
      <c r="J223" s="458"/>
      <c r="K223" s="458"/>
      <c r="L223" s="458"/>
      <c r="M223" s="458"/>
      <c r="N223" s="458"/>
      <c r="O223" s="458"/>
      <c r="P223" s="458"/>
      <c r="Q223" s="458"/>
      <c r="R223" s="458"/>
      <c r="S223" s="458"/>
      <c r="T223" s="458"/>
      <c r="U223" s="458"/>
      <c r="V223" s="458"/>
      <c r="W223" s="458"/>
    </row>
    <row r="224" ht="15.75" customHeight="1">
      <c r="A224" s="518"/>
      <c r="B224" s="518"/>
      <c r="C224" s="449"/>
      <c r="D224" s="458"/>
      <c r="E224" s="458"/>
      <c r="F224" s="458"/>
      <c r="G224" s="458"/>
      <c r="H224" s="458"/>
      <c r="I224" s="458"/>
      <c r="J224" s="458"/>
      <c r="K224" s="458"/>
      <c r="L224" s="458"/>
      <c r="M224" s="458"/>
      <c r="N224" s="458"/>
      <c r="O224" s="458"/>
      <c r="P224" s="458"/>
      <c r="Q224" s="458"/>
      <c r="R224" s="458"/>
      <c r="S224" s="458"/>
      <c r="T224" s="458"/>
      <c r="U224" s="458"/>
      <c r="V224" s="458"/>
      <c r="W224" s="458"/>
    </row>
    <row r="225" ht="15.75" customHeight="1">
      <c r="A225" s="518"/>
      <c r="B225" s="518"/>
      <c r="C225" s="449"/>
      <c r="D225" s="458"/>
      <c r="E225" s="458"/>
      <c r="F225" s="458"/>
      <c r="G225" s="458"/>
      <c r="H225" s="458"/>
      <c r="I225" s="458"/>
      <c r="J225" s="458"/>
      <c r="K225" s="458"/>
      <c r="L225" s="458"/>
      <c r="M225" s="458"/>
      <c r="N225" s="458"/>
      <c r="O225" s="458"/>
      <c r="P225" s="458"/>
      <c r="Q225" s="458"/>
      <c r="R225" s="458"/>
      <c r="S225" s="458"/>
      <c r="T225" s="458"/>
      <c r="U225" s="458"/>
      <c r="V225" s="458"/>
      <c r="W225" s="458"/>
    </row>
    <row r="226" ht="15.75" customHeight="1">
      <c r="A226" s="518"/>
      <c r="B226" s="518"/>
      <c r="C226" s="449"/>
      <c r="D226" s="458"/>
      <c r="E226" s="458"/>
      <c r="F226" s="458"/>
      <c r="G226" s="458"/>
      <c r="H226" s="458"/>
      <c r="I226" s="458"/>
      <c r="J226" s="458"/>
      <c r="K226" s="458"/>
      <c r="L226" s="458"/>
      <c r="M226" s="458"/>
      <c r="N226" s="458"/>
      <c r="O226" s="458"/>
      <c r="P226" s="458"/>
      <c r="Q226" s="458"/>
      <c r="R226" s="458"/>
      <c r="S226" s="458"/>
      <c r="T226" s="458"/>
      <c r="U226" s="458"/>
      <c r="V226" s="458"/>
      <c r="W226" s="458"/>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C1"/>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2022-03-10T00:36:51Z</dcterms:created>
  <dc:creator>Wahyu Aji</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41514a2deeb04944a3542f60d47666e3</vt:lpwstr>
  </property>
</Properties>
</file>